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13_ncr:1_{14059082-7A22-4FAC-9C63-50AA47ED5FED}" xr6:coauthVersionLast="47" xr6:coauthVersionMax="47" xr10:uidLastSave="{00000000-0000-0000-0000-000000000000}"/>
  <workbookProtection workbookAlgorithmName="SHA-512" workbookHashValue="pUriL8WSGgCBWY4Vf0cmfHn7YxEj+b02fsUdtvFFtx8KpKbugm9MTj67it5Jn0E7Jl4cxkO7W8jZAC1Y5IcEyw==" workbookSaltValue="l2aqNvTZ6LkzFVf6hn3/Tg==" workbookSpinCount="100000" lockStructure="1"/>
  <bookViews>
    <workbookView xWindow="-120" yWindow="-120" windowWidth="24240" windowHeight="13140" xr2:uid="{C6E7CC90-F689-4895-A450-8461408D2A59}"/>
  </bookViews>
  <sheets>
    <sheet name="ACCUEIL" sheetId="9" r:id="rId1"/>
    <sheet name="NOTICE D'AIDE" sheetId="12" r:id="rId2"/>
    <sheet name="MODULE DE RECHERCHE" sheetId="7" r:id="rId3"/>
    <sheet name="BDD_ISOLANTS_BIOSOURCES" sheetId="4" state="hidden" r:id="rId4"/>
    <sheet name="LISTE" sheetId="6" state="hidden" r:id="rId5"/>
    <sheet name="PR-tampon" sheetId="8" state="hidden" r:id="rId6"/>
    <sheet name="SUIVI DES VERSIONS" sheetId="5" state="hidden" r:id="rId7"/>
    <sheet name="ANALYSE SCENARIOS" sheetId="11" state="hidden" r:id="rId8"/>
  </sheets>
  <definedNames>
    <definedName name="APPLI_VISE">'MODULE DE RECHERCHE'!$D$28</definedName>
    <definedName name="BÂTIMENT_VISE">'MODULE DE RECHERCHE'!$D$30</definedName>
    <definedName name="CATEG_VISEE">'MODULE DE RECHERCHE'!$D$36</definedName>
    <definedName name="CODE_DU_TRAVAIL">LISTE!$B$3:$B$7</definedName>
    <definedName name="COLONNE_SITUATION">IF('MODULE DE RECHERCHE'!$D$33&lt;=6,IF(OR(MID('MODULE DE RECHERCHE'!$D$35,1,1)="a",MID('MODULE DE RECHERCHE'!$D$35,1,1)="b",MID('MODULE DE RECHERCHE'!$D$35,1,1)="c"),#REF!,#REF!),IF(AND(6&lt;'MODULE DE RECHERCHE'!$D$33,'MODULE DE RECHERCHE'!$D$33&lt;=9),IF(OR(MID('MODULE DE RECHERCHE'!$D$35,1,1)="a",MID('MODULE DE RECHERCHE'!$D$35,1,1)="b",MID('MODULE DE RECHERCHE'!$D$35,1,1)="c"),#REF!,#REF!),IF(AND(9&lt;'MODULE DE RECHERCHE'!$D$33,'MODULE DE RECHERCHE'!$D$33&lt;=10),IF(OR(MID('MODULE DE RECHERCHE'!$D$35,1,1)="a",MID('MODULE DE RECHERCHE'!$D$35,1,1)="b",MID('MODULE DE RECHERCHE'!$D$35,1,1)="c"),#REF!,#REF!),IF(AND(10&lt;'MODULE DE RECHERCHE'!$D$33,'MODULE DE RECHERCHE'!$D$33&lt;=18),IF(OR(MID('MODULE DE RECHERCHE'!$D$35,1,1)="a",MID('MODULE DE RECHERCHE'!$D$35,1,1)="b",MID('MODULE DE RECHERCHE'!$D$35,1,1)="c"),#REF!,#REF!),IF(AND(18&lt;'MODULE DE RECHERCHE'!$D$33,'MODULE DE RECHERCHE'!$D$33&lt;=28),IF(OR(MID('MODULE DE RECHERCHE'!$D$35,1,1)="a",MID('MODULE DE RECHERCHE'!$D$35,1,1)="b",MID('MODULE DE RECHERCHE'!$D$35,1,1)="c"),#REF!,#REF!),IF(AND(28&lt;'MODULE DE RECHERCHE'!$D$33,'MODULE DE RECHERCHE'!$D$33&lt;=40),IF(OR(MID('MODULE DE RECHERCHE'!$D$35,1,1)="a",MID('MODULE DE RECHERCHE'!$D$35,1,1)="b",MID('MODULE DE RECHERCHE'!$D$35,1,1)="c"),#REF!,#REF!),IF(AND(40&lt;'MODULE DE RECHERCHE'!$D$33,'MODULE DE RECHERCHE'!$D$33&lt;=50),IF(OR(MID('MODULE DE RECHERCHE'!$D$35,1,1)="a",MID('MODULE DE RECHERCHE'!$D$35,1,1)="b",MID('MODULE DE RECHERCHE'!$D$35,1,1)="c"),#REF!,#REF!))))))))</definedName>
    <definedName name="ERP">LISTE!$C$3:$C$7</definedName>
    <definedName name="FAMILLE_VISEE">'MODULE DE RECHERCHE'!$C$32</definedName>
    <definedName name="HAUT_VISEE">'MODULE DE RECHERCHE'!$D$33</definedName>
    <definedName name="LIMITE_VISE">'MODULE DE RECHERCHE'!$E$32</definedName>
    <definedName name="LISTE_APPLICATION">LISTE!$M$3:$M$14</definedName>
    <definedName name="LISTE_BATIMENT">LISTE!$A$2:$D$2</definedName>
    <definedName name="LISTE_CLASSEMENT">LISTE!$G$3:$G$8</definedName>
    <definedName name="LISTE_CLIMAT">LISTE!$I$3:$I$6</definedName>
    <definedName name="LISTE_HYGRO">LISTE!$E$3:$E$7</definedName>
    <definedName name="LISTE_LOCAUX_VISE">LISTE!$K$4:$K$5</definedName>
    <definedName name="LISTE_TRI">LISTE!$Q$3:$Q$9</definedName>
    <definedName name="LOGEMENT_HABITATION">LISTE!$A$3:$A$7</definedName>
    <definedName name="NB_PRODUITS_TROVUES">'MODULE DE RECHERCHE'!$F$41</definedName>
    <definedName name="NOM_FR">'PR-tampon'!$B$1</definedName>
    <definedName name="PAREMENT_VISE">'MODULE DE RECHERCHE'!$D$29</definedName>
    <definedName name="PR_SUPPORT">"Check Box 4"</definedName>
    <definedName name="RECH_">'MODULE DE RECHERCHE'!$B$34</definedName>
    <definedName name="RECH_APPLI">'PR-tampon'!$B$8</definedName>
    <definedName name="RECH_BATIMENT" localSheetId="5">'PR-tampon'!$B$3</definedName>
    <definedName name="RECH_CLASSEMENT">'PR-tampon'!$B$6</definedName>
    <definedName name="RECH_CLIMAT" localSheetId="5">'PR-tampon'!$B$4</definedName>
    <definedName name="RECH_HYGRO" localSheetId="5">'PR-tampon'!$B$5</definedName>
    <definedName name="RECH_LOCAUX">'PR-tampon'!$B$7</definedName>
    <definedName name="SITUA_VISEE">'MODULE DE RECHERCHE'!$D$35</definedName>
    <definedName name="TEST" localSheetId="1">_xlfn.DROP(_xlfn._xlws.SORT(COLONNE_SUPPORT_RECHERCHE,1,1,FALSE),COUNTBLANK(COLONNE_SUPPORT_RECHERCHE))</definedName>
    <definedName name="TEST" localSheetId="5">_xlfn.DROP(_xlfn._xlws.SORT('PR-tampon'!COLONNE_SUPPORT_RECHERCHE,1,1,FALSE),COUNTBLANK('PR-tampon'!COLONNE_SUPPORT_RECHERCHE))</definedName>
    <definedName name="TEST">_xlfn.DROP(_xlfn._xlws.SORT(COLONNE_SUPPORT_RECHERCHE,1,1,FALSE),COUNTBLANK(COLONNE_SUPPORT_RECHERCHE))</definedName>
    <definedName name="TEST_SD" localSheetId="1">IF('NOTICE D''AIDE'!RECH_SUPPORT=TRUE,'NOTICE D''AIDE'!LISTE_SUPPORT,"'-&gt; cocher la case paramètre recherché pour afficher la cellule")</definedName>
    <definedName name="TEST_SD" localSheetId="5">IF('PR-tampon'!RECH_BATIMENT=TRUE,[0]!LISTE_SUPPORT,"'-&gt; cocher la case paramètre recherché pour afficher la cellule")</definedName>
    <definedName name="TEST_SD">IF(RECH_SUPPORT=TRUE,LISTE_SUPPORT,"'-&gt; cocher la case paramètre recherché pour afficher la cellule")</definedName>
    <definedName name="_xlnm.Print_Area" localSheetId="1">'NOTICE D''AIDE'!$A$1:$A$278</definedName>
    <definedName name="ZONE_SIS_VISEE">'MODULE DE RECHERCHE'!$D$34</definedName>
  </definedNames>
  <calcPr calcId="181029"/>
</workbook>
</file>

<file path=xl/calcChain.xml><?xml version="1.0" encoding="utf-8"?>
<calcChain xmlns="http://schemas.openxmlformats.org/spreadsheetml/2006/main">
  <c r="G28" i="7" l="1"/>
  <c r="BO8" i="4"/>
  <c r="BP8" i="4" s="1"/>
  <c r="BO6" i="4"/>
  <c r="BP6" i="4" s="1"/>
  <c r="AW6" i="4"/>
  <c r="AY6" i="4" s="1"/>
  <c r="B9" i="8"/>
  <c r="BH6" i="4"/>
  <c r="BH7" i="4"/>
  <c r="BH8" i="4"/>
  <c r="BH9" i="4"/>
  <c r="BH10" i="4"/>
  <c r="BH11" i="4"/>
  <c r="BH12" i="4"/>
  <c r="BH13" i="4"/>
  <c r="BH14" i="4"/>
  <c r="BH15" i="4"/>
  <c r="BH16" i="4"/>
  <c r="BH17" i="4"/>
  <c r="BH18" i="4"/>
  <c r="BH19" i="4"/>
  <c r="BH20" i="4"/>
  <c r="BH21" i="4"/>
  <c r="BH22" i="4"/>
  <c r="BH23" i="4"/>
  <c r="BH24" i="4"/>
  <c r="BH25" i="4"/>
  <c r="BH26" i="4"/>
  <c r="BH27" i="4"/>
  <c r="BH28" i="4"/>
  <c r="BH29" i="4"/>
  <c r="BH30" i="4"/>
  <c r="BH31" i="4"/>
  <c r="BH32" i="4"/>
  <c r="BH33" i="4"/>
  <c r="BH34" i="4"/>
  <c r="BH35" i="4"/>
  <c r="BH36" i="4"/>
  <c r="BH37" i="4"/>
  <c r="BH38" i="4"/>
  <c r="BH39" i="4"/>
  <c r="BH40" i="4"/>
  <c r="BH41" i="4"/>
  <c r="BH42" i="4"/>
  <c r="BH43" i="4"/>
  <c r="BH44" i="4"/>
  <c r="BO7" i="4"/>
  <c r="BP7" i="4" s="1"/>
  <c r="BO9" i="4"/>
  <c r="BP9" i="4" s="1"/>
  <c r="BO10" i="4"/>
  <c r="BP10" i="4" s="1"/>
  <c r="BO11" i="4"/>
  <c r="BP11" i="4" s="1"/>
  <c r="BO12" i="4"/>
  <c r="BP12" i="4" s="1"/>
  <c r="BO13" i="4"/>
  <c r="BP13" i="4" s="1"/>
  <c r="BO14" i="4"/>
  <c r="BP14" i="4" s="1"/>
  <c r="BO15" i="4"/>
  <c r="BP15" i="4" s="1"/>
  <c r="BO16" i="4"/>
  <c r="BP16" i="4" s="1"/>
  <c r="BO17" i="4"/>
  <c r="BP17" i="4" s="1"/>
  <c r="BO18" i="4"/>
  <c r="BP18" i="4" s="1"/>
  <c r="BO19" i="4"/>
  <c r="BP19" i="4" s="1"/>
  <c r="BO20" i="4"/>
  <c r="BP20" i="4" s="1"/>
  <c r="BO21" i="4"/>
  <c r="BP21" i="4" s="1"/>
  <c r="BO22" i="4"/>
  <c r="BP22" i="4" s="1"/>
  <c r="BO23" i="4"/>
  <c r="BP23" i="4" s="1"/>
  <c r="BO24" i="4"/>
  <c r="BP24" i="4" s="1"/>
  <c r="BO25" i="4"/>
  <c r="BP25" i="4" s="1"/>
  <c r="BO26" i="4"/>
  <c r="BP26" i="4" s="1"/>
  <c r="BO27" i="4"/>
  <c r="BP27" i="4" s="1"/>
  <c r="BO28" i="4"/>
  <c r="BP28" i="4" s="1"/>
  <c r="BO29" i="4"/>
  <c r="BP29" i="4" s="1"/>
  <c r="BO30" i="4"/>
  <c r="BO31" i="4"/>
  <c r="BP31" i="4" s="1"/>
  <c r="BO32" i="4"/>
  <c r="BP32" i="4" s="1"/>
  <c r="BO33" i="4"/>
  <c r="BP33" i="4" s="1"/>
  <c r="BO34" i="4"/>
  <c r="BP34" i="4" s="1"/>
  <c r="BO35" i="4"/>
  <c r="BP35" i="4" s="1"/>
  <c r="BO36" i="4"/>
  <c r="BP36" i="4" s="1"/>
  <c r="BO37" i="4"/>
  <c r="BP37" i="4" s="1"/>
  <c r="BO38" i="4"/>
  <c r="BP38" i="4" s="1"/>
  <c r="BO39" i="4"/>
  <c r="BP39" i="4" s="1"/>
  <c r="BO40" i="4"/>
  <c r="BP40" i="4" s="1"/>
  <c r="BO41" i="4"/>
  <c r="BP41" i="4" s="1"/>
  <c r="BO42" i="4"/>
  <c r="BP42" i="4" s="1"/>
  <c r="BO43" i="4"/>
  <c r="BP43" i="4" s="1"/>
  <c r="BO44" i="4"/>
  <c r="BP44" i="4" s="1"/>
  <c r="BP30" i="4"/>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B11" i="7"/>
  <c r="A14" i="12" l="1"/>
  <c r="A16" i="12"/>
  <c r="B10" i="8"/>
  <c r="BQ6" i="4"/>
  <c r="BR6" i="4" s="1"/>
  <c r="BQ26" i="4"/>
  <c r="BR26" i="4" s="1"/>
  <c r="BQ7" i="4"/>
  <c r="BR7" i="4" s="1"/>
  <c r="BQ8" i="4"/>
  <c r="BR8" i="4" s="1"/>
  <c r="BQ9" i="4"/>
  <c r="BR9" i="4" s="1"/>
  <c r="BQ10" i="4"/>
  <c r="BR10" i="4" s="1"/>
  <c r="BQ13" i="4"/>
  <c r="BR13" i="4" s="1"/>
  <c r="BQ14" i="4"/>
  <c r="BR14" i="4" s="1"/>
  <c r="BQ11" i="4"/>
  <c r="BR11" i="4" s="1"/>
  <c r="BQ12" i="4"/>
  <c r="BR12" i="4" s="1"/>
  <c r="BQ16" i="4"/>
  <c r="BR16" i="4" s="1"/>
  <c r="BQ15" i="4"/>
  <c r="BR15" i="4" s="1"/>
  <c r="BQ17" i="4"/>
  <c r="BR17" i="4" s="1"/>
  <c r="BQ18" i="4"/>
  <c r="BR18" i="4" s="1"/>
  <c r="BQ19" i="4"/>
  <c r="BR19" i="4" s="1"/>
  <c r="BQ20" i="4"/>
  <c r="BR20" i="4" s="1"/>
  <c r="BQ21" i="4"/>
  <c r="BR21" i="4" s="1"/>
  <c r="BQ22" i="4"/>
  <c r="BR22" i="4" s="1"/>
  <c r="BQ23" i="4"/>
  <c r="BR23" i="4" s="1"/>
  <c r="BQ24" i="4"/>
  <c r="BR24" i="4" s="1"/>
  <c r="BQ25" i="4"/>
  <c r="BR25" i="4" s="1"/>
  <c r="BQ27" i="4"/>
  <c r="BR27" i="4" s="1"/>
  <c r="BQ28" i="4"/>
  <c r="BR28" i="4" s="1"/>
  <c r="BQ29" i="4"/>
  <c r="BR29" i="4" s="1"/>
  <c r="BQ30" i="4"/>
  <c r="BR30" i="4" s="1"/>
  <c r="BQ31" i="4"/>
  <c r="BR31" i="4" s="1"/>
  <c r="BQ32" i="4"/>
  <c r="BR32" i="4" s="1"/>
  <c r="BQ33" i="4"/>
  <c r="BR33" i="4" s="1"/>
  <c r="BQ34" i="4"/>
  <c r="BR34" i="4" s="1"/>
  <c r="BQ35" i="4"/>
  <c r="BR35" i="4" s="1"/>
  <c r="BQ36" i="4"/>
  <c r="BR36" i="4" s="1"/>
  <c r="BQ37" i="4"/>
  <c r="BR37" i="4" s="1"/>
  <c r="BQ38" i="4"/>
  <c r="BR38" i="4" s="1"/>
  <c r="BQ39" i="4"/>
  <c r="BR39" i="4" s="1"/>
  <c r="BQ40" i="4"/>
  <c r="BR40" i="4" s="1"/>
  <c r="BQ41" i="4"/>
  <c r="BR41" i="4" s="1"/>
  <c r="BQ42" i="4"/>
  <c r="BR42" i="4" s="1"/>
  <c r="BQ43" i="4"/>
  <c r="BR43" i="4" s="1"/>
  <c r="BQ44" i="4"/>
  <c r="BR44" i="4" s="1"/>
  <c r="BJ6" i="4"/>
  <c r="Q9" i="6"/>
  <c r="Q8" i="6"/>
  <c r="Q7" i="6"/>
  <c r="Q6" i="6"/>
  <c r="Q5" i="6"/>
  <c r="Q4" i="6"/>
  <c r="Q3" i="6"/>
  <c r="C12" i="8"/>
  <c r="AW26" i="4"/>
  <c r="AY26" i="4" s="1"/>
  <c r="BE26" i="4"/>
  <c r="BG26" i="4"/>
  <c r="BI26" i="4"/>
  <c r="BJ26" i="4"/>
  <c r="BK26" i="4"/>
  <c r="BL26" i="4"/>
  <c r="B15" i="7"/>
  <c r="B14" i="7"/>
  <c r="B527" i="7"/>
  <c r="C527" i="7"/>
  <c r="D527" i="7"/>
  <c r="E527" i="7"/>
  <c r="F527" i="7"/>
  <c r="G527" i="7"/>
  <c r="H527" i="7"/>
  <c r="I527" i="7"/>
  <c r="J527" i="7"/>
  <c r="K527" i="7"/>
  <c r="M527" i="7"/>
  <c r="N527" i="7"/>
  <c r="O527" i="7"/>
  <c r="P527" i="7"/>
  <c r="Q527" i="7"/>
  <c r="B528" i="7"/>
  <c r="C528" i="7"/>
  <c r="D528" i="7"/>
  <c r="E528" i="7"/>
  <c r="F528" i="7"/>
  <c r="G528" i="7"/>
  <c r="H528" i="7"/>
  <c r="I528" i="7"/>
  <c r="J528" i="7"/>
  <c r="K528" i="7"/>
  <c r="M528" i="7"/>
  <c r="N528" i="7"/>
  <c r="O528" i="7"/>
  <c r="P528" i="7"/>
  <c r="Q528" i="7"/>
  <c r="B529" i="7"/>
  <c r="C529" i="7"/>
  <c r="D529" i="7"/>
  <c r="E529" i="7"/>
  <c r="F529" i="7"/>
  <c r="G529" i="7"/>
  <c r="H529" i="7"/>
  <c r="I529" i="7"/>
  <c r="J529" i="7"/>
  <c r="K529" i="7"/>
  <c r="M529" i="7"/>
  <c r="N529" i="7"/>
  <c r="O529" i="7"/>
  <c r="P529" i="7"/>
  <c r="Q529" i="7"/>
  <c r="B530" i="7"/>
  <c r="C530" i="7"/>
  <c r="D530" i="7"/>
  <c r="E530" i="7"/>
  <c r="F530" i="7"/>
  <c r="G530" i="7"/>
  <c r="H530" i="7"/>
  <c r="I530" i="7"/>
  <c r="J530" i="7"/>
  <c r="K530" i="7"/>
  <c r="M530" i="7"/>
  <c r="N530" i="7"/>
  <c r="O530" i="7"/>
  <c r="P530" i="7"/>
  <c r="Q530" i="7"/>
  <c r="B531" i="7"/>
  <c r="C531" i="7"/>
  <c r="D531" i="7"/>
  <c r="E531" i="7"/>
  <c r="F531" i="7"/>
  <c r="G531" i="7"/>
  <c r="H531" i="7"/>
  <c r="I531" i="7"/>
  <c r="J531" i="7"/>
  <c r="K531" i="7"/>
  <c r="M531" i="7"/>
  <c r="N531" i="7"/>
  <c r="O531" i="7"/>
  <c r="P531" i="7"/>
  <c r="Q531" i="7"/>
  <c r="B532" i="7"/>
  <c r="C532" i="7"/>
  <c r="D532" i="7"/>
  <c r="E532" i="7"/>
  <c r="F532" i="7"/>
  <c r="G532" i="7"/>
  <c r="H532" i="7"/>
  <c r="I532" i="7"/>
  <c r="J532" i="7"/>
  <c r="K532" i="7"/>
  <c r="M532" i="7"/>
  <c r="N532" i="7"/>
  <c r="O532" i="7"/>
  <c r="P532" i="7"/>
  <c r="Q532" i="7"/>
  <c r="B533" i="7"/>
  <c r="C533" i="7"/>
  <c r="D533" i="7"/>
  <c r="E533" i="7"/>
  <c r="F533" i="7"/>
  <c r="G533" i="7"/>
  <c r="H533" i="7"/>
  <c r="I533" i="7"/>
  <c r="J533" i="7"/>
  <c r="K533" i="7"/>
  <c r="M533" i="7"/>
  <c r="N533" i="7"/>
  <c r="O533" i="7"/>
  <c r="P533" i="7"/>
  <c r="Q533" i="7"/>
  <c r="B534" i="7"/>
  <c r="C534" i="7"/>
  <c r="D534" i="7"/>
  <c r="E534" i="7"/>
  <c r="F534" i="7"/>
  <c r="G534" i="7"/>
  <c r="H534" i="7"/>
  <c r="I534" i="7"/>
  <c r="J534" i="7"/>
  <c r="K534" i="7"/>
  <c r="M534" i="7"/>
  <c r="N534" i="7"/>
  <c r="O534" i="7"/>
  <c r="P534" i="7"/>
  <c r="Q534" i="7"/>
  <c r="B535" i="7"/>
  <c r="C535" i="7"/>
  <c r="D535" i="7"/>
  <c r="E535" i="7"/>
  <c r="F535" i="7"/>
  <c r="G535" i="7"/>
  <c r="H535" i="7"/>
  <c r="I535" i="7"/>
  <c r="J535" i="7"/>
  <c r="K535" i="7"/>
  <c r="M535" i="7"/>
  <c r="N535" i="7"/>
  <c r="O535" i="7"/>
  <c r="P535" i="7"/>
  <c r="Q535" i="7"/>
  <c r="B536" i="7"/>
  <c r="C536" i="7"/>
  <c r="D536" i="7"/>
  <c r="E536" i="7"/>
  <c r="F536" i="7"/>
  <c r="G536" i="7"/>
  <c r="H536" i="7"/>
  <c r="I536" i="7"/>
  <c r="J536" i="7"/>
  <c r="K536" i="7"/>
  <c r="M536" i="7"/>
  <c r="N536" i="7"/>
  <c r="O536" i="7"/>
  <c r="P536" i="7"/>
  <c r="Q536" i="7"/>
  <c r="B537" i="7"/>
  <c r="C537" i="7"/>
  <c r="D537" i="7"/>
  <c r="E537" i="7"/>
  <c r="F537" i="7"/>
  <c r="G537" i="7"/>
  <c r="H537" i="7"/>
  <c r="I537" i="7"/>
  <c r="J537" i="7"/>
  <c r="K537" i="7"/>
  <c r="M537" i="7"/>
  <c r="N537" i="7"/>
  <c r="O537" i="7"/>
  <c r="P537" i="7"/>
  <c r="Q537" i="7"/>
  <c r="B538" i="7"/>
  <c r="C538" i="7"/>
  <c r="D538" i="7"/>
  <c r="E538" i="7"/>
  <c r="F538" i="7"/>
  <c r="G538" i="7"/>
  <c r="H538" i="7"/>
  <c r="I538" i="7"/>
  <c r="J538" i="7"/>
  <c r="K538" i="7"/>
  <c r="M538" i="7"/>
  <c r="N538" i="7"/>
  <c r="O538" i="7"/>
  <c r="P538" i="7"/>
  <c r="Q538" i="7"/>
  <c r="B539" i="7"/>
  <c r="C539" i="7"/>
  <c r="D539" i="7"/>
  <c r="E539" i="7"/>
  <c r="F539" i="7"/>
  <c r="G539" i="7"/>
  <c r="H539" i="7"/>
  <c r="I539" i="7"/>
  <c r="J539" i="7"/>
  <c r="K539" i="7"/>
  <c r="M539" i="7"/>
  <c r="N539" i="7"/>
  <c r="O539" i="7"/>
  <c r="P539" i="7"/>
  <c r="Q539" i="7"/>
  <c r="B540" i="7"/>
  <c r="C540" i="7"/>
  <c r="D540" i="7"/>
  <c r="E540" i="7"/>
  <c r="F540" i="7"/>
  <c r="G540" i="7"/>
  <c r="H540" i="7"/>
  <c r="I540" i="7"/>
  <c r="J540" i="7"/>
  <c r="K540" i="7"/>
  <c r="M540" i="7"/>
  <c r="N540" i="7"/>
  <c r="O540" i="7"/>
  <c r="P540" i="7"/>
  <c r="Q540" i="7"/>
  <c r="B541" i="7"/>
  <c r="C541" i="7"/>
  <c r="D541" i="7"/>
  <c r="E541" i="7"/>
  <c r="F541" i="7"/>
  <c r="G541" i="7"/>
  <c r="H541" i="7"/>
  <c r="I541" i="7"/>
  <c r="J541" i="7"/>
  <c r="K541" i="7"/>
  <c r="M541" i="7"/>
  <c r="N541" i="7"/>
  <c r="O541" i="7"/>
  <c r="P541" i="7"/>
  <c r="Q541" i="7"/>
  <c r="B542" i="7"/>
  <c r="C542" i="7"/>
  <c r="D542" i="7"/>
  <c r="E542" i="7"/>
  <c r="F542" i="7"/>
  <c r="G542" i="7"/>
  <c r="H542" i="7"/>
  <c r="I542" i="7"/>
  <c r="J542" i="7"/>
  <c r="K542" i="7"/>
  <c r="M542" i="7"/>
  <c r="N542" i="7"/>
  <c r="O542" i="7"/>
  <c r="P542" i="7"/>
  <c r="Q542" i="7"/>
  <c r="B543" i="7"/>
  <c r="C543" i="7"/>
  <c r="D543" i="7"/>
  <c r="E543" i="7"/>
  <c r="F543" i="7"/>
  <c r="G543" i="7"/>
  <c r="H543" i="7"/>
  <c r="I543" i="7"/>
  <c r="J543" i="7"/>
  <c r="K543" i="7"/>
  <c r="M543" i="7"/>
  <c r="N543" i="7"/>
  <c r="O543" i="7"/>
  <c r="P543" i="7"/>
  <c r="Q543" i="7"/>
  <c r="B544" i="7"/>
  <c r="C544" i="7"/>
  <c r="D544" i="7"/>
  <c r="E544" i="7"/>
  <c r="F544" i="7"/>
  <c r="G544" i="7"/>
  <c r="H544" i="7"/>
  <c r="I544" i="7"/>
  <c r="J544" i="7"/>
  <c r="K544" i="7"/>
  <c r="M544" i="7"/>
  <c r="N544" i="7"/>
  <c r="O544" i="7"/>
  <c r="P544" i="7"/>
  <c r="Q544" i="7"/>
  <c r="B545" i="7"/>
  <c r="C545" i="7"/>
  <c r="D545" i="7"/>
  <c r="E545" i="7"/>
  <c r="F545" i="7"/>
  <c r="G545" i="7"/>
  <c r="H545" i="7"/>
  <c r="I545" i="7"/>
  <c r="J545" i="7"/>
  <c r="K545" i="7"/>
  <c r="M545" i="7"/>
  <c r="N545" i="7"/>
  <c r="O545" i="7"/>
  <c r="P545" i="7"/>
  <c r="Q545" i="7"/>
  <c r="B546" i="7"/>
  <c r="C546" i="7"/>
  <c r="D546" i="7"/>
  <c r="E546" i="7"/>
  <c r="F546" i="7"/>
  <c r="G546" i="7"/>
  <c r="H546" i="7"/>
  <c r="I546" i="7"/>
  <c r="J546" i="7"/>
  <c r="K546" i="7"/>
  <c r="M546" i="7"/>
  <c r="N546" i="7"/>
  <c r="O546" i="7"/>
  <c r="P546" i="7"/>
  <c r="Q546" i="7"/>
  <c r="B547" i="7"/>
  <c r="C547" i="7"/>
  <c r="D547" i="7"/>
  <c r="E547" i="7"/>
  <c r="F547" i="7"/>
  <c r="G547" i="7"/>
  <c r="H547" i="7"/>
  <c r="I547" i="7"/>
  <c r="J547" i="7"/>
  <c r="K547" i="7"/>
  <c r="M547" i="7"/>
  <c r="N547" i="7"/>
  <c r="O547" i="7"/>
  <c r="P547" i="7"/>
  <c r="Q547" i="7"/>
  <c r="B548" i="7"/>
  <c r="C548" i="7"/>
  <c r="D548" i="7"/>
  <c r="E548" i="7"/>
  <c r="F548" i="7"/>
  <c r="G548" i="7"/>
  <c r="H548" i="7"/>
  <c r="I548" i="7"/>
  <c r="J548" i="7"/>
  <c r="K548" i="7"/>
  <c r="M548" i="7"/>
  <c r="N548" i="7"/>
  <c r="O548" i="7"/>
  <c r="P548" i="7"/>
  <c r="Q548" i="7"/>
  <c r="B549" i="7"/>
  <c r="C549" i="7"/>
  <c r="D549" i="7"/>
  <c r="E549" i="7"/>
  <c r="F549" i="7"/>
  <c r="G549" i="7"/>
  <c r="H549" i="7"/>
  <c r="I549" i="7"/>
  <c r="J549" i="7"/>
  <c r="K549" i="7"/>
  <c r="M549" i="7"/>
  <c r="N549" i="7"/>
  <c r="O549" i="7"/>
  <c r="P549" i="7"/>
  <c r="Q549" i="7"/>
  <c r="B550" i="7"/>
  <c r="C550" i="7"/>
  <c r="D550" i="7"/>
  <c r="E550" i="7"/>
  <c r="F550" i="7"/>
  <c r="G550" i="7"/>
  <c r="H550" i="7"/>
  <c r="I550" i="7"/>
  <c r="J550" i="7"/>
  <c r="K550" i="7"/>
  <c r="M550" i="7"/>
  <c r="N550" i="7"/>
  <c r="O550" i="7"/>
  <c r="P550" i="7"/>
  <c r="Q550" i="7"/>
  <c r="B551" i="7"/>
  <c r="C551" i="7"/>
  <c r="D551" i="7"/>
  <c r="E551" i="7"/>
  <c r="F551" i="7"/>
  <c r="G551" i="7"/>
  <c r="H551" i="7"/>
  <c r="I551" i="7"/>
  <c r="J551" i="7"/>
  <c r="K551" i="7"/>
  <c r="M551" i="7"/>
  <c r="N551" i="7"/>
  <c r="O551" i="7"/>
  <c r="P551" i="7"/>
  <c r="Q551" i="7"/>
  <c r="B552" i="7"/>
  <c r="C552" i="7"/>
  <c r="D552" i="7"/>
  <c r="E552" i="7"/>
  <c r="F552" i="7"/>
  <c r="G552" i="7"/>
  <c r="H552" i="7"/>
  <c r="I552" i="7"/>
  <c r="J552" i="7"/>
  <c r="K552" i="7"/>
  <c r="M552" i="7"/>
  <c r="N552" i="7"/>
  <c r="O552" i="7"/>
  <c r="P552" i="7"/>
  <c r="Q552" i="7"/>
  <c r="B553" i="7"/>
  <c r="C553" i="7"/>
  <c r="D553" i="7"/>
  <c r="E553" i="7"/>
  <c r="F553" i="7"/>
  <c r="G553" i="7"/>
  <c r="H553" i="7"/>
  <c r="I553" i="7"/>
  <c r="J553" i="7"/>
  <c r="K553" i="7"/>
  <c r="M553" i="7"/>
  <c r="N553" i="7"/>
  <c r="O553" i="7"/>
  <c r="P553" i="7"/>
  <c r="Q553" i="7"/>
  <c r="B554" i="7"/>
  <c r="C554" i="7"/>
  <c r="D554" i="7"/>
  <c r="E554" i="7"/>
  <c r="F554" i="7"/>
  <c r="G554" i="7"/>
  <c r="H554" i="7"/>
  <c r="I554" i="7"/>
  <c r="J554" i="7"/>
  <c r="K554" i="7"/>
  <c r="M554" i="7"/>
  <c r="N554" i="7"/>
  <c r="O554" i="7"/>
  <c r="P554" i="7"/>
  <c r="Q554" i="7"/>
  <c r="B555" i="7"/>
  <c r="C555" i="7"/>
  <c r="D555" i="7"/>
  <c r="E555" i="7"/>
  <c r="F555" i="7"/>
  <c r="G555" i="7"/>
  <c r="H555" i="7"/>
  <c r="I555" i="7"/>
  <c r="J555" i="7"/>
  <c r="K555" i="7"/>
  <c r="M555" i="7"/>
  <c r="N555" i="7"/>
  <c r="O555" i="7"/>
  <c r="P555" i="7"/>
  <c r="Q555" i="7"/>
  <c r="B556" i="7"/>
  <c r="C556" i="7"/>
  <c r="D556" i="7"/>
  <c r="E556" i="7"/>
  <c r="F556" i="7"/>
  <c r="G556" i="7"/>
  <c r="H556" i="7"/>
  <c r="I556" i="7"/>
  <c r="J556" i="7"/>
  <c r="K556" i="7"/>
  <c r="M556" i="7"/>
  <c r="N556" i="7"/>
  <c r="O556" i="7"/>
  <c r="P556" i="7"/>
  <c r="Q556" i="7"/>
  <c r="B557" i="7"/>
  <c r="C557" i="7"/>
  <c r="D557" i="7"/>
  <c r="E557" i="7"/>
  <c r="F557" i="7"/>
  <c r="G557" i="7"/>
  <c r="H557" i="7"/>
  <c r="I557" i="7"/>
  <c r="J557" i="7"/>
  <c r="K557" i="7"/>
  <c r="M557" i="7"/>
  <c r="N557" i="7"/>
  <c r="O557" i="7"/>
  <c r="P557" i="7"/>
  <c r="Q557" i="7"/>
  <c r="B558" i="7"/>
  <c r="C558" i="7"/>
  <c r="D558" i="7"/>
  <c r="E558" i="7"/>
  <c r="F558" i="7"/>
  <c r="G558" i="7"/>
  <c r="H558" i="7"/>
  <c r="I558" i="7"/>
  <c r="J558" i="7"/>
  <c r="K558" i="7"/>
  <c r="M558" i="7"/>
  <c r="N558" i="7"/>
  <c r="O558" i="7"/>
  <c r="P558" i="7"/>
  <c r="Q558" i="7"/>
  <c r="B559" i="7"/>
  <c r="C559" i="7"/>
  <c r="D559" i="7"/>
  <c r="E559" i="7"/>
  <c r="F559" i="7"/>
  <c r="G559" i="7"/>
  <c r="H559" i="7"/>
  <c r="I559" i="7"/>
  <c r="J559" i="7"/>
  <c r="K559" i="7"/>
  <c r="M559" i="7"/>
  <c r="N559" i="7"/>
  <c r="O559" i="7"/>
  <c r="P559" i="7"/>
  <c r="Q559" i="7"/>
  <c r="B560" i="7"/>
  <c r="C560" i="7"/>
  <c r="D560" i="7"/>
  <c r="E560" i="7"/>
  <c r="F560" i="7"/>
  <c r="G560" i="7"/>
  <c r="H560" i="7"/>
  <c r="I560" i="7"/>
  <c r="J560" i="7"/>
  <c r="K560" i="7"/>
  <c r="M560" i="7"/>
  <c r="N560" i="7"/>
  <c r="O560" i="7"/>
  <c r="P560" i="7"/>
  <c r="Q560" i="7"/>
  <c r="B561" i="7"/>
  <c r="C561" i="7"/>
  <c r="D561" i="7"/>
  <c r="E561" i="7"/>
  <c r="F561" i="7"/>
  <c r="G561" i="7"/>
  <c r="H561" i="7"/>
  <c r="I561" i="7"/>
  <c r="J561" i="7"/>
  <c r="K561" i="7"/>
  <c r="M561" i="7"/>
  <c r="N561" i="7"/>
  <c r="O561" i="7"/>
  <c r="P561" i="7"/>
  <c r="Q561" i="7"/>
  <c r="B562" i="7"/>
  <c r="C562" i="7"/>
  <c r="D562" i="7"/>
  <c r="E562" i="7"/>
  <c r="F562" i="7"/>
  <c r="G562" i="7"/>
  <c r="H562" i="7"/>
  <c r="I562" i="7"/>
  <c r="J562" i="7"/>
  <c r="K562" i="7"/>
  <c r="M562" i="7"/>
  <c r="N562" i="7"/>
  <c r="O562" i="7"/>
  <c r="P562" i="7"/>
  <c r="Q562" i="7"/>
  <c r="B563" i="7"/>
  <c r="C563" i="7"/>
  <c r="D563" i="7"/>
  <c r="E563" i="7"/>
  <c r="F563" i="7"/>
  <c r="G563" i="7"/>
  <c r="H563" i="7"/>
  <c r="I563" i="7"/>
  <c r="J563" i="7"/>
  <c r="K563" i="7"/>
  <c r="M563" i="7"/>
  <c r="N563" i="7"/>
  <c r="O563" i="7"/>
  <c r="P563" i="7"/>
  <c r="Q563" i="7"/>
  <c r="B564" i="7"/>
  <c r="C564" i="7"/>
  <c r="D564" i="7"/>
  <c r="E564" i="7"/>
  <c r="F564" i="7"/>
  <c r="G564" i="7"/>
  <c r="H564" i="7"/>
  <c r="I564" i="7"/>
  <c r="J564" i="7"/>
  <c r="K564" i="7"/>
  <c r="M564" i="7"/>
  <c r="N564" i="7"/>
  <c r="O564" i="7"/>
  <c r="P564" i="7"/>
  <c r="Q564" i="7"/>
  <c r="B565" i="7"/>
  <c r="C565" i="7"/>
  <c r="D565" i="7"/>
  <c r="E565" i="7"/>
  <c r="F565" i="7"/>
  <c r="G565" i="7"/>
  <c r="H565" i="7"/>
  <c r="I565" i="7"/>
  <c r="J565" i="7"/>
  <c r="K565" i="7"/>
  <c r="M565" i="7"/>
  <c r="N565" i="7"/>
  <c r="O565" i="7"/>
  <c r="P565" i="7"/>
  <c r="Q565" i="7"/>
  <c r="B566" i="7"/>
  <c r="C566" i="7"/>
  <c r="D566" i="7"/>
  <c r="E566" i="7"/>
  <c r="F566" i="7"/>
  <c r="G566" i="7"/>
  <c r="H566" i="7"/>
  <c r="I566" i="7"/>
  <c r="J566" i="7"/>
  <c r="K566" i="7"/>
  <c r="M566" i="7"/>
  <c r="N566" i="7"/>
  <c r="O566" i="7"/>
  <c r="P566" i="7"/>
  <c r="Q566" i="7"/>
  <c r="B567" i="7"/>
  <c r="C567" i="7"/>
  <c r="D567" i="7"/>
  <c r="E567" i="7"/>
  <c r="F567" i="7"/>
  <c r="G567" i="7"/>
  <c r="H567" i="7"/>
  <c r="I567" i="7"/>
  <c r="J567" i="7"/>
  <c r="K567" i="7"/>
  <c r="M567" i="7"/>
  <c r="N567" i="7"/>
  <c r="O567" i="7"/>
  <c r="P567" i="7"/>
  <c r="Q567" i="7"/>
  <c r="B568" i="7"/>
  <c r="C568" i="7"/>
  <c r="D568" i="7"/>
  <c r="E568" i="7"/>
  <c r="F568" i="7"/>
  <c r="G568" i="7"/>
  <c r="H568" i="7"/>
  <c r="I568" i="7"/>
  <c r="J568" i="7"/>
  <c r="K568" i="7"/>
  <c r="M568" i="7"/>
  <c r="N568" i="7"/>
  <c r="O568" i="7"/>
  <c r="P568" i="7"/>
  <c r="Q568" i="7"/>
  <c r="B569" i="7"/>
  <c r="C569" i="7"/>
  <c r="D569" i="7"/>
  <c r="E569" i="7"/>
  <c r="F569" i="7"/>
  <c r="G569" i="7"/>
  <c r="H569" i="7"/>
  <c r="I569" i="7"/>
  <c r="J569" i="7"/>
  <c r="K569" i="7"/>
  <c r="M569" i="7"/>
  <c r="N569" i="7"/>
  <c r="O569" i="7"/>
  <c r="P569" i="7"/>
  <c r="Q569" i="7"/>
  <c r="B570" i="7"/>
  <c r="C570" i="7"/>
  <c r="D570" i="7"/>
  <c r="E570" i="7"/>
  <c r="F570" i="7"/>
  <c r="G570" i="7"/>
  <c r="H570" i="7"/>
  <c r="I570" i="7"/>
  <c r="J570" i="7"/>
  <c r="K570" i="7"/>
  <c r="M570" i="7"/>
  <c r="N570" i="7"/>
  <c r="O570" i="7"/>
  <c r="P570" i="7"/>
  <c r="Q570" i="7"/>
  <c r="B571" i="7"/>
  <c r="C571" i="7"/>
  <c r="D571" i="7"/>
  <c r="E571" i="7"/>
  <c r="F571" i="7"/>
  <c r="G571" i="7"/>
  <c r="H571" i="7"/>
  <c r="I571" i="7"/>
  <c r="J571" i="7"/>
  <c r="K571" i="7"/>
  <c r="M571" i="7"/>
  <c r="N571" i="7"/>
  <c r="O571" i="7"/>
  <c r="P571" i="7"/>
  <c r="Q571" i="7"/>
  <c r="B572" i="7"/>
  <c r="C572" i="7"/>
  <c r="D572" i="7"/>
  <c r="E572" i="7"/>
  <c r="F572" i="7"/>
  <c r="G572" i="7"/>
  <c r="H572" i="7"/>
  <c r="I572" i="7"/>
  <c r="J572" i="7"/>
  <c r="K572" i="7"/>
  <c r="M572" i="7"/>
  <c r="N572" i="7"/>
  <c r="O572" i="7"/>
  <c r="P572" i="7"/>
  <c r="Q572" i="7"/>
  <c r="B573" i="7"/>
  <c r="C573" i="7"/>
  <c r="D573" i="7"/>
  <c r="E573" i="7"/>
  <c r="F573" i="7"/>
  <c r="G573" i="7"/>
  <c r="H573" i="7"/>
  <c r="I573" i="7"/>
  <c r="J573" i="7"/>
  <c r="K573" i="7"/>
  <c r="M573" i="7"/>
  <c r="N573" i="7"/>
  <c r="O573" i="7"/>
  <c r="P573" i="7"/>
  <c r="Q573" i="7"/>
  <c r="B574" i="7"/>
  <c r="C574" i="7"/>
  <c r="D574" i="7"/>
  <c r="E574" i="7"/>
  <c r="F574" i="7"/>
  <c r="G574" i="7"/>
  <c r="H574" i="7"/>
  <c r="I574" i="7"/>
  <c r="J574" i="7"/>
  <c r="K574" i="7"/>
  <c r="M574" i="7"/>
  <c r="N574" i="7"/>
  <c r="O574" i="7"/>
  <c r="P574" i="7"/>
  <c r="Q574" i="7"/>
  <c r="B575" i="7"/>
  <c r="C575" i="7"/>
  <c r="D575" i="7"/>
  <c r="E575" i="7"/>
  <c r="F575" i="7"/>
  <c r="G575" i="7"/>
  <c r="H575" i="7"/>
  <c r="I575" i="7"/>
  <c r="J575" i="7"/>
  <c r="K575" i="7"/>
  <c r="M575" i="7"/>
  <c r="N575" i="7"/>
  <c r="O575" i="7"/>
  <c r="P575" i="7"/>
  <c r="Q575" i="7"/>
  <c r="B576" i="7"/>
  <c r="C576" i="7"/>
  <c r="D576" i="7"/>
  <c r="E576" i="7"/>
  <c r="F576" i="7"/>
  <c r="G576" i="7"/>
  <c r="H576" i="7"/>
  <c r="I576" i="7"/>
  <c r="J576" i="7"/>
  <c r="K576" i="7"/>
  <c r="M576" i="7"/>
  <c r="N576" i="7"/>
  <c r="O576" i="7"/>
  <c r="P576" i="7"/>
  <c r="Q576" i="7"/>
  <c r="B577" i="7"/>
  <c r="C577" i="7"/>
  <c r="D577" i="7"/>
  <c r="E577" i="7"/>
  <c r="F577" i="7"/>
  <c r="G577" i="7"/>
  <c r="H577" i="7"/>
  <c r="I577" i="7"/>
  <c r="J577" i="7"/>
  <c r="K577" i="7"/>
  <c r="M577" i="7"/>
  <c r="N577" i="7"/>
  <c r="O577" i="7"/>
  <c r="P577" i="7"/>
  <c r="Q577" i="7"/>
  <c r="B578" i="7"/>
  <c r="C578" i="7"/>
  <c r="D578" i="7"/>
  <c r="E578" i="7"/>
  <c r="F578" i="7"/>
  <c r="G578" i="7"/>
  <c r="H578" i="7"/>
  <c r="I578" i="7"/>
  <c r="J578" i="7"/>
  <c r="K578" i="7"/>
  <c r="M578" i="7"/>
  <c r="N578" i="7"/>
  <c r="O578" i="7"/>
  <c r="P578" i="7"/>
  <c r="Q578" i="7"/>
  <c r="B579" i="7"/>
  <c r="C579" i="7"/>
  <c r="D579" i="7"/>
  <c r="E579" i="7"/>
  <c r="F579" i="7"/>
  <c r="G579" i="7"/>
  <c r="H579" i="7"/>
  <c r="I579" i="7"/>
  <c r="J579" i="7"/>
  <c r="K579" i="7"/>
  <c r="M579" i="7"/>
  <c r="N579" i="7"/>
  <c r="O579" i="7"/>
  <c r="P579" i="7"/>
  <c r="Q579" i="7"/>
  <c r="B580" i="7"/>
  <c r="C580" i="7"/>
  <c r="D580" i="7"/>
  <c r="E580" i="7"/>
  <c r="F580" i="7"/>
  <c r="G580" i="7"/>
  <c r="H580" i="7"/>
  <c r="I580" i="7"/>
  <c r="J580" i="7"/>
  <c r="K580" i="7"/>
  <c r="M580" i="7"/>
  <c r="N580" i="7"/>
  <c r="O580" i="7"/>
  <c r="P580" i="7"/>
  <c r="Q580" i="7"/>
  <c r="B581" i="7"/>
  <c r="C581" i="7"/>
  <c r="D581" i="7"/>
  <c r="E581" i="7"/>
  <c r="F581" i="7"/>
  <c r="G581" i="7"/>
  <c r="H581" i="7"/>
  <c r="I581" i="7"/>
  <c r="J581" i="7"/>
  <c r="K581" i="7"/>
  <c r="M581" i="7"/>
  <c r="N581" i="7"/>
  <c r="O581" i="7"/>
  <c r="P581" i="7"/>
  <c r="Q581" i="7"/>
  <c r="B582" i="7"/>
  <c r="C582" i="7"/>
  <c r="D582" i="7"/>
  <c r="E582" i="7"/>
  <c r="F582" i="7"/>
  <c r="G582" i="7"/>
  <c r="H582" i="7"/>
  <c r="I582" i="7"/>
  <c r="J582" i="7"/>
  <c r="K582" i="7"/>
  <c r="M582" i="7"/>
  <c r="N582" i="7"/>
  <c r="O582" i="7"/>
  <c r="P582" i="7"/>
  <c r="Q582" i="7"/>
  <c r="B583" i="7"/>
  <c r="C583" i="7"/>
  <c r="D583" i="7"/>
  <c r="E583" i="7"/>
  <c r="F583" i="7"/>
  <c r="G583" i="7"/>
  <c r="H583" i="7"/>
  <c r="I583" i="7"/>
  <c r="J583" i="7"/>
  <c r="K583" i="7"/>
  <c r="M583" i="7"/>
  <c r="N583" i="7"/>
  <c r="O583" i="7"/>
  <c r="P583" i="7"/>
  <c r="Q583" i="7"/>
  <c r="B584" i="7"/>
  <c r="C584" i="7"/>
  <c r="D584" i="7"/>
  <c r="E584" i="7"/>
  <c r="F584" i="7"/>
  <c r="G584" i="7"/>
  <c r="H584" i="7"/>
  <c r="I584" i="7"/>
  <c r="J584" i="7"/>
  <c r="K584" i="7"/>
  <c r="M584" i="7"/>
  <c r="N584" i="7"/>
  <c r="O584" i="7"/>
  <c r="P584" i="7"/>
  <c r="Q584" i="7"/>
  <c r="B585" i="7"/>
  <c r="C585" i="7"/>
  <c r="D585" i="7"/>
  <c r="E585" i="7"/>
  <c r="F585" i="7"/>
  <c r="G585" i="7"/>
  <c r="H585" i="7"/>
  <c r="I585" i="7"/>
  <c r="J585" i="7"/>
  <c r="K585" i="7"/>
  <c r="M585" i="7"/>
  <c r="N585" i="7"/>
  <c r="O585" i="7"/>
  <c r="P585" i="7"/>
  <c r="Q585" i="7"/>
  <c r="B586" i="7"/>
  <c r="C586" i="7"/>
  <c r="D586" i="7"/>
  <c r="E586" i="7"/>
  <c r="F586" i="7"/>
  <c r="G586" i="7"/>
  <c r="H586" i="7"/>
  <c r="I586" i="7"/>
  <c r="J586" i="7"/>
  <c r="K586" i="7"/>
  <c r="M586" i="7"/>
  <c r="N586" i="7"/>
  <c r="O586" i="7"/>
  <c r="P586" i="7"/>
  <c r="Q586" i="7"/>
  <c r="B587" i="7"/>
  <c r="C587" i="7"/>
  <c r="D587" i="7"/>
  <c r="E587" i="7"/>
  <c r="F587" i="7"/>
  <c r="G587" i="7"/>
  <c r="H587" i="7"/>
  <c r="I587" i="7"/>
  <c r="J587" i="7"/>
  <c r="K587" i="7"/>
  <c r="M587" i="7"/>
  <c r="N587" i="7"/>
  <c r="O587" i="7"/>
  <c r="P587" i="7"/>
  <c r="Q587" i="7"/>
  <c r="B588" i="7"/>
  <c r="C588" i="7"/>
  <c r="D588" i="7"/>
  <c r="E588" i="7"/>
  <c r="F588" i="7"/>
  <c r="G588" i="7"/>
  <c r="H588" i="7"/>
  <c r="I588" i="7"/>
  <c r="J588" i="7"/>
  <c r="K588" i="7"/>
  <c r="M588" i="7"/>
  <c r="N588" i="7"/>
  <c r="O588" i="7"/>
  <c r="P588" i="7"/>
  <c r="Q588" i="7"/>
  <c r="B589" i="7"/>
  <c r="C589" i="7"/>
  <c r="D589" i="7"/>
  <c r="E589" i="7"/>
  <c r="F589" i="7"/>
  <c r="G589" i="7"/>
  <c r="H589" i="7"/>
  <c r="I589" i="7"/>
  <c r="J589" i="7"/>
  <c r="K589" i="7"/>
  <c r="M589" i="7"/>
  <c r="N589" i="7"/>
  <c r="O589" i="7"/>
  <c r="P589" i="7"/>
  <c r="Q589" i="7"/>
  <c r="B590" i="7"/>
  <c r="C590" i="7"/>
  <c r="D590" i="7"/>
  <c r="E590" i="7"/>
  <c r="F590" i="7"/>
  <c r="G590" i="7"/>
  <c r="H590" i="7"/>
  <c r="I590" i="7"/>
  <c r="J590" i="7"/>
  <c r="K590" i="7"/>
  <c r="M590" i="7"/>
  <c r="N590" i="7"/>
  <c r="O590" i="7"/>
  <c r="P590" i="7"/>
  <c r="Q590" i="7"/>
  <c r="B591" i="7"/>
  <c r="C591" i="7"/>
  <c r="D591" i="7"/>
  <c r="E591" i="7"/>
  <c r="F591" i="7"/>
  <c r="G591" i="7"/>
  <c r="H591" i="7"/>
  <c r="I591" i="7"/>
  <c r="J591" i="7"/>
  <c r="K591" i="7"/>
  <c r="M591" i="7"/>
  <c r="N591" i="7"/>
  <c r="O591" i="7"/>
  <c r="P591" i="7"/>
  <c r="Q591" i="7"/>
  <c r="B592" i="7"/>
  <c r="C592" i="7"/>
  <c r="D592" i="7"/>
  <c r="E592" i="7"/>
  <c r="F592" i="7"/>
  <c r="G592" i="7"/>
  <c r="H592" i="7"/>
  <c r="I592" i="7"/>
  <c r="J592" i="7"/>
  <c r="K592" i="7"/>
  <c r="M592" i="7"/>
  <c r="N592" i="7"/>
  <c r="O592" i="7"/>
  <c r="P592" i="7"/>
  <c r="Q592" i="7"/>
  <c r="B593" i="7"/>
  <c r="C593" i="7"/>
  <c r="D593" i="7"/>
  <c r="E593" i="7"/>
  <c r="F593" i="7"/>
  <c r="G593" i="7"/>
  <c r="H593" i="7"/>
  <c r="I593" i="7"/>
  <c r="J593" i="7"/>
  <c r="K593" i="7"/>
  <c r="M593" i="7"/>
  <c r="N593" i="7"/>
  <c r="O593" i="7"/>
  <c r="P593" i="7"/>
  <c r="Q593" i="7"/>
  <c r="B594" i="7"/>
  <c r="C594" i="7"/>
  <c r="D594" i="7"/>
  <c r="E594" i="7"/>
  <c r="F594" i="7"/>
  <c r="G594" i="7"/>
  <c r="H594" i="7"/>
  <c r="I594" i="7"/>
  <c r="J594" i="7"/>
  <c r="K594" i="7"/>
  <c r="M594" i="7"/>
  <c r="N594" i="7"/>
  <c r="O594" i="7"/>
  <c r="P594" i="7"/>
  <c r="Q594" i="7"/>
  <c r="B595" i="7"/>
  <c r="C595" i="7"/>
  <c r="D595" i="7"/>
  <c r="E595" i="7"/>
  <c r="F595" i="7"/>
  <c r="G595" i="7"/>
  <c r="H595" i="7"/>
  <c r="I595" i="7"/>
  <c r="J595" i="7"/>
  <c r="K595" i="7"/>
  <c r="M595" i="7"/>
  <c r="N595" i="7"/>
  <c r="O595" i="7"/>
  <c r="P595" i="7"/>
  <c r="Q595" i="7"/>
  <c r="B596" i="7"/>
  <c r="C596" i="7"/>
  <c r="D596" i="7"/>
  <c r="E596" i="7"/>
  <c r="F596" i="7"/>
  <c r="G596" i="7"/>
  <c r="H596" i="7"/>
  <c r="I596" i="7"/>
  <c r="J596" i="7"/>
  <c r="K596" i="7"/>
  <c r="M596" i="7"/>
  <c r="N596" i="7"/>
  <c r="O596" i="7"/>
  <c r="P596" i="7"/>
  <c r="Q596" i="7"/>
  <c r="B597" i="7"/>
  <c r="C597" i="7"/>
  <c r="D597" i="7"/>
  <c r="E597" i="7"/>
  <c r="F597" i="7"/>
  <c r="G597" i="7"/>
  <c r="H597" i="7"/>
  <c r="I597" i="7"/>
  <c r="J597" i="7"/>
  <c r="K597" i="7"/>
  <c r="M597" i="7"/>
  <c r="N597" i="7"/>
  <c r="O597" i="7"/>
  <c r="P597" i="7"/>
  <c r="Q597" i="7"/>
  <c r="B598" i="7"/>
  <c r="C598" i="7"/>
  <c r="D598" i="7"/>
  <c r="E598" i="7"/>
  <c r="F598" i="7"/>
  <c r="G598" i="7"/>
  <c r="H598" i="7"/>
  <c r="I598" i="7"/>
  <c r="J598" i="7"/>
  <c r="K598" i="7"/>
  <c r="M598" i="7"/>
  <c r="N598" i="7"/>
  <c r="O598" i="7"/>
  <c r="P598" i="7"/>
  <c r="Q598" i="7"/>
  <c r="B599" i="7"/>
  <c r="C599" i="7"/>
  <c r="D599" i="7"/>
  <c r="E599" i="7"/>
  <c r="F599" i="7"/>
  <c r="G599" i="7"/>
  <c r="H599" i="7"/>
  <c r="I599" i="7"/>
  <c r="J599" i="7"/>
  <c r="K599" i="7"/>
  <c r="M599" i="7"/>
  <c r="N599" i="7"/>
  <c r="O599" i="7"/>
  <c r="P599" i="7"/>
  <c r="Q599" i="7"/>
  <c r="B600" i="7"/>
  <c r="C600" i="7"/>
  <c r="D600" i="7"/>
  <c r="E600" i="7"/>
  <c r="F600" i="7"/>
  <c r="G600" i="7"/>
  <c r="H600" i="7"/>
  <c r="I600" i="7"/>
  <c r="J600" i="7"/>
  <c r="K600" i="7"/>
  <c r="M600" i="7"/>
  <c r="N600" i="7"/>
  <c r="O600" i="7"/>
  <c r="P600" i="7"/>
  <c r="Q600" i="7"/>
  <c r="B601" i="7"/>
  <c r="C601" i="7"/>
  <c r="D601" i="7"/>
  <c r="E601" i="7"/>
  <c r="F601" i="7"/>
  <c r="G601" i="7"/>
  <c r="H601" i="7"/>
  <c r="I601" i="7"/>
  <c r="J601" i="7"/>
  <c r="K601" i="7"/>
  <c r="M601" i="7"/>
  <c r="N601" i="7"/>
  <c r="O601" i="7"/>
  <c r="P601" i="7"/>
  <c r="Q601" i="7"/>
  <c r="BB44" i="4"/>
  <c r="BB33" i="4"/>
  <c r="AW30" i="4" l="1"/>
  <c r="AY30" i="4" s="1"/>
  <c r="BC30" i="4"/>
  <c r="BE30" i="4"/>
  <c r="BG30" i="4"/>
  <c r="BI30" i="4"/>
  <c r="BJ30" i="4"/>
  <c r="BK30" i="4"/>
  <c r="BL30" i="4"/>
  <c r="T46" i="4" l="1"/>
  <c r="G46" i="4"/>
  <c r="H46" i="4"/>
  <c r="I46" i="4"/>
  <c r="J46" i="4"/>
  <c r="K46" i="4"/>
  <c r="M46" i="4"/>
  <c r="N46" i="4"/>
  <c r="O46" i="4"/>
  <c r="Q46" i="4"/>
  <c r="R46" i="4"/>
  <c r="U46" i="4"/>
  <c r="V46" i="4"/>
  <c r="F46" i="4"/>
  <c r="BG6" i="4"/>
  <c r="BG10" i="4"/>
  <c r="BG7" i="4"/>
  <c r="BG19" i="4"/>
  <c r="BG25" i="4"/>
  <c r="BG20" i="4"/>
  <c r="BG12" i="4"/>
  <c r="BG11" i="4"/>
  <c r="BG15" i="4"/>
  <c r="BG17" i="4"/>
  <c r="BG18" i="4"/>
  <c r="BG21" i="4"/>
  <c r="BG22" i="4"/>
  <c r="BG23" i="4"/>
  <c r="BG24" i="4"/>
  <c r="BG8" i="4"/>
  <c r="BG9" i="4"/>
  <c r="BG14" i="4"/>
  <c r="BG13" i="4"/>
  <c r="BG16" i="4"/>
  <c r="BG33" i="4"/>
  <c r="BG31" i="4"/>
  <c r="BG32" i="4"/>
  <c r="BG34" i="4"/>
  <c r="BG44" i="4"/>
  <c r="BG41" i="4"/>
  <c r="BG38" i="4"/>
  <c r="BG27" i="4"/>
  <c r="BG37" i="4"/>
  <c r="BG36" i="4"/>
  <c r="BG42" i="4"/>
  <c r="BG43" i="4"/>
  <c r="BG29" i="4"/>
  <c r="BG28" i="4"/>
  <c r="BG35" i="4"/>
  <c r="BG40" i="4"/>
  <c r="BG39" i="4"/>
  <c r="BF26" i="4" l="1"/>
  <c r="BN26" i="4" s="1"/>
  <c r="BF6" i="4"/>
  <c r="BF30" i="4"/>
  <c r="BN30" i="4" s="1"/>
  <c r="BF42" i="4"/>
  <c r="BF32" i="4"/>
  <c r="BF31" i="4"/>
  <c r="BF24" i="4"/>
  <c r="BF12" i="4"/>
  <c r="BF29" i="4"/>
  <c r="BF9" i="4"/>
  <c r="BF43" i="4"/>
  <c r="BF8" i="4"/>
  <c r="BF36" i="4"/>
  <c r="BF23" i="4"/>
  <c r="BF44" i="4"/>
  <c r="BF15" i="4"/>
  <c r="BF34" i="4"/>
  <c r="BF11" i="4"/>
  <c r="BF20" i="4"/>
  <c r="BF39" i="4"/>
  <c r="BF37" i="4"/>
  <c r="BF33" i="4"/>
  <c r="BF22" i="4"/>
  <c r="BF25" i="4"/>
  <c r="BF40" i="4"/>
  <c r="BF27" i="4"/>
  <c r="BF16" i="4"/>
  <c r="BF21" i="4"/>
  <c r="BF19" i="4"/>
  <c r="BF35" i="4"/>
  <c r="BF38" i="4"/>
  <c r="BF13" i="4"/>
  <c r="BF18" i="4"/>
  <c r="BF10" i="4"/>
  <c r="BF28" i="4"/>
  <c r="BF41" i="4"/>
  <c r="BF14" i="4"/>
  <c r="BF17" i="4"/>
  <c r="BF7" i="4"/>
  <c r="BI33" i="4"/>
  <c r="BL40" i="4"/>
  <c r="BL33" i="4"/>
  <c r="BL6" i="4"/>
  <c r="BL7" i="4"/>
  <c r="BL31" i="4"/>
  <c r="BL8" i="4"/>
  <c r="BL9" i="4"/>
  <c r="BL39" i="4"/>
  <c r="BL32" i="4"/>
  <c r="BL34" i="4"/>
  <c r="BL28" i="4"/>
  <c r="BL35" i="4"/>
  <c r="BL44" i="4"/>
  <c r="BL41" i="4"/>
  <c r="BL38" i="4"/>
  <c r="BL36" i="4"/>
  <c r="BL27" i="4"/>
  <c r="BL17" i="4"/>
  <c r="BL18" i="4"/>
  <c r="BL29" i="4"/>
  <c r="BL14" i="4"/>
  <c r="BL13" i="4"/>
  <c r="BL16" i="4"/>
  <c r="BL12" i="4"/>
  <c r="BL11" i="4"/>
  <c r="BL15" i="4"/>
  <c r="BL37" i="4"/>
  <c r="BL42" i="4"/>
  <c r="BL43" i="4"/>
  <c r="BL21" i="4"/>
  <c r="BL22" i="4"/>
  <c r="BL23" i="4"/>
  <c r="BL24" i="4"/>
  <c r="BL10" i="4"/>
  <c r="BL19" i="4"/>
  <c r="BL25" i="4"/>
  <c r="BL20" i="4"/>
  <c r="BK33" i="4"/>
  <c r="BK6" i="4"/>
  <c r="BK7" i="4"/>
  <c r="BK31" i="4"/>
  <c r="BK8" i="4"/>
  <c r="BK9" i="4"/>
  <c r="BK40" i="4"/>
  <c r="BK39" i="4"/>
  <c r="BK32" i="4"/>
  <c r="BK34" i="4"/>
  <c r="BK28" i="4"/>
  <c r="BK35" i="4"/>
  <c r="BK44" i="4"/>
  <c r="BK41" i="4"/>
  <c r="BK38" i="4"/>
  <c r="BK36" i="4"/>
  <c r="BK27" i="4"/>
  <c r="BK17" i="4"/>
  <c r="BK18" i="4"/>
  <c r="BK29" i="4"/>
  <c r="BK14" i="4"/>
  <c r="BK13" i="4"/>
  <c r="BK16" i="4"/>
  <c r="BK12" i="4"/>
  <c r="BK11" i="4"/>
  <c r="BK15" i="4"/>
  <c r="BK37" i="4"/>
  <c r="BK42" i="4"/>
  <c r="BK43" i="4"/>
  <c r="BK21" i="4"/>
  <c r="BK22" i="4"/>
  <c r="BK23" i="4"/>
  <c r="BK24" i="4"/>
  <c r="BK10" i="4"/>
  <c r="BK19" i="4"/>
  <c r="BK25" i="4"/>
  <c r="BK20" i="4"/>
  <c r="BJ33" i="4"/>
  <c r="BJ7" i="4"/>
  <c r="BJ31" i="4"/>
  <c r="BJ8" i="4"/>
  <c r="BJ9" i="4"/>
  <c r="BJ40" i="4"/>
  <c r="BJ39" i="4"/>
  <c r="BJ32" i="4"/>
  <c r="BJ34" i="4"/>
  <c r="BJ28" i="4"/>
  <c r="BJ35" i="4"/>
  <c r="BJ44" i="4"/>
  <c r="BJ41" i="4"/>
  <c r="BJ38" i="4"/>
  <c r="BJ36" i="4"/>
  <c r="BJ27" i="4"/>
  <c r="BJ17" i="4"/>
  <c r="BJ18" i="4"/>
  <c r="BJ29" i="4"/>
  <c r="BJ14" i="4"/>
  <c r="BJ13" i="4"/>
  <c r="BJ16" i="4"/>
  <c r="BJ12" i="4"/>
  <c r="BJ11" i="4"/>
  <c r="BJ15" i="4"/>
  <c r="BJ37" i="4"/>
  <c r="BJ42" i="4"/>
  <c r="BJ43" i="4"/>
  <c r="BJ21" i="4"/>
  <c r="BJ22" i="4"/>
  <c r="BJ23" i="4"/>
  <c r="BJ24" i="4"/>
  <c r="BJ10" i="4"/>
  <c r="BJ19" i="4"/>
  <c r="BJ25" i="4"/>
  <c r="BJ20" i="4"/>
  <c r="BI6" i="4"/>
  <c r="BI7" i="4"/>
  <c r="BI31" i="4"/>
  <c r="BI8" i="4"/>
  <c r="BI9" i="4"/>
  <c r="BI40" i="4"/>
  <c r="BI39" i="4"/>
  <c r="BI32" i="4"/>
  <c r="BI34" i="4"/>
  <c r="BI28" i="4"/>
  <c r="BI35" i="4"/>
  <c r="BI44" i="4"/>
  <c r="BI41" i="4"/>
  <c r="BI38" i="4"/>
  <c r="BI36" i="4"/>
  <c r="BI27" i="4"/>
  <c r="BI17" i="4"/>
  <c r="BI18" i="4"/>
  <c r="BI29" i="4"/>
  <c r="BI14" i="4"/>
  <c r="BI13" i="4"/>
  <c r="BI16" i="4"/>
  <c r="BI12" i="4"/>
  <c r="BI11" i="4"/>
  <c r="BI15" i="4"/>
  <c r="BI37" i="4"/>
  <c r="BI42" i="4"/>
  <c r="BI43" i="4"/>
  <c r="BI21" i="4"/>
  <c r="BI22" i="4"/>
  <c r="BI23" i="4"/>
  <c r="BI24" i="4"/>
  <c r="BI10" i="4"/>
  <c r="BI19" i="4"/>
  <c r="BI25" i="4"/>
  <c r="BI20" i="4"/>
  <c r="BN11" i="4" l="1"/>
  <c r="BN16" i="4"/>
  <c r="BN6" i="4"/>
  <c r="BN36" i="4"/>
  <c r="BN23" i="4"/>
  <c r="BN43" i="4"/>
  <c r="BN27" i="4"/>
  <c r="BN41" i="4"/>
  <c r="BN21" i="4"/>
  <c r="BN8" i="4"/>
  <c r="BN19" i="4"/>
  <c r="BN35" i="4"/>
  <c r="BN34" i="4"/>
  <c r="BN31" i="4"/>
  <c r="BN40" i="4"/>
  <c r="BN20" i="4"/>
  <c r="BN39" i="4"/>
  <c r="BN7" i="4"/>
  <c r="BN38" i="4"/>
  <c r="BN22" i="4"/>
  <c r="BN12" i="4"/>
  <c r="BN37" i="4"/>
  <c r="BN33" i="4"/>
  <c r="BN14" i="4"/>
  <c r="BN17" i="4"/>
  <c r="BN15" i="4"/>
  <c r="BN28" i="4"/>
  <c r="BN24" i="4"/>
  <c r="BN9" i="4"/>
  <c r="BN10" i="4"/>
  <c r="BN44" i="4"/>
  <c r="BN18" i="4"/>
  <c r="BN32" i="4"/>
  <c r="BN29" i="4"/>
  <c r="BN13" i="4"/>
  <c r="BN25" i="4"/>
  <c r="BN42" i="4"/>
  <c r="BE11" i="4"/>
  <c r="BC11" i="4"/>
  <c r="BB11" i="4"/>
  <c r="AW11" i="4"/>
  <c r="AY11" i="4" s="1"/>
  <c r="BE14" i="4"/>
  <c r="AW14" i="4"/>
  <c r="AY14" i="4" s="1"/>
  <c r="AW13" i="4"/>
  <c r="AY13" i="4" s="1"/>
  <c r="BB13" i="4"/>
  <c r="BC13" i="4"/>
  <c r="BE13" i="4"/>
  <c r="BC40" i="4"/>
  <c r="AW40" i="4"/>
  <c r="AY40" i="4" s="1"/>
  <c r="BM26" i="4" l="1"/>
  <c r="BM30" i="4"/>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B1" i="8"/>
  <c r="A53" i="8" l="1"/>
  <c r="A54" i="8" l="1"/>
  <c r="B53" i="8"/>
  <c r="C53" i="8" s="1" a="1"/>
  <c r="C53" i="8" s="1"/>
  <c r="D53" i="8" s="1"/>
  <c r="A55" i="8" l="1"/>
  <c r="B54" i="8"/>
  <c r="C54" i="8" s="1" a="1"/>
  <c r="C54" i="8" s="1"/>
  <c r="D54" i="8" s="1"/>
  <c r="A56" i="8" l="1"/>
  <c r="B55" i="8"/>
  <c r="C55" i="8" s="1" a="1"/>
  <c r="C55" i="8" s="1"/>
  <c r="D55" i="8" s="1"/>
  <c r="BM33" i="4"/>
  <c r="BM11" i="4"/>
  <c r="BM14" i="4"/>
  <c r="BM13" i="4"/>
  <c r="BM40" i="4"/>
  <c r="BM21" i="4"/>
  <c r="BM15" i="4"/>
  <c r="BM10" i="4"/>
  <c r="BM41" i="4"/>
  <c r="BM43" i="4"/>
  <c r="BM6" i="4"/>
  <c r="BM18" i="4"/>
  <c r="BM25" i="4"/>
  <c r="BM31" i="4"/>
  <c r="BM37" i="4"/>
  <c r="BM32" i="4"/>
  <c r="BM39" i="4"/>
  <c r="BM38" i="4"/>
  <c r="BM7" i="4"/>
  <c r="BM8" i="4"/>
  <c r="BM20" i="4"/>
  <c r="BM24" i="4"/>
  <c r="BM42" i="4"/>
  <c r="BM36" i="4"/>
  <c r="BM44" i="4"/>
  <c r="BM35" i="4"/>
  <c r="BM29" i="4"/>
  <c r="BM34" i="4"/>
  <c r="BM27" i="4"/>
  <c r="BM12" i="4"/>
  <c r="BM28" i="4"/>
  <c r="BM9" i="4"/>
  <c r="BM19" i="4"/>
  <c r="BM16" i="4"/>
  <c r="BM17" i="4"/>
  <c r="BM22" i="4"/>
  <c r="BM23" i="4"/>
  <c r="G34" i="7"/>
  <c r="G35" i="7"/>
  <c r="G36" i="7"/>
  <c r="G33" i="7"/>
  <c r="B52" i="8" l="1"/>
  <c r="C52" i="8" s="1" a="1"/>
  <c r="C52" i="8" s="1"/>
  <c r="A57" i="8"/>
  <c r="B56" i="8"/>
  <c r="C56" i="8" s="1" a="1"/>
  <c r="C56" i="8" s="1"/>
  <c r="D56" i="8" s="1"/>
  <c r="B14" i="8"/>
  <c r="C14" i="8" s="1" a="1"/>
  <c r="C14" i="8" s="1"/>
  <c r="B22" i="8"/>
  <c r="C22" i="8" s="1" a="1"/>
  <c r="C22" i="8" s="1"/>
  <c r="B30" i="8"/>
  <c r="C30" i="8" s="1" a="1"/>
  <c r="C30" i="8" s="1"/>
  <c r="B38" i="8"/>
  <c r="C38" i="8" s="1" a="1"/>
  <c r="C38" i="8" s="1"/>
  <c r="B46" i="8"/>
  <c r="C46" i="8" s="1" a="1"/>
  <c r="C46" i="8" s="1"/>
  <c r="B37" i="8"/>
  <c r="C37" i="8" s="1" a="1"/>
  <c r="C37" i="8" s="1"/>
  <c r="B15" i="8"/>
  <c r="C15" i="8" s="1" a="1"/>
  <c r="C15" i="8" s="1"/>
  <c r="B23" i="8"/>
  <c r="C23" i="8" s="1" a="1"/>
  <c r="C23" i="8" s="1"/>
  <c r="B31" i="8"/>
  <c r="C31" i="8" s="1" a="1"/>
  <c r="C31" i="8" s="1"/>
  <c r="B39" i="8"/>
  <c r="C39" i="8" s="1" a="1"/>
  <c r="C39" i="8" s="1"/>
  <c r="B47" i="8"/>
  <c r="C47" i="8" s="1" a="1"/>
  <c r="C47" i="8" s="1"/>
  <c r="B45" i="8"/>
  <c r="C45" i="8" s="1" a="1"/>
  <c r="C45" i="8" s="1"/>
  <c r="B16" i="8"/>
  <c r="C16" i="8" s="1" a="1"/>
  <c r="C16" i="8" s="1"/>
  <c r="B24" i="8"/>
  <c r="C24" i="8" s="1" a="1"/>
  <c r="C24" i="8" s="1"/>
  <c r="B32" i="8"/>
  <c r="C32" i="8" s="1" a="1"/>
  <c r="C32" i="8" s="1"/>
  <c r="B40" i="8"/>
  <c r="C40" i="8" s="1" a="1"/>
  <c r="C40" i="8" s="1"/>
  <c r="B48" i="8"/>
  <c r="C48" i="8" s="1" a="1"/>
  <c r="C48" i="8" s="1"/>
  <c r="B17" i="8"/>
  <c r="C17" i="8" s="1" a="1"/>
  <c r="C17" i="8" s="1"/>
  <c r="B25" i="8"/>
  <c r="C25" i="8" s="1" a="1"/>
  <c r="C25" i="8" s="1"/>
  <c r="B33" i="8"/>
  <c r="C33" i="8" s="1" a="1"/>
  <c r="C33" i="8" s="1"/>
  <c r="B41" i="8"/>
  <c r="C41" i="8" s="1" a="1"/>
  <c r="C41" i="8" s="1"/>
  <c r="B49" i="8"/>
  <c r="C49" i="8" s="1" a="1"/>
  <c r="C49" i="8" s="1"/>
  <c r="B18" i="8"/>
  <c r="C18" i="8" s="1" a="1"/>
  <c r="C18" i="8" s="1"/>
  <c r="B26" i="8"/>
  <c r="C26" i="8" s="1" a="1"/>
  <c r="C26" i="8" s="1"/>
  <c r="B34" i="8"/>
  <c r="C34" i="8" s="1" a="1"/>
  <c r="C34" i="8" s="1"/>
  <c r="B42" i="8"/>
  <c r="C42" i="8" s="1" a="1"/>
  <c r="C42" i="8" s="1"/>
  <c r="B50" i="8"/>
  <c r="C50" i="8" s="1" a="1"/>
  <c r="C50" i="8" s="1"/>
  <c r="B19" i="8"/>
  <c r="C19" i="8" s="1" a="1"/>
  <c r="C19" i="8" s="1"/>
  <c r="B27" i="8"/>
  <c r="C27" i="8" s="1" a="1"/>
  <c r="C27" i="8" s="1"/>
  <c r="B35" i="8"/>
  <c r="C35" i="8" s="1" a="1"/>
  <c r="C35" i="8" s="1"/>
  <c r="B43" i="8"/>
  <c r="C43" i="8" s="1" a="1"/>
  <c r="C43" i="8" s="1"/>
  <c r="B51" i="8"/>
  <c r="C51" i="8" s="1" a="1"/>
  <c r="C51" i="8" s="1"/>
  <c r="B21" i="8"/>
  <c r="C21" i="8" s="1" a="1"/>
  <c r="C21" i="8" s="1"/>
  <c r="B20" i="8"/>
  <c r="C20" i="8" s="1" a="1"/>
  <c r="C20" i="8" s="1"/>
  <c r="B28" i="8"/>
  <c r="C28" i="8" s="1" a="1"/>
  <c r="C28" i="8" s="1"/>
  <c r="B36" i="8"/>
  <c r="C36" i="8" s="1" a="1"/>
  <c r="C36" i="8" s="1"/>
  <c r="B44" i="8"/>
  <c r="C44" i="8" s="1" a="1"/>
  <c r="C44" i="8" s="1"/>
  <c r="B13" i="8"/>
  <c r="C13" i="8" s="1" a="1"/>
  <c r="C13" i="8" s="1"/>
  <c r="B29" i="8"/>
  <c r="C29" i="8" s="1" a="1"/>
  <c r="C29" i="8" s="1"/>
  <c r="BB20" i="4"/>
  <c r="BB25" i="4"/>
  <c r="BB19" i="4"/>
  <c r="BB10" i="4"/>
  <c r="BB24" i="4"/>
  <c r="BB23" i="4"/>
  <c r="BB22" i="4"/>
  <c r="BB21" i="4"/>
  <c r="BB43" i="4"/>
  <c r="BB42" i="4"/>
  <c r="BB37" i="4"/>
  <c r="BB15" i="4"/>
  <c r="BB16" i="4"/>
  <c r="BB29" i="4"/>
  <c r="BB18" i="4"/>
  <c r="BB17" i="4"/>
  <c r="BB27" i="4"/>
  <c r="BB36" i="4"/>
  <c r="BB38" i="4"/>
  <c r="BB41" i="4"/>
  <c r="BB35" i="4"/>
  <c r="BB28" i="4"/>
  <c r="BB34" i="4"/>
  <c r="BB32" i="4"/>
  <c r="BB9" i="4"/>
  <c r="BB8" i="4"/>
  <c r="BB31" i="4"/>
  <c r="B57" i="8" l="1"/>
  <c r="C57" i="8" s="1" a="1"/>
  <c r="C57" i="8" s="1"/>
  <c r="A58" i="8"/>
  <c r="BE6" i="4"/>
  <c r="AW7" i="4"/>
  <c r="AY7" i="4" s="1"/>
  <c r="AW29" i="4"/>
  <c r="AY29" i="4" s="1"/>
  <c r="BC29" i="4"/>
  <c r="BE29" i="4"/>
  <c r="B58" i="8" l="1"/>
  <c r="C58" i="8" s="1" a="1"/>
  <c r="C58" i="8" s="1"/>
  <c r="A59" i="8"/>
  <c r="D57" i="8"/>
  <c r="BE33" i="4"/>
  <c r="BE31" i="4"/>
  <c r="BE8" i="4"/>
  <c r="BE9" i="4"/>
  <c r="BE39" i="4"/>
  <c r="BE32" i="4"/>
  <c r="BE34" i="4"/>
  <c r="BE28" i="4"/>
  <c r="BE35" i="4"/>
  <c r="BE44" i="4"/>
  <c r="BE41" i="4"/>
  <c r="BE38" i="4"/>
  <c r="BE36" i="4"/>
  <c r="BE27" i="4"/>
  <c r="BE17" i="4"/>
  <c r="BE18" i="4"/>
  <c r="BE16" i="4"/>
  <c r="BE12" i="4"/>
  <c r="BE15" i="4"/>
  <c r="BE37" i="4"/>
  <c r="BE42" i="4"/>
  <c r="BE43" i="4"/>
  <c r="BE21" i="4"/>
  <c r="BE22" i="4"/>
  <c r="BE23" i="4"/>
  <c r="BE24" i="4"/>
  <c r="BE10" i="4"/>
  <c r="BE19" i="4"/>
  <c r="BE25" i="4"/>
  <c r="BE20" i="4"/>
  <c r="BC33" i="4"/>
  <c r="AW33" i="4"/>
  <c r="AY33" i="4" s="1"/>
  <c r="BC31" i="4"/>
  <c r="BC8" i="4"/>
  <c r="BC9" i="4"/>
  <c r="BC32" i="4"/>
  <c r="BC34" i="4"/>
  <c r="BC28" i="4"/>
  <c r="BC35" i="4"/>
  <c r="BC44" i="4"/>
  <c r="BC41" i="4"/>
  <c r="BC38" i="4"/>
  <c r="BC36" i="4"/>
  <c r="BC27" i="4"/>
  <c r="BC17" i="4"/>
  <c r="BC18" i="4"/>
  <c r="BC16" i="4"/>
  <c r="BC15" i="4"/>
  <c r="BC37" i="4"/>
  <c r="BC42" i="4"/>
  <c r="BC43" i="4"/>
  <c r="BC21" i="4"/>
  <c r="BC22" i="4"/>
  <c r="BC23" i="4"/>
  <c r="BC24" i="4"/>
  <c r="BC10" i="4"/>
  <c r="BC19" i="4"/>
  <c r="BC25" i="4"/>
  <c r="BC20" i="4"/>
  <c r="B59" i="8" l="1"/>
  <c r="C59" i="8" s="1" a="1"/>
  <c r="C59" i="8" s="1"/>
  <c r="A60" i="8"/>
  <c r="D58" i="8"/>
  <c r="AW37" i="4"/>
  <c r="AY37" i="4" s="1"/>
  <c r="AW23" i="4"/>
  <c r="AY23" i="4" s="1"/>
  <c r="AW41" i="4"/>
  <c r="AY41" i="4" s="1"/>
  <c r="AW38" i="4"/>
  <c r="AY38" i="4" s="1"/>
  <c r="AW16" i="4"/>
  <c r="AY16" i="4" s="1"/>
  <c r="AW19" i="4"/>
  <c r="AY19" i="4" s="1"/>
  <c r="AW44" i="4"/>
  <c r="AY44" i="4" s="1"/>
  <c r="AW10" i="4"/>
  <c r="AY10" i="4" s="1"/>
  <c r="AW42" i="4"/>
  <c r="AY42" i="4" s="1"/>
  <c r="AW43" i="4"/>
  <c r="AY43" i="4" s="1"/>
  <c r="AW18" i="4"/>
  <c r="AY18" i="4" s="1"/>
  <c r="AW15" i="4"/>
  <c r="AY15" i="4" s="1"/>
  <c r="AW12" i="4"/>
  <c r="AY12" i="4" s="1"/>
  <c r="AW25" i="4"/>
  <c r="AY25" i="4" s="1"/>
  <c r="AW20" i="4"/>
  <c r="AY20" i="4" s="1"/>
  <c r="AW39" i="4"/>
  <c r="AY39" i="4" s="1"/>
  <c r="AW24" i="4"/>
  <c r="AY24" i="4" s="1"/>
  <c r="AW9" i="4"/>
  <c r="AY9" i="4" s="1"/>
  <c r="AW8" i="4"/>
  <c r="AY8" i="4" s="1"/>
  <c r="AW17" i="4"/>
  <c r="AY17" i="4" s="1"/>
  <c r="AW22" i="4"/>
  <c r="AY22" i="4" s="1"/>
  <c r="AW36" i="4"/>
  <c r="AY36" i="4" s="1"/>
  <c r="AW21" i="4"/>
  <c r="AY21" i="4" s="1"/>
  <c r="AW27" i="4"/>
  <c r="AY27" i="4" s="1"/>
  <c r="AW32" i="4"/>
  <c r="AY32" i="4" s="1"/>
  <c r="AW31" i="4"/>
  <c r="AY31" i="4" s="1"/>
  <c r="AW34" i="4"/>
  <c r="AY34" i="4" s="1"/>
  <c r="AW35" i="4"/>
  <c r="AY35" i="4" s="1"/>
  <c r="AW28" i="4"/>
  <c r="AY28" i="4" s="1"/>
  <c r="B60" i="8" l="1"/>
  <c r="C60" i="8" s="1" a="1"/>
  <c r="C60" i="8" s="1"/>
  <c r="A61" i="8"/>
  <c r="D59" i="8"/>
  <c r="B61" i="8" l="1"/>
  <c r="C61" i="8" s="1" a="1"/>
  <c r="C61" i="8" s="1"/>
  <c r="A62" i="8"/>
  <c r="D60" i="8"/>
  <c r="B62" i="8" l="1"/>
  <c r="C62" i="8" s="1" a="1"/>
  <c r="C62" i="8" s="1"/>
  <c r="A63" i="8"/>
  <c r="D61" i="8"/>
  <c r="B63" i="8" l="1"/>
  <c r="C63" i="8" s="1" a="1"/>
  <c r="C63" i="8" s="1"/>
  <c r="A64" i="8"/>
  <c r="D62" i="8"/>
  <c r="B64" i="8" l="1"/>
  <c r="C64" i="8" s="1" a="1"/>
  <c r="C64" i="8" s="1"/>
  <c r="A65" i="8"/>
  <c r="D63" i="8"/>
  <c r="B65" i="8" l="1"/>
  <c r="C65" i="8" s="1" a="1"/>
  <c r="C65" i="8" s="1"/>
  <c r="A66" i="8"/>
  <c r="D64" i="8"/>
  <c r="B66" i="8" l="1"/>
  <c r="C66" i="8" s="1" a="1"/>
  <c r="C66" i="8" s="1"/>
  <c r="D66" i="8" s="1"/>
  <c r="A67" i="8"/>
  <c r="D65" i="8"/>
  <c r="B67" i="8" l="1"/>
  <c r="C67" i="8" s="1" a="1"/>
  <c r="C67" i="8" s="1"/>
  <c r="D67" i="8" s="1"/>
  <c r="A68" i="8"/>
  <c r="B68" i="8" l="1"/>
  <c r="C68" i="8" s="1" a="1"/>
  <c r="C68" i="8" s="1"/>
  <c r="D68" i="8" s="1"/>
  <c r="A69" i="8"/>
  <c r="B69" i="8" l="1"/>
  <c r="C69" i="8" s="1" a="1"/>
  <c r="C69" i="8" s="1"/>
  <c r="D69" i="8" s="1"/>
  <c r="A70" i="8"/>
  <c r="B70" i="8" l="1"/>
  <c r="C70" i="8" s="1" a="1"/>
  <c r="C70" i="8" s="1"/>
  <c r="D70" i="8" s="1"/>
  <c r="A71" i="8"/>
  <c r="B71" i="8" l="1"/>
  <c r="C71" i="8" s="1" a="1"/>
  <c r="C71" i="8" s="1"/>
  <c r="D71" i="8" s="1"/>
  <c r="A72" i="8"/>
  <c r="B72" i="8" l="1"/>
  <c r="C72" i="8" s="1" a="1"/>
  <c r="C72" i="8" s="1"/>
  <c r="D72" i="8" s="1"/>
  <c r="A73" i="8"/>
  <c r="B73" i="8" l="1"/>
  <c r="C73" i="8" s="1" a="1"/>
  <c r="C73" i="8" s="1"/>
  <c r="D73" i="8" s="1"/>
  <c r="A74" i="8"/>
  <c r="B74" i="8" l="1"/>
  <c r="C74" i="8" s="1" a="1"/>
  <c r="C74" i="8" s="1"/>
  <c r="D74" i="8" s="1"/>
  <c r="A75" i="8"/>
  <c r="B75" i="8" l="1"/>
  <c r="C75" i="8" s="1" a="1"/>
  <c r="C75" i="8" s="1"/>
  <c r="D75" i="8" s="1"/>
  <c r="A76" i="8"/>
  <c r="B76" i="8" l="1"/>
  <c r="C76" i="8" s="1" a="1"/>
  <c r="C76" i="8" s="1"/>
  <c r="D76" i="8" s="1"/>
  <c r="A77" i="8"/>
  <c r="B77" i="8" l="1"/>
  <c r="C77" i="8" s="1" a="1"/>
  <c r="C77" i="8" s="1"/>
  <c r="D77" i="8" s="1"/>
  <c r="A78" i="8"/>
  <c r="B78" i="8" l="1"/>
  <c r="C78" i="8" s="1" a="1"/>
  <c r="C78" i="8" s="1"/>
  <c r="D78" i="8" s="1"/>
  <c r="A79" i="8"/>
  <c r="B79" i="8" l="1"/>
  <c r="C79" i="8" s="1" a="1"/>
  <c r="C79" i="8" s="1"/>
  <c r="D79" i="8" s="1"/>
  <c r="A80" i="8"/>
  <c r="B80" i="8" l="1"/>
  <c r="C80" i="8" s="1" a="1"/>
  <c r="C80" i="8" s="1"/>
  <c r="D80" i="8" s="1"/>
  <c r="A81" i="8"/>
  <c r="B81" i="8" l="1"/>
  <c r="C81" i="8" s="1" a="1"/>
  <c r="C81" i="8" s="1"/>
  <c r="D81" i="8" s="1"/>
  <c r="A82" i="8"/>
  <c r="B82" i="8" l="1"/>
  <c r="C82" i="8" s="1" a="1"/>
  <c r="C82" i="8" s="1"/>
  <c r="D82" i="8" s="1"/>
  <c r="A83" i="8"/>
  <c r="B83" i="8" l="1"/>
  <c r="C83" i="8" s="1" a="1"/>
  <c r="C83" i="8" s="1"/>
  <c r="D83" i="8" s="1"/>
  <c r="A84" i="8"/>
  <c r="B84" i="8" l="1"/>
  <c r="C84" i="8" s="1" a="1"/>
  <c r="C84" i="8" s="1"/>
  <c r="D84" i="8" s="1"/>
  <c r="A85" i="8"/>
  <c r="B85" i="8" l="1"/>
  <c r="C85" i="8" s="1" a="1"/>
  <c r="C85" i="8" s="1"/>
  <c r="D85" i="8" s="1"/>
  <c r="A86" i="8"/>
  <c r="B86" i="8" l="1"/>
  <c r="C86" i="8" s="1" a="1"/>
  <c r="C86" i="8" s="1"/>
  <c r="D86" i="8" s="1"/>
  <c r="A87" i="8"/>
  <c r="B87" i="8" l="1"/>
  <c r="C87" i="8" s="1" a="1"/>
  <c r="C87" i="8" s="1"/>
  <c r="D87" i="8" s="1"/>
  <c r="A88" i="8"/>
  <c r="B88" i="8" l="1"/>
  <c r="C88" i="8" s="1" a="1"/>
  <c r="C88" i="8" s="1"/>
  <c r="D88" i="8" s="1"/>
  <c r="A89" i="8"/>
  <c r="B89" i="8" l="1"/>
  <c r="C89" i="8" s="1" a="1"/>
  <c r="C89" i="8" s="1"/>
  <c r="D89" i="8" s="1"/>
  <c r="A90" i="8"/>
  <c r="B90" i="8" l="1"/>
  <c r="C90" i="8" s="1" a="1"/>
  <c r="C90" i="8" s="1"/>
  <c r="D90" i="8" s="1"/>
  <c r="A91" i="8"/>
  <c r="B91" i="8" l="1"/>
  <c r="C91" i="8" s="1" a="1"/>
  <c r="C91" i="8" s="1"/>
  <c r="D91" i="8" s="1"/>
  <c r="A92" i="8"/>
  <c r="B92" i="8" l="1"/>
  <c r="C92" i="8" s="1" a="1"/>
  <c r="C92" i="8" s="1"/>
  <c r="D92" i="8" s="1"/>
  <c r="A93" i="8"/>
  <c r="B93" i="8" l="1"/>
  <c r="C93" i="8" s="1" a="1"/>
  <c r="C93" i="8" s="1"/>
  <c r="D93" i="8" s="1"/>
  <c r="A94" i="8"/>
  <c r="B94" i="8" l="1"/>
  <c r="C94" i="8" s="1" a="1"/>
  <c r="C94" i="8" s="1"/>
  <c r="D94" i="8" s="1"/>
  <c r="A95" i="8"/>
  <c r="B95" i="8" l="1"/>
  <c r="C95" i="8" s="1" a="1"/>
  <c r="C95" i="8" s="1"/>
  <c r="D95" i="8" s="1"/>
  <c r="A96" i="8"/>
  <c r="B96" i="8" l="1"/>
  <c r="C96" i="8" s="1" a="1"/>
  <c r="C96" i="8" s="1"/>
  <c r="D96" i="8" s="1"/>
  <c r="A97" i="8"/>
  <c r="B97" i="8" l="1"/>
  <c r="C97" i="8" s="1" a="1"/>
  <c r="C97" i="8" s="1"/>
  <c r="D97" i="8" s="1"/>
  <c r="A98" i="8"/>
  <c r="B98" i="8" l="1"/>
  <c r="C98" i="8" s="1" a="1"/>
  <c r="C98" i="8" s="1"/>
  <c r="D98" i="8" s="1"/>
  <c r="A99" i="8"/>
  <c r="B99" i="8" l="1"/>
  <c r="C99" i="8" s="1" a="1"/>
  <c r="C99" i="8" s="1"/>
  <c r="D99" i="8" s="1"/>
  <c r="A100" i="8"/>
  <c r="B100" i="8" l="1"/>
  <c r="C100" i="8" s="1" a="1"/>
  <c r="C100" i="8" s="1"/>
  <c r="D100" i="8" s="1"/>
  <c r="A101" i="8"/>
  <c r="B101" i="8" l="1"/>
  <c r="C101" i="8" s="1" a="1"/>
  <c r="C101" i="8" s="1"/>
  <c r="D101" i="8" s="1"/>
  <c r="A102" i="8"/>
  <c r="B102" i="8" l="1"/>
  <c r="C102" i="8" s="1" a="1"/>
  <c r="C102" i="8" s="1"/>
  <c r="D102" i="8" s="1"/>
  <c r="A103" i="8"/>
  <c r="B103" i="8" l="1"/>
  <c r="C103" i="8" s="1" a="1"/>
  <c r="C103" i="8" s="1"/>
  <c r="D103" i="8" s="1"/>
  <c r="A104" i="8"/>
  <c r="B104" i="8" l="1"/>
  <c r="C104" i="8" s="1" a="1"/>
  <c r="C104" i="8" s="1"/>
  <c r="D104" i="8" s="1"/>
  <c r="A105" i="8"/>
  <c r="B105" i="8" l="1"/>
  <c r="C105" i="8" s="1" a="1"/>
  <c r="C105" i="8" s="1"/>
  <c r="D105" i="8" s="1"/>
  <c r="A106" i="8"/>
  <c r="B106" i="8" l="1"/>
  <c r="C106" i="8" s="1" a="1"/>
  <c r="C106" i="8" s="1"/>
  <c r="D106" i="8" s="1"/>
  <c r="A107" i="8"/>
  <c r="B107" i="8" l="1"/>
  <c r="C107" i="8" s="1" a="1"/>
  <c r="C107" i="8" s="1"/>
  <c r="D107" i="8" s="1"/>
  <c r="A108" i="8"/>
  <c r="B108" i="8" l="1"/>
  <c r="C108" i="8" s="1" a="1"/>
  <c r="C108" i="8" s="1"/>
  <c r="D108" i="8" s="1"/>
  <c r="A109" i="8"/>
  <c r="B109" i="8" l="1"/>
  <c r="C109" i="8" s="1" a="1"/>
  <c r="C109" i="8" s="1"/>
  <c r="D109" i="8" s="1"/>
  <c r="A110" i="8"/>
  <c r="B110" i="8" l="1"/>
  <c r="C110" i="8" s="1" a="1"/>
  <c r="C110" i="8" s="1"/>
  <c r="D110" i="8" s="1"/>
  <c r="A111" i="8"/>
  <c r="B111" i="8" l="1"/>
  <c r="C111" i="8" s="1" a="1"/>
  <c r="C111" i="8" s="1"/>
  <c r="D111" i="8" s="1"/>
  <c r="A112" i="8"/>
  <c r="B112" i="8" l="1"/>
  <c r="C112" i="8" s="1" a="1"/>
  <c r="C112" i="8" s="1"/>
  <c r="D112" i="8" s="1"/>
  <c r="A113" i="8"/>
  <c r="B113" i="8" l="1"/>
  <c r="C113" i="8" s="1" a="1"/>
  <c r="C113" i="8" s="1"/>
  <c r="D113" i="8" s="1"/>
  <c r="A114" i="8"/>
  <c r="B114" i="8" l="1"/>
  <c r="C114" i="8" s="1" a="1"/>
  <c r="C114" i="8" s="1"/>
  <c r="D114" i="8" s="1"/>
  <c r="A115" i="8"/>
  <c r="B115" i="8" l="1"/>
  <c r="C115" i="8" s="1" a="1"/>
  <c r="C115" i="8" s="1"/>
  <c r="D115" i="8" s="1"/>
  <c r="A116" i="8"/>
  <c r="B116" i="8" l="1"/>
  <c r="C116" i="8" s="1" a="1"/>
  <c r="C116" i="8" s="1"/>
  <c r="D116" i="8" s="1"/>
  <c r="A117" i="8"/>
  <c r="B117" i="8" l="1"/>
  <c r="C117" i="8" s="1" a="1"/>
  <c r="C117" i="8" s="1"/>
  <c r="D117" i="8" s="1"/>
  <c r="A118" i="8"/>
  <c r="B118" i="8" l="1"/>
  <c r="C118" i="8" s="1" a="1"/>
  <c r="C118" i="8" s="1"/>
  <c r="D118" i="8" s="1"/>
  <c r="A119" i="8"/>
  <c r="B119" i="8" l="1"/>
  <c r="C119" i="8" s="1" a="1"/>
  <c r="C119" i="8" s="1"/>
  <c r="D119" i="8" s="1"/>
  <c r="A120" i="8"/>
  <c r="B120" i="8" l="1"/>
  <c r="C120" i="8" s="1" a="1"/>
  <c r="C120" i="8" s="1"/>
  <c r="D120" i="8" s="1"/>
  <c r="A121" i="8"/>
  <c r="B121" i="8" l="1"/>
  <c r="C121" i="8" s="1" a="1"/>
  <c r="C121" i="8" s="1"/>
  <c r="D121" i="8" s="1"/>
  <c r="A122" i="8"/>
  <c r="B122" i="8" l="1"/>
  <c r="C122" i="8" s="1" a="1"/>
  <c r="C122" i="8" s="1"/>
  <c r="D122" i="8" s="1"/>
  <c r="A123" i="8"/>
  <c r="B123" i="8" l="1"/>
  <c r="C123" i="8" s="1" a="1"/>
  <c r="C123" i="8" s="1"/>
  <c r="D123" i="8" s="1"/>
  <c r="A124" i="8"/>
  <c r="B124" i="8" l="1"/>
  <c r="C124" i="8" s="1" a="1"/>
  <c r="C124" i="8" s="1"/>
  <c r="D124" i="8" s="1"/>
  <c r="A125" i="8"/>
  <c r="B125" i="8" l="1"/>
  <c r="C125" i="8" s="1" a="1"/>
  <c r="C125" i="8" s="1"/>
  <c r="D125" i="8" s="1"/>
  <c r="A126" i="8"/>
  <c r="B126" i="8" l="1"/>
  <c r="C126" i="8" s="1" a="1"/>
  <c r="C126" i="8" s="1"/>
  <c r="D126" i="8" s="1"/>
  <c r="A127" i="8"/>
  <c r="B127" i="8" l="1"/>
  <c r="C127" i="8" s="1" a="1"/>
  <c r="C127" i="8" s="1"/>
  <c r="D127" i="8" s="1"/>
  <c r="A128" i="8"/>
  <c r="B128" i="8" l="1"/>
  <c r="C128" i="8" s="1" a="1"/>
  <c r="C128" i="8" s="1"/>
  <c r="D128" i="8" s="1"/>
  <c r="A129" i="8"/>
  <c r="B129" i="8" l="1"/>
  <c r="C129" i="8" s="1" a="1"/>
  <c r="C129" i="8" s="1"/>
  <c r="D129" i="8" s="1"/>
  <c r="A130" i="8"/>
  <c r="B130" i="8" l="1"/>
  <c r="C130" i="8" s="1" a="1"/>
  <c r="C130" i="8" s="1"/>
  <c r="D130" i="8" s="1"/>
  <c r="A131" i="8"/>
  <c r="B131" i="8" l="1"/>
  <c r="C131" i="8" s="1" a="1"/>
  <c r="C131" i="8" s="1"/>
  <c r="D131" i="8" s="1"/>
  <c r="A132" i="8"/>
  <c r="B132" i="8" l="1"/>
  <c r="C132" i="8" s="1" a="1"/>
  <c r="C132" i="8" s="1"/>
  <c r="D132" i="8" s="1"/>
  <c r="A133" i="8"/>
  <c r="B133" i="8" l="1"/>
  <c r="C133" i="8" s="1" a="1"/>
  <c r="C133" i="8" s="1"/>
  <c r="D133" i="8" s="1"/>
  <c r="A134" i="8"/>
  <c r="B134" i="8" l="1"/>
  <c r="C134" i="8" s="1" a="1"/>
  <c r="C134" i="8" s="1"/>
  <c r="D134" i="8" s="1"/>
  <c r="A135" i="8"/>
  <c r="B135" i="8" l="1"/>
  <c r="C135" i="8" s="1" a="1"/>
  <c r="C135" i="8" s="1"/>
  <c r="D135" i="8" s="1"/>
  <c r="A136" i="8"/>
  <c r="B136" i="8" l="1"/>
  <c r="C136" i="8" s="1" a="1"/>
  <c r="C136" i="8" s="1"/>
  <c r="D136" i="8" s="1"/>
  <c r="A137" i="8"/>
  <c r="B137" i="8" l="1"/>
  <c r="C137" i="8" s="1" a="1"/>
  <c r="C137" i="8" s="1"/>
  <c r="D137" i="8" s="1"/>
  <c r="A138" i="8"/>
  <c r="B138" i="8" l="1"/>
  <c r="C138" i="8" s="1" a="1"/>
  <c r="C138" i="8" s="1"/>
  <c r="D138" i="8" s="1"/>
  <c r="A139" i="8"/>
  <c r="B139" i="8" l="1"/>
  <c r="C139" i="8" s="1" a="1"/>
  <c r="C139" i="8" s="1"/>
  <c r="D139" i="8" s="1"/>
  <c r="A140" i="8"/>
  <c r="B140" i="8" l="1"/>
  <c r="C140" i="8" s="1" a="1"/>
  <c r="C140" i="8" s="1"/>
  <c r="D140" i="8" s="1"/>
  <c r="A141" i="8"/>
  <c r="B141" i="8" l="1"/>
  <c r="C141" i="8" s="1" a="1"/>
  <c r="C141" i="8" s="1"/>
  <c r="D141" i="8" s="1"/>
  <c r="A142" i="8"/>
  <c r="B142" i="8" l="1"/>
  <c r="C142" i="8" s="1" a="1"/>
  <c r="C142" i="8" s="1"/>
  <c r="D142" i="8" s="1"/>
  <c r="A143" i="8"/>
  <c r="B143" i="8" l="1"/>
  <c r="C143" i="8" s="1" a="1"/>
  <c r="C143" i="8" s="1"/>
  <c r="D143" i="8" s="1"/>
  <c r="A144" i="8"/>
  <c r="B144" i="8" l="1"/>
  <c r="C144" i="8" s="1" a="1"/>
  <c r="C144" i="8" s="1"/>
  <c r="D144" i="8" s="1"/>
  <c r="A145" i="8"/>
  <c r="B145" i="8" l="1"/>
  <c r="C145" i="8" s="1" a="1"/>
  <c r="C145" i="8" s="1"/>
  <c r="D145" i="8" s="1"/>
  <c r="A146" i="8"/>
  <c r="B146" i="8" l="1"/>
  <c r="C146" i="8" s="1" a="1"/>
  <c r="C146" i="8" s="1"/>
  <c r="D146" i="8" s="1"/>
  <c r="A147" i="8"/>
  <c r="B147" i="8" l="1"/>
  <c r="C147" i="8" s="1" a="1"/>
  <c r="C147" i="8" s="1"/>
  <c r="D147" i="8" s="1"/>
  <c r="A148" i="8"/>
  <c r="B148" i="8" l="1"/>
  <c r="C148" i="8" s="1" a="1"/>
  <c r="C148" i="8" s="1"/>
  <c r="D148" i="8" s="1"/>
  <c r="A149" i="8"/>
  <c r="B149" i="8" l="1"/>
  <c r="C149" i="8" s="1" a="1"/>
  <c r="C149" i="8" s="1"/>
  <c r="D149" i="8" s="1"/>
  <c r="A150" i="8"/>
  <c r="B150" i="8" l="1"/>
  <c r="C150" i="8" s="1" a="1"/>
  <c r="C150" i="8" s="1"/>
  <c r="D150" i="8" s="1"/>
  <c r="A151" i="8"/>
  <c r="B151" i="8" l="1"/>
  <c r="C151" i="8" s="1" a="1"/>
  <c r="C151" i="8" s="1"/>
  <c r="D151" i="8" s="1"/>
  <c r="A152" i="8"/>
  <c r="B152" i="8" l="1"/>
  <c r="C152" i="8" s="1" a="1"/>
  <c r="C152" i="8" s="1"/>
  <c r="D152" i="8" s="1"/>
  <c r="A153" i="8"/>
  <c r="B153" i="8" l="1"/>
  <c r="C153" i="8" s="1" a="1"/>
  <c r="C153" i="8" s="1"/>
  <c r="D153" i="8" s="1"/>
  <c r="A154" i="8"/>
  <c r="B154" i="8" l="1"/>
  <c r="C154" i="8" s="1" a="1"/>
  <c r="C154" i="8" s="1"/>
  <c r="D154" i="8" s="1"/>
  <c r="A155" i="8"/>
  <c r="B155" i="8" l="1"/>
  <c r="C155" i="8" s="1" a="1"/>
  <c r="C155" i="8" s="1"/>
  <c r="D155" i="8" s="1"/>
  <c r="A156" i="8"/>
  <c r="B156" i="8" l="1"/>
  <c r="C156" i="8" s="1" a="1"/>
  <c r="C156" i="8" s="1"/>
  <c r="D156" i="8" s="1"/>
  <c r="A157" i="8"/>
  <c r="B157" i="8" l="1"/>
  <c r="C157" i="8" s="1" a="1"/>
  <c r="C157" i="8" s="1"/>
  <c r="D157" i="8" s="1"/>
  <c r="A158" i="8"/>
  <c r="B158" i="8" l="1"/>
  <c r="C158" i="8" s="1" a="1"/>
  <c r="C158" i="8" s="1"/>
  <c r="D158" i="8" s="1"/>
  <c r="A159" i="8"/>
  <c r="B159" i="8" l="1"/>
  <c r="C159" i="8" s="1" a="1"/>
  <c r="C159" i="8" s="1"/>
  <c r="D159" i="8" s="1"/>
  <c r="A160" i="8"/>
  <c r="B160" i="8" l="1"/>
  <c r="C160" i="8" s="1" a="1"/>
  <c r="C160" i="8" s="1"/>
  <c r="D160" i="8" s="1"/>
  <c r="A161" i="8"/>
  <c r="B161" i="8" l="1"/>
  <c r="C161" i="8" s="1" a="1"/>
  <c r="C161" i="8" s="1"/>
  <c r="D161" i="8" s="1"/>
  <c r="A162" i="8"/>
  <c r="B162" i="8" l="1"/>
  <c r="C162" i="8" s="1" a="1"/>
  <c r="C162" i="8" s="1"/>
  <c r="D162" i="8" s="1"/>
  <c r="A163" i="8"/>
  <c r="B163" i="8" l="1"/>
  <c r="C163" i="8" s="1" a="1"/>
  <c r="C163" i="8" s="1"/>
  <c r="D163" i="8" s="1"/>
  <c r="A164" i="8"/>
  <c r="B164" i="8" l="1"/>
  <c r="C164" i="8" s="1" a="1"/>
  <c r="C164" i="8" s="1"/>
  <c r="D164" i="8" s="1"/>
  <c r="A165" i="8"/>
  <c r="B165" i="8" l="1"/>
  <c r="C165" i="8" s="1" a="1"/>
  <c r="C165" i="8" s="1"/>
  <c r="D165" i="8" s="1"/>
  <c r="A166" i="8"/>
  <c r="B166" i="8" l="1"/>
  <c r="C166" i="8" s="1" a="1"/>
  <c r="C166" i="8" s="1"/>
  <c r="D166" i="8" s="1"/>
  <c r="A167" i="8"/>
  <c r="B167" i="8" l="1"/>
  <c r="C167" i="8" s="1" a="1"/>
  <c r="C167" i="8" s="1"/>
  <c r="D167" i="8" s="1"/>
  <c r="A168" i="8"/>
  <c r="B168" i="8" l="1"/>
  <c r="C168" i="8" s="1" a="1"/>
  <c r="C168" i="8" s="1"/>
  <c r="D168" i="8" s="1"/>
  <c r="A169" i="8"/>
  <c r="B169" i="8" l="1"/>
  <c r="C169" i="8" s="1" a="1"/>
  <c r="C169" i="8" s="1"/>
  <c r="D169" i="8" s="1"/>
  <c r="A170" i="8"/>
  <c r="B170" i="8" l="1"/>
  <c r="C170" i="8" s="1" a="1"/>
  <c r="C170" i="8" s="1"/>
  <c r="D170" i="8" s="1"/>
  <c r="A171" i="8"/>
  <c r="B171" i="8" l="1"/>
  <c r="C171" i="8" s="1" a="1"/>
  <c r="C171" i="8" s="1"/>
  <c r="D171" i="8" s="1"/>
  <c r="A172" i="8"/>
  <c r="B172" i="8" l="1"/>
  <c r="C172" i="8" s="1" a="1"/>
  <c r="C172" i="8" s="1"/>
  <c r="D172" i="8" s="1"/>
  <c r="A173" i="8"/>
  <c r="B173" i="8" l="1"/>
  <c r="C173" i="8" s="1" a="1"/>
  <c r="C173" i="8" s="1"/>
  <c r="D173" i="8" s="1"/>
  <c r="A174" i="8"/>
  <c r="B174" i="8" l="1"/>
  <c r="C174" i="8" s="1" a="1"/>
  <c r="C174" i="8" s="1"/>
  <c r="D174" i="8" s="1"/>
  <c r="A175" i="8"/>
  <c r="B175" i="8" l="1"/>
  <c r="C175" i="8" s="1" a="1"/>
  <c r="C175" i="8" s="1"/>
  <c r="D175" i="8" s="1"/>
  <c r="A176" i="8"/>
  <c r="B176" i="8" l="1"/>
  <c r="C176" i="8" s="1" a="1"/>
  <c r="C176" i="8" s="1"/>
  <c r="D176" i="8" s="1"/>
  <c r="A177" i="8"/>
  <c r="B177" i="8" l="1"/>
  <c r="C177" i="8" s="1" a="1"/>
  <c r="C177" i="8" s="1"/>
  <c r="D177" i="8" s="1"/>
  <c r="A178" i="8"/>
  <c r="B178" i="8" l="1"/>
  <c r="C178" i="8" s="1" a="1"/>
  <c r="C178" i="8" s="1"/>
  <c r="D178" i="8" s="1"/>
  <c r="A179" i="8"/>
  <c r="B179" i="8" l="1"/>
  <c r="C179" i="8" s="1" a="1"/>
  <c r="C179" i="8" s="1"/>
  <c r="D179" i="8" s="1"/>
  <c r="A180" i="8"/>
  <c r="B180" i="8" l="1"/>
  <c r="C180" i="8" s="1" a="1"/>
  <c r="C180" i="8" s="1"/>
  <c r="D180" i="8" s="1"/>
  <c r="A181" i="8"/>
  <c r="B181" i="8" l="1"/>
  <c r="C181" i="8" s="1" a="1"/>
  <c r="C181" i="8" s="1"/>
  <c r="D181" i="8" s="1"/>
  <c r="A182" i="8"/>
  <c r="B182" i="8" l="1"/>
  <c r="C182" i="8" s="1" a="1"/>
  <c r="C182" i="8" s="1"/>
  <c r="D182" i="8" s="1"/>
  <c r="A183" i="8"/>
  <c r="B183" i="8" l="1"/>
  <c r="C183" i="8" s="1" a="1"/>
  <c r="C183" i="8" s="1"/>
  <c r="D183" i="8" s="1"/>
  <c r="A184" i="8"/>
  <c r="B184" i="8" l="1"/>
  <c r="C184" i="8" s="1" a="1"/>
  <c r="C184" i="8" s="1"/>
  <c r="D184" i="8" s="1"/>
  <c r="A185" i="8"/>
  <c r="B185" i="8" l="1"/>
  <c r="C185" i="8" s="1" a="1"/>
  <c r="C185" i="8" s="1"/>
  <c r="D185" i="8" s="1"/>
  <c r="A186" i="8"/>
  <c r="B186" i="8" l="1"/>
  <c r="C186" i="8" s="1" a="1"/>
  <c r="C186" i="8" s="1"/>
  <c r="D186" i="8" s="1"/>
  <c r="A187" i="8"/>
  <c r="B187" i="8" l="1"/>
  <c r="C187" i="8" s="1" a="1"/>
  <c r="C187" i="8" s="1"/>
  <c r="D187" i="8" s="1"/>
  <c r="A188" i="8"/>
  <c r="B188" i="8" l="1"/>
  <c r="C188" i="8" s="1" a="1"/>
  <c r="C188" i="8" s="1"/>
  <c r="D188" i="8" s="1"/>
  <c r="A189" i="8"/>
  <c r="B189" i="8" l="1"/>
  <c r="C189" i="8" s="1" a="1"/>
  <c r="C189" i="8" s="1"/>
  <c r="D189" i="8" s="1"/>
  <c r="A190" i="8"/>
  <c r="B190" i="8" l="1"/>
  <c r="C190" i="8" s="1" a="1"/>
  <c r="C190" i="8" s="1"/>
  <c r="D190" i="8" s="1"/>
  <c r="A191" i="8"/>
  <c r="B191" i="8" l="1"/>
  <c r="C191" i="8" s="1" a="1"/>
  <c r="C191" i="8" s="1"/>
  <c r="D191" i="8" s="1"/>
  <c r="A192" i="8"/>
  <c r="B192" i="8" l="1"/>
  <c r="C192" i="8" s="1" a="1"/>
  <c r="C192" i="8" s="1"/>
  <c r="D192" i="8" s="1"/>
  <c r="A193" i="8"/>
  <c r="B193" i="8" l="1"/>
  <c r="C193" i="8" s="1" a="1"/>
  <c r="C193" i="8" s="1"/>
  <c r="D193" i="8" s="1"/>
  <c r="A194" i="8"/>
  <c r="B194" i="8" l="1"/>
  <c r="C194" i="8" s="1" a="1"/>
  <c r="C194" i="8" s="1"/>
  <c r="D194" i="8" s="1"/>
  <c r="A195" i="8"/>
  <c r="B195" i="8" l="1"/>
  <c r="C195" i="8" s="1" a="1"/>
  <c r="C195" i="8" s="1"/>
  <c r="D195" i="8" s="1"/>
  <c r="A196" i="8"/>
  <c r="B196" i="8" l="1"/>
  <c r="C196" i="8" s="1" a="1"/>
  <c r="C196" i="8" s="1"/>
  <c r="D196" i="8" s="1"/>
  <c r="A197" i="8"/>
  <c r="B197" i="8" l="1"/>
  <c r="C197" i="8" s="1" a="1"/>
  <c r="C197" i="8" s="1"/>
  <c r="D197" i="8" s="1"/>
  <c r="A198" i="8"/>
  <c r="B198" i="8" l="1"/>
  <c r="C198" i="8" s="1" a="1"/>
  <c r="C198" i="8" s="1"/>
  <c r="D198" i="8" s="1"/>
  <c r="A199" i="8"/>
  <c r="B199" i="8" l="1"/>
  <c r="C199" i="8" s="1" a="1"/>
  <c r="C199" i="8" s="1"/>
  <c r="D199" i="8" s="1"/>
  <c r="A200" i="8"/>
  <c r="B200" i="8" l="1"/>
  <c r="C200" i="8" s="1" a="1"/>
  <c r="C200" i="8" s="1"/>
  <c r="D200" i="8" s="1"/>
  <c r="A201" i="8"/>
  <c r="B201" i="8" l="1"/>
  <c r="C201" i="8" s="1" a="1"/>
  <c r="C201" i="8" s="1"/>
  <c r="D201" i="8" s="1"/>
  <c r="A202" i="8"/>
  <c r="B202" i="8" l="1"/>
  <c r="C202" i="8" s="1" a="1"/>
  <c r="C202" i="8" s="1"/>
  <c r="D202" i="8" s="1"/>
  <c r="A203" i="8"/>
  <c r="B203" i="8" l="1"/>
  <c r="C203" i="8" s="1" a="1"/>
  <c r="C203" i="8" s="1"/>
  <c r="D203" i="8" s="1"/>
  <c r="A204" i="8"/>
  <c r="B204" i="8" l="1"/>
  <c r="C204" i="8" s="1" a="1"/>
  <c r="C204" i="8" s="1"/>
  <c r="D204" i="8" s="1"/>
  <c r="A205" i="8"/>
  <c r="B205" i="8" l="1"/>
  <c r="C205" i="8" s="1" a="1"/>
  <c r="C205" i="8" s="1"/>
  <c r="D205" i="8" s="1"/>
  <c r="A206" i="8"/>
  <c r="B206" i="8" l="1"/>
  <c r="C206" i="8" s="1" a="1"/>
  <c r="C206" i="8" s="1"/>
  <c r="D206" i="8" s="1"/>
  <c r="A207" i="8"/>
  <c r="B207" i="8" l="1"/>
  <c r="C207" i="8" s="1" a="1"/>
  <c r="C207" i="8" s="1"/>
  <c r="D207" i="8" s="1"/>
  <c r="A208" i="8"/>
  <c r="B208" i="8" l="1"/>
  <c r="C208" i="8" s="1" a="1"/>
  <c r="C208" i="8" s="1"/>
  <c r="D208" i="8" s="1"/>
  <c r="A209" i="8"/>
  <c r="B209" i="8" l="1"/>
  <c r="C209" i="8" s="1" a="1"/>
  <c r="C209" i="8" s="1"/>
  <c r="D209" i="8" s="1"/>
  <c r="A210" i="8"/>
  <c r="B210" i="8" l="1"/>
  <c r="C210" i="8" s="1" a="1"/>
  <c r="C210" i="8" s="1"/>
  <c r="D210" i="8" s="1"/>
  <c r="A211" i="8"/>
  <c r="B211" i="8" l="1"/>
  <c r="C211" i="8" s="1" a="1"/>
  <c r="C211" i="8" s="1"/>
  <c r="D211" i="8" s="1"/>
  <c r="A212" i="8"/>
  <c r="B212" i="8" l="1"/>
  <c r="C212" i="8" s="1" a="1"/>
  <c r="C212" i="8" s="1"/>
  <c r="D212" i="8" s="1"/>
  <c r="A213" i="8"/>
  <c r="B213" i="8" l="1"/>
  <c r="C213" i="8" s="1" a="1"/>
  <c r="C213" i="8" s="1"/>
  <c r="D213" i="8" s="1"/>
  <c r="A214" i="8"/>
  <c r="B214" i="8" l="1"/>
  <c r="C214" i="8" s="1" a="1"/>
  <c r="C214" i="8" s="1"/>
  <c r="D214" i="8" s="1"/>
  <c r="A215" i="8"/>
  <c r="B215" i="8" l="1"/>
  <c r="C215" i="8" s="1" a="1"/>
  <c r="C215" i="8" s="1"/>
  <c r="D215" i="8" s="1"/>
  <c r="A216" i="8"/>
  <c r="B216" i="8" l="1"/>
  <c r="C216" i="8" s="1" a="1"/>
  <c r="C216" i="8" s="1"/>
  <c r="D216" i="8" s="1"/>
  <c r="A217" i="8"/>
  <c r="B217" i="8" l="1"/>
  <c r="C217" i="8" s="1" a="1"/>
  <c r="C217" i="8" s="1"/>
  <c r="D217" i="8" s="1"/>
  <c r="A218" i="8"/>
  <c r="B218" i="8" l="1"/>
  <c r="C218" i="8" s="1" a="1"/>
  <c r="C218" i="8" s="1"/>
  <c r="D218" i="8" s="1"/>
  <c r="A219" i="8"/>
  <c r="B219" i="8" l="1"/>
  <c r="C219" i="8" s="1" a="1"/>
  <c r="C219" i="8" s="1"/>
  <c r="D219" i="8" s="1"/>
  <c r="A220" i="8"/>
  <c r="B220" i="8" l="1"/>
  <c r="C220" i="8" s="1" a="1"/>
  <c r="C220" i="8" s="1"/>
  <c r="D220" i="8" s="1"/>
  <c r="A221" i="8"/>
  <c r="B221" i="8" l="1"/>
  <c r="C221" i="8" s="1" a="1"/>
  <c r="C221" i="8" s="1"/>
  <c r="D221" i="8" s="1"/>
  <c r="A222" i="8"/>
  <c r="B222" i="8" l="1"/>
  <c r="C222" i="8" s="1" a="1"/>
  <c r="C222" i="8" s="1"/>
  <c r="D222" i="8" s="1"/>
  <c r="A223" i="8"/>
  <c r="B223" i="8" l="1"/>
  <c r="C223" i="8" s="1" a="1"/>
  <c r="C223" i="8" s="1"/>
  <c r="D223" i="8" s="1"/>
  <c r="A224" i="8"/>
  <c r="B224" i="8" l="1"/>
  <c r="C224" i="8" s="1" a="1"/>
  <c r="C224" i="8" s="1"/>
  <c r="D224" i="8" s="1"/>
  <c r="A225" i="8"/>
  <c r="B225" i="8" l="1"/>
  <c r="C225" i="8" s="1" a="1"/>
  <c r="C225" i="8" s="1"/>
  <c r="D225" i="8" s="1"/>
  <c r="A226" i="8"/>
  <c r="B226" i="8" l="1"/>
  <c r="C226" i="8" s="1" a="1"/>
  <c r="C226" i="8" s="1"/>
  <c r="D226" i="8" s="1"/>
  <c r="A227" i="8"/>
  <c r="B227" i="8" l="1"/>
  <c r="C227" i="8" s="1" a="1"/>
  <c r="C227" i="8" s="1"/>
  <c r="D227" i="8" s="1"/>
  <c r="A228" i="8"/>
  <c r="B228" i="8" l="1"/>
  <c r="C228" i="8" s="1" a="1"/>
  <c r="C228" i="8" s="1"/>
  <c r="D228" i="8" s="1"/>
  <c r="A229" i="8"/>
  <c r="B229" i="8" l="1"/>
  <c r="C229" i="8" s="1" a="1"/>
  <c r="C229" i="8" s="1"/>
  <c r="D229" i="8" s="1"/>
  <c r="A230" i="8"/>
  <c r="B230" i="8" l="1"/>
  <c r="C230" i="8" s="1" a="1"/>
  <c r="C230" i="8" s="1"/>
  <c r="D230" i="8" s="1"/>
  <c r="A231" i="8"/>
  <c r="B231" i="8" l="1"/>
  <c r="C231" i="8" s="1" a="1"/>
  <c r="C231" i="8" s="1"/>
  <c r="D231" i="8" s="1"/>
  <c r="A232" i="8"/>
  <c r="B232" i="8" l="1"/>
  <c r="C232" i="8" s="1" a="1"/>
  <c r="C232" i="8" s="1"/>
  <c r="D232" i="8" s="1"/>
  <c r="A233" i="8"/>
  <c r="B233" i="8" l="1"/>
  <c r="C233" i="8" s="1" a="1"/>
  <c r="C233" i="8" s="1"/>
  <c r="D233" i="8" s="1"/>
  <c r="A234" i="8"/>
  <c r="B234" i="8" l="1"/>
  <c r="C234" i="8" s="1" a="1"/>
  <c r="C234" i="8" s="1"/>
  <c r="D234" i="8" s="1"/>
  <c r="A235" i="8"/>
  <c r="B235" i="8" l="1"/>
  <c r="C235" i="8" s="1" a="1"/>
  <c r="C235" i="8" s="1"/>
  <c r="D235" i="8" s="1"/>
  <c r="A236" i="8"/>
  <c r="B236" i="8" l="1"/>
  <c r="C236" i="8" s="1" a="1"/>
  <c r="C236" i="8" s="1"/>
  <c r="D236" i="8" s="1"/>
  <c r="A237" i="8"/>
  <c r="B237" i="8" l="1"/>
  <c r="C237" i="8" s="1" a="1"/>
  <c r="C237" i="8" s="1"/>
  <c r="D237" i="8" s="1"/>
  <c r="A238" i="8"/>
  <c r="B238" i="8" l="1"/>
  <c r="C238" i="8" s="1" a="1"/>
  <c r="C238" i="8" s="1"/>
  <c r="D238" i="8" s="1"/>
  <c r="A239" i="8"/>
  <c r="B239" i="8" l="1"/>
  <c r="C239" i="8" s="1" a="1"/>
  <c r="C239" i="8" s="1"/>
  <c r="D239" i="8" s="1"/>
  <c r="A240" i="8"/>
  <c r="B240" i="8" l="1"/>
  <c r="C240" i="8" s="1" a="1"/>
  <c r="C240" i="8" s="1"/>
  <c r="D240" i="8" s="1"/>
  <c r="A241" i="8"/>
  <c r="B241" i="8" l="1"/>
  <c r="C241" i="8" s="1" a="1"/>
  <c r="C241" i="8" s="1"/>
  <c r="D241" i="8" s="1"/>
  <c r="A242" i="8"/>
  <c r="B242" i="8" l="1"/>
  <c r="C242" i="8" s="1" a="1"/>
  <c r="C242" i="8" s="1"/>
  <c r="D242" i="8" s="1"/>
  <c r="A243" i="8"/>
  <c r="B243" i="8" l="1"/>
  <c r="C243" i="8" s="1" a="1"/>
  <c r="C243" i="8" s="1"/>
  <c r="D243" i="8" s="1"/>
  <c r="A244" i="8"/>
  <c r="B244" i="8" l="1"/>
  <c r="C244" i="8" s="1" a="1"/>
  <c r="C244" i="8" s="1"/>
  <c r="D244" i="8" s="1"/>
  <c r="A245" i="8"/>
  <c r="B245" i="8" l="1"/>
  <c r="C245" i="8" s="1" a="1"/>
  <c r="C245" i="8" s="1"/>
  <c r="D245" i="8" s="1"/>
  <c r="A246" i="8"/>
  <c r="B246" i="8" l="1"/>
  <c r="C246" i="8" s="1" a="1"/>
  <c r="C246" i="8" s="1"/>
  <c r="D246" i="8" s="1"/>
  <c r="A247" i="8"/>
  <c r="B247" i="8" l="1"/>
  <c r="C247" i="8" s="1" a="1"/>
  <c r="C247" i="8" s="1"/>
  <c r="D247" i="8" s="1"/>
  <c r="A248" i="8"/>
  <c r="B248" i="8" l="1"/>
  <c r="C248" i="8" s="1" a="1"/>
  <c r="C248" i="8" s="1"/>
  <c r="D248" i="8" s="1"/>
  <c r="A249" i="8"/>
  <c r="B249" i="8" l="1"/>
  <c r="C249" i="8" s="1" a="1"/>
  <c r="C249" i="8" s="1"/>
  <c r="D249" i="8" s="1"/>
  <c r="A250" i="8"/>
  <c r="B250" i="8" l="1"/>
  <c r="C250" i="8" s="1" a="1"/>
  <c r="C250" i="8" s="1"/>
  <c r="D250" i="8" s="1"/>
  <c r="A251" i="8"/>
  <c r="B251" i="8" l="1"/>
  <c r="C251" i="8" s="1" a="1"/>
  <c r="C251" i="8" s="1"/>
  <c r="D251" i="8" s="1"/>
  <c r="A252" i="8"/>
  <c r="B252" i="8" l="1"/>
  <c r="C252" i="8" s="1" a="1"/>
  <c r="C252" i="8" s="1"/>
  <c r="D252" i="8" s="1"/>
  <c r="A253" i="8"/>
  <c r="B253" i="8" l="1"/>
  <c r="C253" i="8" s="1" a="1"/>
  <c r="C253" i="8" s="1"/>
  <c r="D253" i="8" s="1"/>
  <c r="A254" i="8"/>
  <c r="B254" i="8" l="1"/>
  <c r="C254" i="8" s="1" a="1"/>
  <c r="C254" i="8" s="1"/>
  <c r="D254" i="8" s="1"/>
  <c r="A255" i="8"/>
  <c r="B255" i="8" l="1"/>
  <c r="C255" i="8" s="1" a="1"/>
  <c r="C255" i="8" s="1"/>
  <c r="D255" i="8" s="1"/>
  <c r="A256" i="8"/>
  <c r="B256" i="8" l="1"/>
  <c r="C256" i="8" s="1" a="1"/>
  <c r="C256" i="8" s="1"/>
  <c r="D256" i="8" s="1"/>
  <c r="A257" i="8"/>
  <c r="B257" i="8" l="1"/>
  <c r="C257" i="8" s="1" a="1"/>
  <c r="C257" i="8" s="1"/>
  <c r="D257" i="8" s="1"/>
  <c r="A258" i="8"/>
  <c r="B258" i="8" l="1"/>
  <c r="C258" i="8" s="1" a="1"/>
  <c r="C258" i="8" s="1"/>
  <c r="D258" i="8" s="1"/>
  <c r="A259" i="8"/>
  <c r="B259" i="8" l="1"/>
  <c r="C259" i="8" s="1" a="1"/>
  <c r="C259" i="8" s="1"/>
  <c r="D259" i="8" s="1"/>
  <c r="A260" i="8"/>
  <c r="B260" i="8" l="1"/>
  <c r="C260" i="8" s="1" a="1"/>
  <c r="C260" i="8" s="1"/>
  <c r="D260" i="8" s="1"/>
  <c r="A261" i="8"/>
  <c r="B261" i="8" l="1"/>
  <c r="C261" i="8" s="1" a="1"/>
  <c r="C261" i="8" s="1"/>
  <c r="D261" i="8" s="1"/>
  <c r="A262" i="8"/>
  <c r="B262" i="8" l="1"/>
  <c r="C262" i="8" s="1" a="1"/>
  <c r="C262" i="8" s="1"/>
  <c r="D262" i="8" s="1"/>
  <c r="A263" i="8"/>
  <c r="B263" i="8" l="1"/>
  <c r="C263" i="8" s="1" a="1"/>
  <c r="C263" i="8" s="1"/>
  <c r="D263" i="8" s="1"/>
  <c r="A264" i="8"/>
  <c r="B264" i="8" l="1"/>
  <c r="C264" i="8" s="1" a="1"/>
  <c r="C264" i="8" s="1"/>
  <c r="D264" i="8" s="1"/>
  <c r="A265" i="8"/>
  <c r="B265" i="8" l="1"/>
  <c r="C265" i="8" s="1" a="1"/>
  <c r="C265" i="8" s="1"/>
  <c r="D265" i="8" s="1"/>
  <c r="A266" i="8"/>
  <c r="B266" i="8" l="1"/>
  <c r="C266" i="8" s="1" a="1"/>
  <c r="C266" i="8" s="1"/>
  <c r="D266" i="8" s="1"/>
  <c r="A267" i="8"/>
  <c r="B267" i="8" l="1"/>
  <c r="C267" i="8" s="1" a="1"/>
  <c r="C267" i="8" s="1"/>
  <c r="D267" i="8" s="1"/>
  <c r="A268" i="8"/>
  <c r="B268" i="8" l="1"/>
  <c r="C268" i="8" s="1" a="1"/>
  <c r="C268" i="8" s="1"/>
  <c r="D268" i="8" s="1"/>
  <c r="A269" i="8"/>
  <c r="B269" i="8" l="1"/>
  <c r="C269" i="8" s="1" a="1"/>
  <c r="C269" i="8" s="1"/>
  <c r="D269" i="8" s="1"/>
  <c r="A270" i="8"/>
  <c r="B270" i="8" l="1"/>
  <c r="C270" i="8" s="1" a="1"/>
  <c r="C270" i="8" s="1"/>
  <c r="D270" i="8" s="1"/>
  <c r="A271" i="8"/>
  <c r="B271" i="8" l="1"/>
  <c r="C271" i="8" s="1" a="1"/>
  <c r="C271" i="8" s="1"/>
  <c r="D271" i="8" s="1"/>
  <c r="A272" i="8"/>
  <c r="B272" i="8" l="1"/>
  <c r="C272" i="8" s="1" a="1"/>
  <c r="C272" i="8" s="1"/>
  <c r="D272" i="8" s="1"/>
  <c r="A273" i="8"/>
  <c r="B273" i="8" l="1"/>
  <c r="C273" i="8" s="1" a="1"/>
  <c r="C273" i="8" s="1"/>
  <c r="D273" i="8" s="1"/>
  <c r="A274" i="8"/>
  <c r="B274" i="8" l="1"/>
  <c r="C274" i="8" s="1" a="1"/>
  <c r="C274" i="8" s="1"/>
  <c r="D274" i="8" s="1"/>
  <c r="A275" i="8"/>
  <c r="B275" i="8" l="1"/>
  <c r="C275" i="8" s="1" a="1"/>
  <c r="C275" i="8" s="1"/>
  <c r="D275" i="8" s="1"/>
  <c r="A276" i="8"/>
  <c r="B276" i="8" l="1"/>
  <c r="C276" i="8" s="1" a="1"/>
  <c r="C276" i="8" s="1"/>
  <c r="D276" i="8" s="1"/>
  <c r="A277" i="8"/>
  <c r="B277" i="8" l="1"/>
  <c r="C277" i="8" s="1" a="1"/>
  <c r="C277" i="8" s="1"/>
  <c r="D277" i="8" s="1"/>
  <c r="A278" i="8"/>
  <c r="B278" i="8" l="1"/>
  <c r="C278" i="8" s="1" a="1"/>
  <c r="C278" i="8" s="1"/>
  <c r="D278" i="8" s="1"/>
  <c r="A279" i="8"/>
  <c r="B279" i="8" l="1"/>
  <c r="C279" i="8" s="1" a="1"/>
  <c r="C279" i="8" s="1"/>
  <c r="D279" i="8" s="1"/>
  <c r="A280" i="8"/>
  <c r="B280" i="8" l="1"/>
  <c r="C280" i="8" s="1" a="1"/>
  <c r="C280" i="8" s="1"/>
  <c r="D280" i="8" s="1"/>
  <c r="A281" i="8"/>
  <c r="B281" i="8" l="1"/>
  <c r="C281" i="8" s="1" a="1"/>
  <c r="C281" i="8" s="1"/>
  <c r="D281" i="8" s="1"/>
  <c r="A282" i="8"/>
  <c r="B282" i="8" l="1"/>
  <c r="C282" i="8" s="1" a="1"/>
  <c r="C282" i="8" s="1"/>
  <c r="D282" i="8" s="1"/>
  <c r="A283" i="8"/>
  <c r="B283" i="8" l="1"/>
  <c r="C283" i="8" s="1" a="1"/>
  <c r="C283" i="8" s="1"/>
  <c r="D283" i="8" s="1"/>
  <c r="A284" i="8"/>
  <c r="B284" i="8" l="1"/>
  <c r="C284" i="8" s="1" a="1"/>
  <c r="C284" i="8" s="1"/>
  <c r="D284" i="8" s="1"/>
  <c r="A285" i="8"/>
  <c r="B285" i="8" l="1"/>
  <c r="C285" i="8" s="1" a="1"/>
  <c r="C285" i="8" s="1"/>
  <c r="D285" i="8" s="1"/>
  <c r="A286" i="8"/>
  <c r="B286" i="8" l="1"/>
  <c r="C286" i="8" s="1" a="1"/>
  <c r="C286" i="8" s="1"/>
  <c r="D286" i="8" s="1"/>
  <c r="A287" i="8"/>
  <c r="B287" i="8" l="1"/>
  <c r="C287" i="8" s="1" a="1"/>
  <c r="C287" i="8" s="1"/>
  <c r="D287" i="8" s="1"/>
  <c r="A288" i="8"/>
  <c r="B288" i="8" l="1"/>
  <c r="C288" i="8" s="1" a="1"/>
  <c r="C288" i="8" s="1"/>
  <c r="D288" i="8" s="1"/>
  <c r="A289" i="8"/>
  <c r="B289" i="8" l="1"/>
  <c r="C289" i="8" s="1" a="1"/>
  <c r="C289" i="8" s="1"/>
  <c r="D289" i="8" s="1"/>
  <c r="A290" i="8"/>
  <c r="B290" i="8" l="1"/>
  <c r="C290" i="8" s="1" a="1"/>
  <c r="C290" i="8" s="1"/>
  <c r="D290" i="8" s="1"/>
  <c r="A291" i="8"/>
  <c r="B291" i="8" l="1"/>
  <c r="C291" i="8" s="1" a="1"/>
  <c r="C291" i="8" s="1"/>
  <c r="D291" i="8" s="1"/>
  <c r="A292" i="8"/>
  <c r="B292" i="8" l="1"/>
  <c r="C292" i="8" s="1" a="1"/>
  <c r="C292" i="8" s="1"/>
  <c r="D292" i="8" s="1"/>
  <c r="A293" i="8"/>
  <c r="B293" i="8" l="1"/>
  <c r="C293" i="8" s="1" a="1"/>
  <c r="C293" i="8" s="1"/>
  <c r="D293" i="8" s="1"/>
  <c r="A294" i="8"/>
  <c r="B294" i="8" l="1"/>
  <c r="C294" i="8" s="1" a="1"/>
  <c r="C294" i="8" s="1"/>
  <c r="D294" i="8" s="1"/>
  <c r="A295" i="8"/>
  <c r="B295" i="8" l="1"/>
  <c r="C295" i="8" s="1" a="1"/>
  <c r="C295" i="8" s="1"/>
  <c r="D295" i="8" s="1"/>
  <c r="A296" i="8"/>
  <c r="B296" i="8" l="1"/>
  <c r="C296" i="8" s="1" a="1"/>
  <c r="C296" i="8" s="1"/>
  <c r="D296" i="8" s="1"/>
  <c r="A297" i="8"/>
  <c r="B297" i="8" l="1"/>
  <c r="C297" i="8" s="1" a="1"/>
  <c r="C297" i="8" s="1"/>
  <c r="D297" i="8" s="1"/>
  <c r="A298" i="8"/>
  <c r="B298" i="8" l="1"/>
  <c r="C298" i="8" s="1" a="1"/>
  <c r="C298" i="8" s="1"/>
  <c r="D298" i="8" s="1"/>
  <c r="A299" i="8"/>
  <c r="B299" i="8" l="1"/>
  <c r="C299" i="8" s="1" a="1"/>
  <c r="C299" i="8" s="1"/>
  <c r="D299" i="8" s="1"/>
  <c r="A300" i="8"/>
  <c r="B300" i="8" l="1"/>
  <c r="C300" i="8" s="1" a="1"/>
  <c r="C300" i="8" s="1"/>
  <c r="D300" i="8" s="1"/>
  <c r="A301" i="8"/>
  <c r="B301" i="8" l="1"/>
  <c r="C301" i="8" s="1" a="1"/>
  <c r="C301" i="8" s="1"/>
  <c r="D301" i="8" s="1"/>
  <c r="A302" i="8"/>
  <c r="B302" i="8" l="1"/>
  <c r="C302" i="8" s="1" a="1"/>
  <c r="C302" i="8" s="1"/>
  <c r="D302" i="8" s="1"/>
  <c r="A303" i="8"/>
  <c r="B303" i="8" l="1"/>
  <c r="C303" i="8" s="1" a="1"/>
  <c r="C303" i="8" s="1"/>
  <c r="D303" i="8" s="1"/>
  <c r="A304" i="8"/>
  <c r="B304" i="8" l="1"/>
  <c r="C304" i="8" s="1" a="1"/>
  <c r="C304" i="8" s="1"/>
  <c r="D304" i="8" s="1"/>
  <c r="A305" i="8"/>
  <c r="B305" i="8" l="1"/>
  <c r="C305" i="8" s="1" a="1"/>
  <c r="C305" i="8" s="1"/>
  <c r="D305" i="8" s="1"/>
  <c r="A306" i="8"/>
  <c r="B306" i="8" l="1"/>
  <c r="C306" i="8" s="1" a="1"/>
  <c r="C306" i="8" s="1"/>
  <c r="D306" i="8" s="1"/>
  <c r="A307" i="8"/>
  <c r="B307" i="8" l="1"/>
  <c r="C307" i="8" s="1" a="1"/>
  <c r="C307" i="8" s="1"/>
  <c r="D307" i="8" s="1"/>
  <c r="A308" i="8"/>
  <c r="B308" i="8" l="1"/>
  <c r="C308" i="8" s="1" a="1"/>
  <c r="C308" i="8" s="1"/>
  <c r="D308" i="8" s="1"/>
  <c r="A309" i="8"/>
  <c r="B309" i="8" l="1"/>
  <c r="C309" i="8" s="1" a="1"/>
  <c r="C309" i="8" s="1"/>
  <c r="D309" i="8" s="1"/>
  <c r="A310" i="8"/>
  <c r="B310" i="8" l="1"/>
  <c r="C310" i="8" s="1" a="1"/>
  <c r="C310" i="8" s="1"/>
  <c r="D310" i="8" s="1"/>
  <c r="A311" i="8"/>
  <c r="B311" i="8" l="1"/>
  <c r="C311" i="8" s="1" a="1"/>
  <c r="C311" i="8" s="1"/>
  <c r="D311" i="8" s="1"/>
  <c r="A312" i="8"/>
  <c r="B312" i="8" l="1"/>
  <c r="C312" i="8" s="1" a="1"/>
  <c r="C312" i="8" s="1"/>
  <c r="D312" i="8" s="1"/>
  <c r="A313" i="8"/>
  <c r="B313" i="8" l="1"/>
  <c r="C313" i="8" s="1" a="1"/>
  <c r="C313" i="8" s="1"/>
  <c r="D313" i="8" s="1"/>
  <c r="A314" i="8"/>
  <c r="B314" i="8" l="1"/>
  <c r="C314" i="8" s="1" a="1"/>
  <c r="C314" i="8" s="1"/>
  <c r="D314" i="8" s="1"/>
  <c r="A315" i="8"/>
  <c r="B315" i="8" l="1"/>
  <c r="C315" i="8" s="1" a="1"/>
  <c r="C315" i="8" s="1"/>
  <c r="D315" i="8" s="1"/>
  <c r="A316" i="8"/>
  <c r="B316" i="8" l="1"/>
  <c r="C316" i="8" s="1" a="1"/>
  <c r="C316" i="8" s="1"/>
  <c r="D316" i="8" s="1"/>
  <c r="A317" i="8"/>
  <c r="B317" i="8" l="1"/>
  <c r="C317" i="8" s="1" a="1"/>
  <c r="C317" i="8" s="1"/>
  <c r="D317" i="8" s="1"/>
  <c r="A318" i="8"/>
  <c r="B318" i="8" l="1"/>
  <c r="C318" i="8" s="1" a="1"/>
  <c r="C318" i="8" s="1"/>
  <c r="D318" i="8" s="1"/>
  <c r="A319" i="8"/>
  <c r="B319" i="8" l="1"/>
  <c r="C319" i="8" s="1" a="1"/>
  <c r="C319" i="8" s="1"/>
  <c r="D319" i="8" s="1"/>
  <c r="A320" i="8"/>
  <c r="B320" i="8" l="1"/>
  <c r="C320" i="8" s="1" a="1"/>
  <c r="C320" i="8" s="1"/>
  <c r="D320" i="8" s="1"/>
  <c r="A321" i="8"/>
  <c r="B321" i="8" l="1"/>
  <c r="C321" i="8" s="1" a="1"/>
  <c r="C321" i="8" s="1"/>
  <c r="D321" i="8" s="1"/>
  <c r="A322" i="8"/>
  <c r="B322" i="8" l="1"/>
  <c r="C322" i="8" s="1" a="1"/>
  <c r="C322" i="8" s="1"/>
  <c r="D322" i="8" s="1"/>
  <c r="A323" i="8"/>
  <c r="B323" i="8" l="1"/>
  <c r="C323" i="8" s="1" a="1"/>
  <c r="C323" i="8" s="1"/>
  <c r="D323" i="8" s="1"/>
  <c r="A324" i="8"/>
  <c r="B324" i="8" l="1"/>
  <c r="C324" i="8" s="1" a="1"/>
  <c r="C324" i="8" s="1"/>
  <c r="D324" i="8" s="1"/>
  <c r="A325" i="8"/>
  <c r="B325" i="8" l="1"/>
  <c r="C325" i="8" s="1" a="1"/>
  <c r="C325" i="8" s="1"/>
  <c r="D325" i="8" s="1"/>
  <c r="A326" i="8"/>
  <c r="B326" i="8" l="1"/>
  <c r="C326" i="8" s="1" a="1"/>
  <c r="C326" i="8" s="1"/>
  <c r="D326" i="8" s="1"/>
  <c r="A327" i="8"/>
  <c r="B327" i="8" l="1"/>
  <c r="C327" i="8" s="1" a="1"/>
  <c r="C327" i="8" s="1"/>
  <c r="D327" i="8" s="1"/>
  <c r="A328" i="8"/>
  <c r="B328" i="8" l="1"/>
  <c r="C328" i="8" s="1" a="1"/>
  <c r="C328" i="8" s="1"/>
  <c r="D328" i="8" s="1"/>
  <c r="A329" i="8"/>
  <c r="B329" i="8" l="1"/>
  <c r="C329" i="8" s="1" a="1"/>
  <c r="C329" i="8" s="1"/>
  <c r="D329" i="8" s="1"/>
  <c r="A330" i="8"/>
  <c r="B330" i="8" l="1"/>
  <c r="C330" i="8" s="1" a="1"/>
  <c r="C330" i="8" s="1"/>
  <c r="D330" i="8" s="1"/>
  <c r="A331" i="8"/>
  <c r="B331" i="8" l="1"/>
  <c r="C331" i="8" s="1" a="1"/>
  <c r="C331" i="8" s="1"/>
  <c r="D331" i="8" s="1"/>
  <c r="A332" i="8"/>
  <c r="B332" i="8" l="1"/>
  <c r="C332" i="8" s="1" a="1"/>
  <c r="C332" i="8" s="1"/>
  <c r="D332" i="8" s="1"/>
  <c r="A333" i="8"/>
  <c r="B333" i="8" l="1"/>
  <c r="C333" i="8" s="1" a="1"/>
  <c r="C333" i="8" s="1"/>
  <c r="D333" i="8" s="1"/>
  <c r="A334" i="8"/>
  <c r="B334" i="8" l="1"/>
  <c r="C334" i="8" s="1" a="1"/>
  <c r="C334" i="8" s="1"/>
  <c r="D334" i="8" s="1"/>
  <c r="A335" i="8"/>
  <c r="B335" i="8" l="1"/>
  <c r="C335" i="8" s="1" a="1"/>
  <c r="C335" i="8" s="1"/>
  <c r="D335" i="8" s="1"/>
  <c r="A336" i="8"/>
  <c r="B336" i="8" l="1"/>
  <c r="C336" i="8" s="1" a="1"/>
  <c r="C336" i="8" s="1"/>
  <c r="D336" i="8" s="1"/>
  <c r="A337" i="8"/>
  <c r="B337" i="8" l="1"/>
  <c r="C337" i="8" s="1" a="1"/>
  <c r="C337" i="8" s="1"/>
  <c r="D337" i="8" s="1"/>
  <c r="A338" i="8"/>
  <c r="B338" i="8" l="1"/>
  <c r="C338" i="8" s="1" a="1"/>
  <c r="C338" i="8" s="1"/>
  <c r="D338" i="8" s="1"/>
  <c r="A339" i="8"/>
  <c r="B339" i="8" l="1"/>
  <c r="C339" i="8" s="1" a="1"/>
  <c r="C339" i="8" s="1"/>
  <c r="D339" i="8" s="1"/>
  <c r="A340" i="8"/>
  <c r="B340" i="8" l="1"/>
  <c r="C340" i="8" s="1" a="1"/>
  <c r="C340" i="8" s="1"/>
  <c r="D340" i="8" s="1"/>
  <c r="A341" i="8"/>
  <c r="B341" i="8" l="1"/>
  <c r="C341" i="8" s="1" a="1"/>
  <c r="C341" i="8" s="1"/>
  <c r="D341" i="8" s="1"/>
  <c r="A342" i="8"/>
  <c r="B342" i="8" l="1"/>
  <c r="C342" i="8" s="1" a="1"/>
  <c r="C342" i="8" s="1"/>
  <c r="D342" i="8" s="1"/>
  <c r="A343" i="8"/>
  <c r="B343" i="8" l="1"/>
  <c r="C343" i="8" s="1" a="1"/>
  <c r="C343" i="8" s="1"/>
  <c r="D343" i="8" s="1"/>
  <c r="A344" i="8"/>
  <c r="B344" i="8" l="1"/>
  <c r="C344" i="8" s="1" a="1"/>
  <c r="C344" i="8" s="1"/>
  <c r="D344" i="8" s="1"/>
  <c r="A345" i="8"/>
  <c r="B345" i="8" l="1"/>
  <c r="C345" i="8" s="1" a="1"/>
  <c r="C345" i="8" s="1"/>
  <c r="D345" i="8" s="1"/>
  <c r="A346" i="8"/>
  <c r="B346" i="8" l="1"/>
  <c r="C346" i="8" s="1" a="1"/>
  <c r="C346" i="8" s="1"/>
  <c r="D346" i="8" s="1"/>
  <c r="A347" i="8"/>
  <c r="B347" i="8" l="1"/>
  <c r="C347" i="8" s="1" a="1"/>
  <c r="C347" i="8" s="1"/>
  <c r="D347" i="8" s="1"/>
  <c r="A348" i="8"/>
  <c r="B348" i="8" l="1"/>
  <c r="C348" i="8" s="1" a="1"/>
  <c r="C348" i="8" s="1"/>
  <c r="D348" i="8" s="1"/>
  <c r="A349" i="8"/>
  <c r="B349" i="8" l="1"/>
  <c r="C349" i="8" s="1" a="1"/>
  <c r="C349" i="8" s="1"/>
  <c r="D349" i="8" s="1"/>
  <c r="A350" i="8"/>
  <c r="B350" i="8" l="1"/>
  <c r="C350" i="8" s="1" a="1"/>
  <c r="C350" i="8" s="1"/>
  <c r="D350" i="8" s="1"/>
  <c r="A351" i="8"/>
  <c r="B351" i="8" l="1"/>
  <c r="C351" i="8" s="1" a="1"/>
  <c r="C351" i="8" s="1"/>
  <c r="D351" i="8" s="1"/>
  <c r="A352" i="8"/>
  <c r="B352" i="8" l="1"/>
  <c r="C352" i="8" s="1" a="1"/>
  <c r="C352" i="8" s="1"/>
  <c r="D352" i="8" s="1"/>
  <c r="A353" i="8"/>
  <c r="B353" i="8" l="1"/>
  <c r="C353" i="8" s="1" a="1"/>
  <c r="C353" i="8" s="1"/>
  <c r="D353" i="8" s="1"/>
  <c r="A354" i="8"/>
  <c r="B354" i="8" l="1"/>
  <c r="C354" i="8" s="1" a="1"/>
  <c r="C354" i="8" s="1"/>
  <c r="D354" i="8" s="1"/>
  <c r="A355" i="8"/>
  <c r="B355" i="8" l="1"/>
  <c r="C355" i="8" s="1" a="1"/>
  <c r="C355" i="8" s="1"/>
  <c r="D355" i="8" s="1"/>
  <c r="A356" i="8"/>
  <c r="B356" i="8" l="1"/>
  <c r="C356" i="8" s="1" a="1"/>
  <c r="C356" i="8" s="1"/>
  <c r="D356" i="8" s="1"/>
  <c r="A357" i="8"/>
  <c r="B357" i="8" l="1"/>
  <c r="C357" i="8" s="1" a="1"/>
  <c r="C357" i="8" s="1"/>
  <c r="D357" i="8" s="1"/>
  <c r="A358" i="8"/>
  <c r="B358" i="8" l="1"/>
  <c r="C358" i="8" s="1" a="1"/>
  <c r="C358" i="8" s="1"/>
  <c r="D358" i="8" s="1"/>
  <c r="A359" i="8"/>
  <c r="B359" i="8" l="1"/>
  <c r="C359" i="8" s="1" a="1"/>
  <c r="C359" i="8" s="1"/>
  <c r="D359" i="8" s="1"/>
  <c r="A360" i="8"/>
  <c r="B360" i="8" l="1"/>
  <c r="C360" i="8" s="1" a="1"/>
  <c r="C360" i="8" s="1"/>
  <c r="D360" i="8" s="1"/>
  <c r="A361" i="8"/>
  <c r="B361" i="8" l="1"/>
  <c r="C361" i="8" s="1" a="1"/>
  <c r="C361" i="8" s="1"/>
  <c r="D361" i="8" s="1"/>
  <c r="A362" i="8"/>
  <c r="B362" i="8" l="1"/>
  <c r="C362" i="8" s="1" a="1"/>
  <c r="C362" i="8" s="1"/>
  <c r="D362" i="8" s="1"/>
  <c r="A363" i="8"/>
  <c r="B363" i="8" l="1"/>
  <c r="C363" i="8" s="1" a="1"/>
  <c r="C363" i="8" s="1"/>
  <c r="D363" i="8" s="1"/>
  <c r="A364" i="8"/>
  <c r="B364" i="8" l="1"/>
  <c r="C364" i="8" s="1" a="1"/>
  <c r="C364" i="8" s="1"/>
  <c r="D364" i="8" s="1"/>
  <c r="A365" i="8"/>
  <c r="B365" i="8" l="1"/>
  <c r="C365" i="8" s="1" a="1"/>
  <c r="C365" i="8" s="1"/>
  <c r="D365" i="8" s="1"/>
  <c r="A366" i="8"/>
  <c r="B366" i="8" l="1"/>
  <c r="C366" i="8" s="1" a="1"/>
  <c r="C366" i="8" s="1"/>
  <c r="D366" i="8" s="1"/>
  <c r="A367" i="8"/>
  <c r="B367" i="8" l="1"/>
  <c r="C367" i="8" s="1" a="1"/>
  <c r="C367" i="8" s="1"/>
  <c r="D367" i="8" s="1"/>
  <c r="A368" i="8"/>
  <c r="B368" i="8" l="1"/>
  <c r="C368" i="8" s="1" a="1"/>
  <c r="C368" i="8" s="1"/>
  <c r="D368" i="8" s="1"/>
  <c r="A369" i="8"/>
  <c r="B369" i="8" l="1"/>
  <c r="C369" i="8" s="1" a="1"/>
  <c r="C369" i="8" s="1"/>
  <c r="D369" i="8" s="1"/>
  <c r="A370" i="8"/>
  <c r="B370" i="8" l="1"/>
  <c r="C370" i="8" s="1" a="1"/>
  <c r="C370" i="8" s="1"/>
  <c r="D370" i="8" s="1"/>
  <c r="A371" i="8"/>
  <c r="B371" i="8" l="1"/>
  <c r="C371" i="8" s="1" a="1"/>
  <c r="C371" i="8" s="1"/>
  <c r="D371" i="8" s="1"/>
  <c r="A372" i="8"/>
  <c r="B372" i="8" l="1"/>
  <c r="C372" i="8" s="1" a="1"/>
  <c r="C372" i="8" s="1"/>
  <c r="D372" i="8" s="1"/>
  <c r="A373" i="8"/>
  <c r="B373" i="8" l="1"/>
  <c r="C373" i="8" s="1" a="1"/>
  <c r="C373" i="8" s="1"/>
  <c r="D373" i="8" s="1"/>
  <c r="A374" i="8"/>
  <c r="B374" i="8" l="1"/>
  <c r="C374" i="8" s="1" a="1"/>
  <c r="C374" i="8" s="1"/>
  <c r="D374" i="8" s="1"/>
  <c r="A375" i="8"/>
  <c r="B375" i="8" l="1"/>
  <c r="C375" i="8" s="1" a="1"/>
  <c r="C375" i="8" s="1"/>
  <c r="D375" i="8" s="1"/>
  <c r="A376" i="8"/>
  <c r="B376" i="8" l="1"/>
  <c r="C376" i="8" s="1" a="1"/>
  <c r="C376" i="8" s="1"/>
  <c r="D376" i="8" s="1"/>
  <c r="A377" i="8"/>
  <c r="B377" i="8" l="1"/>
  <c r="C377" i="8" s="1" a="1"/>
  <c r="C377" i="8" s="1"/>
  <c r="D377" i="8" s="1"/>
  <c r="A378" i="8"/>
  <c r="B378" i="8" l="1"/>
  <c r="C378" i="8" s="1" a="1"/>
  <c r="C378" i="8" s="1"/>
  <c r="D378" i="8" s="1"/>
  <c r="A379" i="8"/>
  <c r="B379" i="8" l="1"/>
  <c r="C379" i="8" s="1" a="1"/>
  <c r="C379" i="8" s="1"/>
  <c r="D379" i="8" s="1"/>
  <c r="A380" i="8"/>
  <c r="B380" i="8" l="1"/>
  <c r="C380" i="8" s="1" a="1"/>
  <c r="C380" i="8" s="1"/>
  <c r="D380" i="8" s="1"/>
  <c r="A381" i="8"/>
  <c r="B381" i="8" l="1"/>
  <c r="C381" i="8" s="1" a="1"/>
  <c r="C381" i="8" s="1"/>
  <c r="D381" i="8" s="1"/>
  <c r="A382" i="8"/>
  <c r="B382" i="8" l="1"/>
  <c r="C382" i="8" s="1" a="1"/>
  <c r="C382" i="8" s="1"/>
  <c r="D382" i="8" s="1"/>
  <c r="A383" i="8"/>
  <c r="B383" i="8" l="1"/>
  <c r="C383" i="8" s="1" a="1"/>
  <c r="C383" i="8" s="1"/>
  <c r="D383" i="8" s="1"/>
  <c r="A384" i="8"/>
  <c r="B384" i="8" l="1"/>
  <c r="C384" i="8" s="1" a="1"/>
  <c r="C384" i="8" s="1"/>
  <c r="D384" i="8" s="1"/>
  <c r="A385" i="8"/>
  <c r="B385" i="8" l="1"/>
  <c r="C385" i="8" s="1" a="1"/>
  <c r="C385" i="8" s="1"/>
  <c r="D385" i="8" s="1"/>
  <c r="A386" i="8"/>
  <c r="B386" i="8" l="1"/>
  <c r="C386" i="8" s="1" a="1"/>
  <c r="C386" i="8" s="1"/>
  <c r="D386" i="8" s="1"/>
  <c r="A387" i="8"/>
  <c r="B387" i="8" l="1"/>
  <c r="C387" i="8" s="1" a="1"/>
  <c r="C387" i="8" s="1"/>
  <c r="D387" i="8" s="1"/>
  <c r="A388" i="8"/>
  <c r="B388" i="8" l="1"/>
  <c r="C388" i="8" s="1" a="1"/>
  <c r="C388" i="8" s="1"/>
  <c r="D388" i="8" s="1"/>
  <c r="A389" i="8"/>
  <c r="B389" i="8" l="1"/>
  <c r="C389" i="8" s="1" a="1"/>
  <c r="C389" i="8" s="1"/>
  <c r="D389" i="8" s="1"/>
  <c r="A390" i="8"/>
  <c r="B390" i="8" l="1"/>
  <c r="C390" i="8" s="1" a="1"/>
  <c r="C390" i="8" s="1"/>
  <c r="D390" i="8" s="1"/>
  <c r="A391" i="8"/>
  <c r="B391" i="8" l="1"/>
  <c r="C391" i="8" s="1" a="1"/>
  <c r="C391" i="8" s="1"/>
  <c r="D391" i="8" s="1"/>
  <c r="A392" i="8"/>
  <c r="B392" i="8" l="1"/>
  <c r="C392" i="8" s="1" a="1"/>
  <c r="C392" i="8" s="1"/>
  <c r="D392" i="8" s="1"/>
  <c r="A393" i="8"/>
  <c r="B393" i="8" l="1"/>
  <c r="C393" i="8" s="1" a="1"/>
  <c r="C393" i="8" s="1"/>
  <c r="D393" i="8" s="1"/>
  <c r="A394" i="8"/>
  <c r="B394" i="8" l="1"/>
  <c r="C394" i="8" s="1" a="1"/>
  <c r="C394" i="8" s="1"/>
  <c r="D394" i="8" s="1"/>
  <c r="A395" i="8"/>
  <c r="B395" i="8" l="1"/>
  <c r="C395" i="8" s="1" a="1"/>
  <c r="C395" i="8" s="1"/>
  <c r="D395" i="8" s="1"/>
  <c r="A396" i="8"/>
  <c r="B396" i="8" l="1"/>
  <c r="C396" i="8" s="1" a="1"/>
  <c r="C396" i="8" s="1"/>
  <c r="D396" i="8" s="1"/>
  <c r="A397" i="8"/>
  <c r="B397" i="8" l="1"/>
  <c r="C397" i="8" s="1" a="1"/>
  <c r="C397" i="8" s="1"/>
  <c r="D397" i="8" s="1"/>
  <c r="A398" i="8"/>
  <c r="B398" i="8" l="1"/>
  <c r="C398" i="8" s="1" a="1"/>
  <c r="C398" i="8" s="1"/>
  <c r="D398" i="8" s="1"/>
  <c r="A399" i="8"/>
  <c r="B399" i="8" l="1"/>
  <c r="C399" i="8" s="1" a="1"/>
  <c r="C399" i="8" s="1"/>
  <c r="D399" i="8" s="1"/>
  <c r="A400" i="8"/>
  <c r="B400" i="8" l="1"/>
  <c r="C400" i="8" s="1" a="1"/>
  <c r="C400" i="8" s="1"/>
  <c r="D400" i="8" s="1"/>
  <c r="A401" i="8"/>
  <c r="B401" i="8" l="1"/>
  <c r="C401" i="8" s="1" a="1"/>
  <c r="C401" i="8" s="1"/>
  <c r="D401" i="8" s="1"/>
  <c r="A402" i="8"/>
  <c r="B402" i="8" l="1"/>
  <c r="C402" i="8" s="1" a="1"/>
  <c r="C402" i="8" s="1"/>
  <c r="D402" i="8" s="1"/>
  <c r="A403" i="8"/>
  <c r="B403" i="8" l="1"/>
  <c r="C403" i="8" s="1" a="1"/>
  <c r="C403" i="8" s="1"/>
  <c r="D403" i="8" s="1"/>
  <c r="A404" i="8"/>
  <c r="B404" i="8" l="1"/>
  <c r="C404" i="8" s="1" a="1"/>
  <c r="C404" i="8" s="1"/>
  <c r="D404" i="8" s="1"/>
  <c r="A405" i="8"/>
  <c r="B405" i="8" l="1"/>
  <c r="C405" i="8" s="1" a="1"/>
  <c r="C405" i="8" s="1"/>
  <c r="D405" i="8" s="1"/>
  <c r="A406" i="8"/>
  <c r="B406" i="8" l="1"/>
  <c r="C406" i="8" s="1" a="1"/>
  <c r="C406" i="8" s="1"/>
  <c r="D406" i="8" s="1"/>
  <c r="A407" i="8"/>
  <c r="B407" i="8" l="1"/>
  <c r="C407" i="8" s="1" a="1"/>
  <c r="C407" i="8" s="1"/>
  <c r="D407" i="8" s="1"/>
  <c r="A408" i="8"/>
  <c r="B408" i="8" l="1"/>
  <c r="C408" i="8" s="1" a="1"/>
  <c r="C408" i="8" s="1"/>
  <c r="D408" i="8" s="1"/>
  <c r="A409" i="8"/>
  <c r="B409" i="8" l="1"/>
  <c r="C409" i="8" s="1" a="1"/>
  <c r="C409" i="8" s="1"/>
  <c r="D409" i="8" s="1"/>
  <c r="A410" i="8"/>
  <c r="B410" i="8" l="1"/>
  <c r="C410" i="8" s="1" a="1"/>
  <c r="C410" i="8" s="1"/>
  <c r="D410" i="8" s="1"/>
  <c r="A411" i="8"/>
  <c r="B411" i="8" l="1"/>
  <c r="C411" i="8" s="1" a="1"/>
  <c r="C411" i="8" s="1"/>
  <c r="D411" i="8" s="1"/>
  <c r="A412" i="8"/>
  <c r="B412" i="8" l="1"/>
  <c r="C412" i="8" s="1" a="1"/>
  <c r="C412" i="8" s="1"/>
  <c r="D412" i="8" s="1"/>
  <c r="A413" i="8"/>
  <c r="B413" i="8" l="1"/>
  <c r="C413" i="8" s="1" a="1"/>
  <c r="C413" i="8" s="1"/>
  <c r="D413" i="8" s="1"/>
  <c r="A414" i="8"/>
  <c r="B414" i="8" l="1"/>
  <c r="C414" i="8" s="1" a="1"/>
  <c r="C414" i="8" s="1"/>
  <c r="D414" i="8" s="1"/>
  <c r="A415" i="8"/>
  <c r="B415" i="8" l="1"/>
  <c r="C415" i="8" s="1" a="1"/>
  <c r="C415" i="8" s="1"/>
  <c r="D415" i="8" s="1"/>
  <c r="A416" i="8"/>
  <c r="B416" i="8" l="1"/>
  <c r="C416" i="8" s="1" a="1"/>
  <c r="C416" i="8" s="1"/>
  <c r="D416" i="8" s="1"/>
  <c r="A417" i="8"/>
  <c r="B417" i="8" l="1"/>
  <c r="C417" i="8" s="1" a="1"/>
  <c r="C417" i="8" s="1"/>
  <c r="D417" i="8" s="1"/>
  <c r="A418" i="8"/>
  <c r="B418" i="8" l="1"/>
  <c r="C418" i="8" s="1" a="1"/>
  <c r="C418" i="8" s="1"/>
  <c r="D418" i="8" s="1"/>
  <c r="A419" i="8"/>
  <c r="B419" i="8" l="1"/>
  <c r="C419" i="8" s="1" a="1"/>
  <c r="C419" i="8" s="1"/>
  <c r="D419" i="8" s="1"/>
  <c r="A420" i="8"/>
  <c r="B420" i="8" l="1"/>
  <c r="C420" i="8" s="1" a="1"/>
  <c r="C420" i="8" s="1"/>
  <c r="D420" i="8" s="1"/>
  <c r="A421" i="8"/>
  <c r="B421" i="8" l="1"/>
  <c r="C421" i="8" s="1" a="1"/>
  <c r="C421" i="8" s="1"/>
  <c r="D421" i="8" s="1"/>
  <c r="A422" i="8"/>
  <c r="B422" i="8" l="1"/>
  <c r="C422" i="8" s="1" a="1"/>
  <c r="C422" i="8" s="1"/>
  <c r="D422" i="8" s="1"/>
  <c r="A423" i="8"/>
  <c r="B423" i="8" l="1"/>
  <c r="C423" i="8" s="1" a="1"/>
  <c r="C423" i="8" s="1"/>
  <c r="D423" i="8" s="1"/>
  <c r="A424" i="8"/>
  <c r="B424" i="8" l="1"/>
  <c r="C424" i="8" s="1" a="1"/>
  <c r="C424" i="8" s="1"/>
  <c r="D424" i="8" s="1"/>
  <c r="A425" i="8"/>
  <c r="B425" i="8" l="1"/>
  <c r="C425" i="8" s="1" a="1"/>
  <c r="C425" i="8" s="1"/>
  <c r="D425" i="8" s="1"/>
  <c r="A426" i="8"/>
  <c r="B426" i="8" l="1"/>
  <c r="C426" i="8" s="1" a="1"/>
  <c r="C426" i="8" s="1"/>
  <c r="D426" i="8" s="1"/>
  <c r="A427" i="8"/>
  <c r="B427" i="8" l="1"/>
  <c r="C427" i="8" s="1" a="1"/>
  <c r="C427" i="8" s="1"/>
  <c r="D427" i="8" s="1"/>
  <c r="A428" i="8"/>
  <c r="B428" i="8" l="1"/>
  <c r="C428" i="8" s="1" a="1"/>
  <c r="C428" i="8" s="1"/>
  <c r="D428" i="8" s="1"/>
  <c r="A429" i="8"/>
  <c r="B429" i="8" l="1"/>
  <c r="C429" i="8" s="1" a="1"/>
  <c r="C429" i="8" s="1"/>
  <c r="D429" i="8" s="1"/>
  <c r="A430" i="8"/>
  <c r="B430" i="8" l="1"/>
  <c r="C430" i="8" s="1" a="1"/>
  <c r="C430" i="8" s="1"/>
  <c r="D430" i="8" s="1"/>
  <c r="A431" i="8"/>
  <c r="B431" i="8" l="1"/>
  <c r="C431" i="8" s="1" a="1"/>
  <c r="C431" i="8" s="1"/>
  <c r="D431" i="8" s="1"/>
  <c r="A432" i="8"/>
  <c r="B432" i="8" l="1"/>
  <c r="C432" i="8" s="1" a="1"/>
  <c r="C432" i="8" s="1"/>
  <c r="D432" i="8" s="1"/>
  <c r="A433" i="8"/>
  <c r="B433" i="8" l="1"/>
  <c r="C433" i="8" s="1" a="1"/>
  <c r="C433" i="8" s="1"/>
  <c r="D433" i="8" s="1"/>
  <c r="A434" i="8"/>
  <c r="B434" i="8" l="1"/>
  <c r="C434" i="8" s="1" a="1"/>
  <c r="C434" i="8" s="1"/>
  <c r="D434" i="8" s="1"/>
  <c r="A435" i="8"/>
  <c r="B435" i="8" l="1"/>
  <c r="C435" i="8" s="1" a="1"/>
  <c r="C435" i="8" s="1"/>
  <c r="D435" i="8" s="1"/>
  <c r="A436" i="8"/>
  <c r="B436" i="8" l="1"/>
  <c r="C436" i="8" s="1" a="1"/>
  <c r="C436" i="8" s="1"/>
  <c r="D436" i="8" s="1"/>
  <c r="A437" i="8"/>
  <c r="B437" i="8" l="1"/>
  <c r="C437" i="8" s="1" a="1"/>
  <c r="C437" i="8" s="1"/>
  <c r="D437" i="8" s="1"/>
  <c r="A438" i="8"/>
  <c r="B438" i="8" l="1"/>
  <c r="C438" i="8" s="1" a="1"/>
  <c r="C438" i="8" s="1"/>
  <c r="D438" i="8" s="1"/>
  <c r="A439" i="8"/>
  <c r="B439" i="8" l="1"/>
  <c r="C439" i="8" s="1" a="1"/>
  <c r="C439" i="8" s="1"/>
  <c r="D439" i="8" s="1"/>
  <c r="A440" i="8"/>
  <c r="B440" i="8" l="1"/>
  <c r="C440" i="8" s="1" a="1"/>
  <c r="C440" i="8" s="1"/>
  <c r="D440" i="8" s="1"/>
  <c r="A441" i="8"/>
  <c r="B441" i="8" l="1"/>
  <c r="C441" i="8" s="1" a="1"/>
  <c r="C441" i="8" s="1"/>
  <c r="D441" i="8" s="1"/>
  <c r="A442" i="8"/>
  <c r="B442" i="8" l="1"/>
  <c r="C442" i="8" s="1" a="1"/>
  <c r="C442" i="8" s="1"/>
  <c r="D442" i="8" s="1"/>
  <c r="A443" i="8"/>
  <c r="B443" i="8" l="1"/>
  <c r="C443" i="8" s="1" a="1"/>
  <c r="C443" i="8" s="1"/>
  <c r="D443" i="8" s="1"/>
  <c r="A444" i="8"/>
  <c r="B444" i="8" l="1"/>
  <c r="C444" i="8" s="1" a="1"/>
  <c r="C444" i="8" s="1"/>
  <c r="D444" i="8" s="1"/>
  <c r="A445" i="8"/>
  <c r="B445" i="8" l="1"/>
  <c r="C445" i="8" s="1" a="1"/>
  <c r="C445" i="8" s="1"/>
  <c r="D445" i="8" s="1"/>
  <c r="A446" i="8"/>
  <c r="B446" i="8" l="1"/>
  <c r="C446" i="8" s="1" a="1"/>
  <c r="C446" i="8" s="1"/>
  <c r="D446" i="8" s="1"/>
  <c r="A447" i="8"/>
  <c r="B447" i="8" l="1"/>
  <c r="C447" i="8" s="1" a="1"/>
  <c r="C447" i="8" s="1"/>
  <c r="D447" i="8" s="1"/>
  <c r="A448" i="8"/>
  <c r="B448" i="8" l="1"/>
  <c r="C448" i="8" s="1" a="1"/>
  <c r="C448" i="8" s="1"/>
  <c r="D448" i="8" s="1"/>
  <c r="A449" i="8"/>
  <c r="B449" i="8" l="1"/>
  <c r="C449" i="8" s="1" a="1"/>
  <c r="C449" i="8" s="1"/>
  <c r="D449" i="8" s="1"/>
  <c r="A450" i="8"/>
  <c r="B450" i="8" l="1"/>
  <c r="C450" i="8" s="1" a="1"/>
  <c r="C450" i="8" s="1"/>
  <c r="D450" i="8" s="1"/>
  <c r="A451" i="8"/>
  <c r="B451" i="8" l="1"/>
  <c r="C451" i="8" s="1" a="1"/>
  <c r="C451" i="8" s="1"/>
  <c r="D451" i="8" s="1"/>
  <c r="A452" i="8"/>
  <c r="B452" i="8" l="1"/>
  <c r="C452" i="8" s="1" a="1"/>
  <c r="C452" i="8" s="1"/>
  <c r="D452" i="8" s="1"/>
  <c r="A453" i="8"/>
  <c r="B453" i="8" l="1"/>
  <c r="C453" i="8" s="1" a="1"/>
  <c r="C453" i="8" s="1"/>
  <c r="D453" i="8" s="1"/>
  <c r="A454" i="8"/>
  <c r="B454" i="8" l="1"/>
  <c r="C454" i="8" s="1" a="1"/>
  <c r="C454" i="8" s="1"/>
  <c r="D454" i="8" s="1"/>
  <c r="A455" i="8"/>
  <c r="B455" i="8" l="1"/>
  <c r="C455" i="8" s="1" a="1"/>
  <c r="C455" i="8" s="1"/>
  <c r="D455" i="8" s="1"/>
  <c r="A456" i="8"/>
  <c r="B456" i="8" l="1"/>
  <c r="C456" i="8" s="1" a="1"/>
  <c r="C456" i="8" s="1"/>
  <c r="D456" i="8" s="1"/>
  <c r="A457" i="8"/>
  <c r="B457" i="8" l="1"/>
  <c r="C457" i="8" s="1" a="1"/>
  <c r="C457" i="8" s="1"/>
  <c r="D457" i="8" s="1"/>
  <c r="A458" i="8"/>
  <c r="B458" i="8" l="1"/>
  <c r="C458" i="8" s="1" a="1"/>
  <c r="C458" i="8" s="1"/>
  <c r="D458" i="8" s="1"/>
  <c r="A459" i="8"/>
  <c r="B459" i="8" l="1"/>
  <c r="C459" i="8" s="1" a="1"/>
  <c r="C459" i="8" s="1"/>
  <c r="D459" i="8" s="1"/>
  <c r="A460" i="8"/>
  <c r="B460" i="8" l="1"/>
  <c r="C460" i="8" s="1" a="1"/>
  <c r="C460" i="8" s="1"/>
  <c r="D460" i="8" s="1"/>
  <c r="A461" i="8"/>
  <c r="B461" i="8" l="1"/>
  <c r="C461" i="8" s="1" a="1"/>
  <c r="C461" i="8" s="1"/>
  <c r="D461" i="8" s="1"/>
  <c r="A462" i="8"/>
  <c r="B462" i="8" l="1"/>
  <c r="C462" i="8" s="1" a="1"/>
  <c r="C462" i="8" s="1"/>
  <c r="D462" i="8" s="1"/>
  <c r="A463" i="8"/>
  <c r="B463" i="8" l="1"/>
  <c r="C463" i="8" s="1" a="1"/>
  <c r="C463" i="8" s="1"/>
  <c r="D463" i="8" s="1"/>
  <c r="A464" i="8"/>
  <c r="B464" i="8" l="1"/>
  <c r="C464" i="8" s="1" a="1"/>
  <c r="C464" i="8" s="1"/>
  <c r="D464" i="8" s="1"/>
  <c r="A465" i="8"/>
  <c r="B465" i="8" l="1"/>
  <c r="C465" i="8" s="1" a="1"/>
  <c r="C465" i="8" s="1"/>
  <c r="D465" i="8" s="1"/>
  <c r="A466" i="8"/>
  <c r="B466" i="8" l="1"/>
  <c r="C466" i="8" s="1" a="1"/>
  <c r="C466" i="8" s="1"/>
  <c r="D466" i="8" s="1"/>
  <c r="A467" i="8"/>
  <c r="B467" i="8" l="1"/>
  <c r="C467" i="8" s="1" a="1"/>
  <c r="C467" i="8" s="1"/>
  <c r="D467" i="8" s="1"/>
  <c r="A468" i="8"/>
  <c r="B468" i="8" l="1"/>
  <c r="C468" i="8" s="1" a="1"/>
  <c r="C468" i="8" s="1"/>
  <c r="D468" i="8" s="1"/>
  <c r="A469" i="8"/>
  <c r="B469" i="8" l="1"/>
  <c r="C469" i="8" s="1" a="1"/>
  <c r="C469" i="8" s="1"/>
  <c r="D469" i="8" s="1"/>
  <c r="A470" i="8"/>
  <c r="B470" i="8" l="1"/>
  <c r="C470" i="8" s="1" a="1"/>
  <c r="C470" i="8" s="1"/>
  <c r="D470" i="8" s="1"/>
  <c r="A471" i="8"/>
  <c r="B471" i="8" l="1"/>
  <c r="C471" i="8" s="1" a="1"/>
  <c r="C471" i="8" s="1"/>
  <c r="D471" i="8" s="1"/>
  <c r="A472" i="8"/>
  <c r="B472" i="8" l="1"/>
  <c r="C472" i="8" s="1" a="1"/>
  <c r="C472" i="8" s="1"/>
  <c r="D472" i="8" s="1"/>
  <c r="A473" i="8"/>
  <c r="B473" i="8" l="1"/>
  <c r="C473" i="8" s="1" a="1"/>
  <c r="C473" i="8" s="1"/>
  <c r="D473" i="8" s="1"/>
  <c r="A474" i="8"/>
  <c r="B474" i="8" l="1"/>
  <c r="C474" i="8" s="1" a="1"/>
  <c r="C474" i="8" s="1"/>
  <c r="D474" i="8" s="1"/>
  <c r="A475" i="8"/>
  <c r="B475" i="8" l="1"/>
  <c r="C475" i="8" s="1" a="1"/>
  <c r="C475" i="8" s="1"/>
  <c r="D475" i="8" s="1"/>
  <c r="A476" i="8"/>
  <c r="B476" i="8" l="1"/>
  <c r="C476" i="8" s="1" a="1"/>
  <c r="C476" i="8" s="1"/>
  <c r="D476" i="8" s="1"/>
  <c r="A477" i="8"/>
  <c r="B477" i="8" l="1"/>
  <c r="C477" i="8" s="1" a="1"/>
  <c r="C477" i="8" s="1"/>
  <c r="D477" i="8" s="1"/>
  <c r="A478" i="8"/>
  <c r="B478" i="8" l="1"/>
  <c r="C478" i="8" s="1" a="1"/>
  <c r="C478" i="8" s="1"/>
  <c r="D478" i="8" s="1"/>
  <c r="A479" i="8"/>
  <c r="B479" i="8" l="1"/>
  <c r="C479" i="8" s="1" a="1"/>
  <c r="C479" i="8" s="1"/>
  <c r="D479" i="8" s="1"/>
  <c r="A480" i="8"/>
  <c r="B480" i="8" l="1"/>
  <c r="C480" i="8" s="1" a="1"/>
  <c r="C480" i="8" s="1"/>
  <c r="D480" i="8" s="1"/>
  <c r="A481" i="8"/>
  <c r="B481" i="8" l="1"/>
  <c r="C481" i="8" s="1" a="1"/>
  <c r="C481" i="8" s="1"/>
  <c r="D481" i="8" s="1"/>
  <c r="A482" i="8"/>
  <c r="B482" i="8" l="1"/>
  <c r="C482" i="8" s="1" a="1"/>
  <c r="C482" i="8" s="1"/>
  <c r="D482" i="8" s="1"/>
  <c r="A483" i="8"/>
  <c r="B483" i="8" l="1"/>
  <c r="C483" i="8" s="1" a="1"/>
  <c r="C483" i="8" s="1"/>
  <c r="D483" i="8" s="1"/>
  <c r="A484" i="8"/>
  <c r="B484" i="8" l="1"/>
  <c r="C484" i="8" s="1" a="1"/>
  <c r="C484" i="8" s="1"/>
  <c r="D484" i="8" s="1"/>
  <c r="A485" i="8"/>
  <c r="B485" i="8" l="1"/>
  <c r="A486" i="8"/>
  <c r="B486" i="8" l="1"/>
  <c r="C486" i="8" s="1" a="1"/>
  <c r="C486" i="8" s="1"/>
  <c r="D486" i="8" s="1"/>
  <c r="A487" i="8"/>
  <c r="C485" i="8" a="1"/>
  <c r="C485" i="8" s="1"/>
  <c r="D485" i="8" s="1"/>
  <c r="B487" i="8" l="1"/>
  <c r="A488" i="8"/>
  <c r="B488" i="8" l="1"/>
  <c r="C488" i="8" s="1" a="1"/>
  <c r="C488" i="8" s="1"/>
  <c r="D488" i="8" s="1"/>
  <c r="A489" i="8"/>
  <c r="C487" i="8" a="1"/>
  <c r="C487" i="8" s="1"/>
  <c r="D487" i="8" s="1"/>
  <c r="F41" i="7"/>
  <c r="B489" i="8" l="1"/>
  <c r="C489" i="8" s="1" a="1"/>
  <c r="C489" i="8" s="1"/>
  <c r="D489" i="8" s="1"/>
  <c r="A490" i="8"/>
  <c r="B490" i="8" l="1"/>
  <c r="C490" i="8" s="1" a="1"/>
  <c r="C490" i="8" s="1"/>
  <c r="D490" i="8" s="1"/>
  <c r="A491" i="8"/>
  <c r="B491" i="8" s="1"/>
  <c r="C491" i="8" s="1" a="1"/>
  <c r="C491" i="8" s="1"/>
  <c r="D52" i="8"/>
  <c r="D491" i="8" l="1"/>
  <c r="D45" i="8"/>
  <c r="D14" i="8"/>
  <c r="D24" i="8"/>
  <c r="D19" i="8"/>
  <c r="D16" i="8"/>
  <c r="D49" i="8"/>
  <c r="D35" i="8"/>
  <c r="D22" i="8"/>
  <c r="D47" i="8"/>
  <c r="D50" i="8"/>
  <c r="D31" i="8"/>
  <c r="D25" i="8"/>
  <c r="D26" i="8"/>
  <c r="D15" i="8"/>
  <c r="D27" i="8"/>
  <c r="D30" i="8"/>
  <c r="D37" i="8"/>
  <c r="D51" i="8"/>
  <c r="D20" i="8"/>
  <c r="D17" i="8"/>
  <c r="D13" i="8"/>
  <c r="D43" i="8"/>
  <c r="D42" i="8"/>
  <c r="D21" i="8"/>
  <c r="D33" i="8"/>
  <c r="D18" i="8"/>
  <c r="D23" i="8"/>
  <c r="D29" i="8"/>
  <c r="D39" i="8"/>
  <c r="D38" i="8"/>
  <c r="D40" i="8"/>
  <c r="D28" i="8"/>
  <c r="D48" i="8"/>
  <c r="D46" i="8"/>
  <c r="D36" i="8"/>
  <c r="D34" i="8"/>
  <c r="D32" i="8"/>
  <c r="D44" i="8"/>
  <c r="D41" i="8"/>
  <c r="E34" i="8" l="1"/>
  <c r="E32" i="8"/>
  <c r="E30" i="8"/>
  <c r="E44" i="8"/>
  <c r="E18" i="8"/>
  <c r="E89" i="8"/>
  <c r="L124" i="7" s="1"/>
  <c r="E304" i="8"/>
  <c r="L339" i="7" s="1"/>
  <c r="E324" i="8"/>
  <c r="L359" i="7" s="1"/>
  <c r="E366" i="8"/>
  <c r="L401" i="7" s="1"/>
  <c r="E454" i="8"/>
  <c r="L489" i="7" s="1"/>
  <c r="E361" i="8"/>
  <c r="L396" i="7" s="1"/>
  <c r="E211" i="8"/>
  <c r="L246" i="7" s="1"/>
  <c r="E120" i="8"/>
  <c r="L155" i="7" s="1"/>
  <c r="E255" i="8"/>
  <c r="L290" i="7" s="1"/>
  <c r="E220" i="8"/>
  <c r="L255" i="7" s="1"/>
  <c r="E461" i="8"/>
  <c r="L496" i="7" s="1"/>
  <c r="E364" i="8"/>
  <c r="L399" i="7" s="1"/>
  <c r="E392" i="8"/>
  <c r="L427" i="7" s="1"/>
  <c r="E356" i="8"/>
  <c r="L391" i="7" s="1"/>
  <c r="E135" i="8"/>
  <c r="L170" i="7" s="1"/>
  <c r="E254" i="8"/>
  <c r="L289" i="7" s="1"/>
  <c r="E486" i="8"/>
  <c r="L521" i="7" s="1"/>
  <c r="E491" i="8"/>
  <c r="L526" i="7" s="1"/>
  <c r="E171" i="8"/>
  <c r="L206" i="7" s="1"/>
  <c r="E343" i="8"/>
  <c r="L378" i="7" s="1"/>
  <c r="E91" i="8"/>
  <c r="L126" i="7" s="1"/>
  <c r="E70" i="8"/>
  <c r="L105" i="7" s="1"/>
  <c r="E93" i="8"/>
  <c r="L128" i="7" s="1"/>
  <c r="E60" i="8"/>
  <c r="L95" i="7" s="1"/>
  <c r="E219" i="8"/>
  <c r="L254" i="7" s="1"/>
  <c r="E466" i="8"/>
  <c r="L501" i="7" s="1"/>
  <c r="E278" i="8"/>
  <c r="L313" i="7" s="1"/>
  <c r="E387" i="8"/>
  <c r="L422" i="7" s="1"/>
  <c r="E357" i="8"/>
  <c r="L392" i="7" s="1"/>
  <c r="E236" i="8"/>
  <c r="L271" i="7" s="1"/>
  <c r="E267" i="8"/>
  <c r="L302" i="7" s="1"/>
  <c r="E371" i="8"/>
  <c r="L406" i="7" s="1"/>
  <c r="E415" i="8"/>
  <c r="L450" i="7" s="1"/>
  <c r="E430" i="8"/>
  <c r="L465" i="7" s="1"/>
  <c r="E173" i="8"/>
  <c r="L208" i="7" s="1"/>
  <c r="E378" i="8"/>
  <c r="L413" i="7" s="1"/>
  <c r="E428" i="8"/>
  <c r="L463" i="7" s="1"/>
  <c r="E411" i="8"/>
  <c r="L446" i="7" s="1"/>
  <c r="E76" i="8"/>
  <c r="L111" i="7" s="1"/>
  <c r="E350" i="8"/>
  <c r="L385" i="7" s="1"/>
  <c r="E252" i="8"/>
  <c r="L287" i="7" s="1"/>
  <c r="E194" i="8"/>
  <c r="L229" i="7" s="1"/>
  <c r="E401" i="8"/>
  <c r="L436" i="7" s="1"/>
  <c r="E104" i="8"/>
  <c r="L139" i="7" s="1"/>
  <c r="E203" i="8"/>
  <c r="L238" i="7" s="1"/>
  <c r="E243" i="8"/>
  <c r="L278" i="7" s="1"/>
  <c r="E340" i="8"/>
  <c r="L375" i="7" s="1"/>
  <c r="E404" i="8"/>
  <c r="L439" i="7" s="1"/>
  <c r="E153" i="8"/>
  <c r="L188" i="7" s="1"/>
  <c r="E368" i="8"/>
  <c r="L403" i="7" s="1"/>
  <c r="E55" i="8"/>
  <c r="L90" i="7" s="1"/>
  <c r="E462" i="8"/>
  <c r="L497" i="7" s="1"/>
  <c r="E187" i="8"/>
  <c r="L222" i="7" s="1"/>
  <c r="E425" i="8"/>
  <c r="L460" i="7" s="1"/>
  <c r="E156" i="8"/>
  <c r="L191" i="7" s="1"/>
  <c r="E13" i="8"/>
  <c r="E41" i="8"/>
  <c r="E39" i="8"/>
  <c r="E29" i="8"/>
  <c r="E37" i="8"/>
  <c r="E184" i="8"/>
  <c r="L219" i="7" s="1"/>
  <c r="E319" i="8"/>
  <c r="L354" i="7" s="1"/>
  <c r="E54" i="8"/>
  <c r="L89" i="7" s="1"/>
  <c r="E470" i="8"/>
  <c r="L505" i="7" s="1"/>
  <c r="E396" i="8"/>
  <c r="L431" i="7" s="1"/>
  <c r="E456" i="8"/>
  <c r="L491" i="7" s="1"/>
  <c r="E64" i="8"/>
  <c r="L99" i="7" s="1"/>
  <c r="E199" i="8"/>
  <c r="L234" i="7" s="1"/>
  <c r="E318" i="8"/>
  <c r="L353" i="7" s="1"/>
  <c r="E275" i="8"/>
  <c r="L310" i="7" s="1"/>
  <c r="E420" i="8"/>
  <c r="L455" i="7" s="1"/>
  <c r="E84" i="8"/>
  <c r="L119" i="7" s="1"/>
  <c r="E407" i="8"/>
  <c r="L442" i="7" s="1"/>
  <c r="E79" i="8"/>
  <c r="L114" i="7" s="1"/>
  <c r="E134" i="8"/>
  <c r="L169" i="7" s="1"/>
  <c r="E221" i="8"/>
  <c r="L256" i="7" s="1"/>
  <c r="E291" i="8"/>
  <c r="L326" i="7" s="1"/>
  <c r="E140" i="8"/>
  <c r="L175" i="7" s="1"/>
  <c r="E315" i="8"/>
  <c r="L350" i="7" s="1"/>
  <c r="E342" i="8"/>
  <c r="L377" i="7" s="1"/>
  <c r="E445" i="8"/>
  <c r="L480" i="7" s="1"/>
  <c r="E421" i="8"/>
  <c r="L456" i="7" s="1"/>
  <c r="E114" i="8"/>
  <c r="L149" i="7" s="1"/>
  <c r="E188" i="8"/>
  <c r="L223" i="7" s="1"/>
  <c r="E316" i="8"/>
  <c r="L351" i="7" s="1"/>
  <c r="E99" i="8"/>
  <c r="L134" i="7" s="1"/>
  <c r="E107" i="8"/>
  <c r="L142" i="7" s="1"/>
  <c r="E237" i="8"/>
  <c r="L272" i="7" s="1"/>
  <c r="E442" i="8"/>
  <c r="L477" i="7" s="1"/>
  <c r="E73" i="8"/>
  <c r="L108" i="7" s="1"/>
  <c r="E372" i="8"/>
  <c r="L407" i="7" s="1"/>
  <c r="E88" i="8"/>
  <c r="L123" i="7" s="1"/>
  <c r="E422" i="8"/>
  <c r="L457" i="7" s="1"/>
  <c r="E284" i="8"/>
  <c r="L319" i="7" s="1"/>
  <c r="E258" i="8"/>
  <c r="L293" i="7" s="1"/>
  <c r="E474" i="8"/>
  <c r="L509" i="7" s="1"/>
  <c r="E168" i="8"/>
  <c r="L203" i="7" s="1"/>
  <c r="E132" i="8"/>
  <c r="L167" i="7" s="1"/>
  <c r="E204" i="8"/>
  <c r="L239" i="7" s="1"/>
  <c r="E125" i="8"/>
  <c r="L160" i="7" s="1"/>
  <c r="E74" i="8"/>
  <c r="L109" i="7" s="1"/>
  <c r="E217" i="8"/>
  <c r="L252" i="7" s="1"/>
  <c r="E432" i="8"/>
  <c r="L467" i="7" s="1"/>
  <c r="E119" i="8"/>
  <c r="L154" i="7" s="1"/>
  <c r="E307" i="8"/>
  <c r="L342" i="7" s="1"/>
  <c r="E52" i="8"/>
  <c r="L87" i="7" s="1"/>
  <c r="E115" i="8"/>
  <c r="L150" i="7" s="1"/>
  <c r="E97" i="8"/>
  <c r="L132" i="7" s="1"/>
  <c r="E248" i="8"/>
  <c r="L283" i="7" s="1"/>
  <c r="E383" i="8"/>
  <c r="L418" i="7" s="1"/>
  <c r="E118" i="8"/>
  <c r="L153" i="7" s="1"/>
  <c r="E235" i="8"/>
  <c r="L270" i="7" s="1"/>
  <c r="E69" i="8"/>
  <c r="L104" i="7" s="1"/>
  <c r="E489" i="8"/>
  <c r="L524" i="7" s="1"/>
  <c r="E128" i="8"/>
  <c r="L163" i="7" s="1"/>
  <c r="E24" i="8"/>
  <c r="E22" i="8"/>
  <c r="E19" i="8"/>
  <c r="E17" i="8"/>
  <c r="E26" i="8"/>
  <c r="E262" i="8"/>
  <c r="L297" i="7" s="1"/>
  <c r="E477" i="8"/>
  <c r="L512" i="7" s="1"/>
  <c r="E149" i="8"/>
  <c r="L184" i="7" s="1"/>
  <c r="E162" i="8"/>
  <c r="L197" i="7" s="1"/>
  <c r="E113" i="8"/>
  <c r="L148" i="7" s="1"/>
  <c r="E139" i="8"/>
  <c r="L174" i="7" s="1"/>
  <c r="E61" i="8"/>
  <c r="L96" i="7" s="1"/>
  <c r="E487" i="8"/>
  <c r="L522" i="7" s="1"/>
  <c r="E242" i="8"/>
  <c r="L277" i="7" s="1"/>
  <c r="E170" i="8"/>
  <c r="L205" i="7" s="1"/>
  <c r="E121" i="8"/>
  <c r="L156" i="7" s="1"/>
  <c r="E144" i="8"/>
  <c r="L179" i="7" s="1"/>
  <c r="E388" i="8"/>
  <c r="L423" i="7" s="1"/>
  <c r="E365" i="8"/>
  <c r="L400" i="7" s="1"/>
  <c r="E124" i="8"/>
  <c r="L159" i="7" s="1"/>
  <c r="E201" i="8"/>
  <c r="L236" i="7" s="1"/>
  <c r="E129" i="8"/>
  <c r="L164" i="7" s="1"/>
  <c r="E216" i="8"/>
  <c r="L251" i="7" s="1"/>
  <c r="E148" i="8"/>
  <c r="L183" i="7" s="1"/>
  <c r="E117" i="8"/>
  <c r="L152" i="7" s="1"/>
  <c r="E386" i="8"/>
  <c r="L421" i="7" s="1"/>
  <c r="E292" i="8"/>
  <c r="L327" i="7" s="1"/>
  <c r="E296" i="8"/>
  <c r="L331" i="7" s="1"/>
  <c r="E160" i="8"/>
  <c r="L195" i="7" s="1"/>
  <c r="E167" i="8"/>
  <c r="L202" i="7" s="1"/>
  <c r="E253" i="8"/>
  <c r="L288" i="7" s="1"/>
  <c r="E202" i="8"/>
  <c r="L237" i="7" s="1"/>
  <c r="E345" i="8"/>
  <c r="L380" i="7" s="1"/>
  <c r="E123" i="8"/>
  <c r="L158" i="7" s="1"/>
  <c r="E247" i="8"/>
  <c r="L282" i="7" s="1"/>
  <c r="E111" i="8"/>
  <c r="L146" i="7" s="1"/>
  <c r="E102" i="8"/>
  <c r="L137" i="7" s="1"/>
  <c r="E146" i="8"/>
  <c r="L181" i="7" s="1"/>
  <c r="E225" i="8"/>
  <c r="L260" i="7" s="1"/>
  <c r="E376" i="8"/>
  <c r="L411" i="7" s="1"/>
  <c r="E299" i="8"/>
  <c r="L334" i="7" s="1"/>
  <c r="E246" i="8"/>
  <c r="L281" i="7" s="1"/>
  <c r="E476" i="8"/>
  <c r="L511" i="7" s="1"/>
  <c r="E197" i="8"/>
  <c r="L232" i="7" s="1"/>
  <c r="E212" i="8"/>
  <c r="L247" i="7" s="1"/>
  <c r="E256" i="8"/>
  <c r="L291" i="7" s="1"/>
  <c r="E391" i="8"/>
  <c r="L426" i="7" s="1"/>
  <c r="E403" i="8"/>
  <c r="L438" i="7" s="1"/>
  <c r="E68" i="8"/>
  <c r="L103" i="7" s="1"/>
  <c r="E141" i="8"/>
  <c r="L176" i="7" s="1"/>
  <c r="E218" i="8"/>
  <c r="L253" i="7" s="1"/>
  <c r="E72" i="8"/>
  <c r="L107" i="7" s="1"/>
  <c r="E271" i="8"/>
  <c r="L306" i="7" s="1"/>
  <c r="E326" i="8"/>
  <c r="L361" i="7" s="1"/>
  <c r="E331" i="8"/>
  <c r="L366" i="7" s="1"/>
  <c r="E213" i="8"/>
  <c r="L248" i="7" s="1"/>
  <c r="E226" i="8"/>
  <c r="L261" i="7" s="1"/>
  <c r="E177" i="8"/>
  <c r="L212" i="7" s="1"/>
  <c r="E100" i="8"/>
  <c r="L135" i="7" s="1"/>
  <c r="E142" i="8"/>
  <c r="L177" i="7" s="1"/>
  <c r="E33" i="8"/>
  <c r="E31" i="8"/>
  <c r="E21" i="8"/>
  <c r="E45" i="8"/>
  <c r="E78" i="8"/>
  <c r="L113" i="7" s="1"/>
  <c r="E347" i="8"/>
  <c r="L382" i="7" s="1"/>
  <c r="E306" i="8"/>
  <c r="L341" i="7" s="1"/>
  <c r="E234" i="8"/>
  <c r="L269" i="7" s="1"/>
  <c r="E185" i="8"/>
  <c r="L220" i="7" s="1"/>
  <c r="E208" i="8"/>
  <c r="L243" i="7" s="1"/>
  <c r="E317" i="8"/>
  <c r="L352" i="7" s="1"/>
  <c r="E429" i="8"/>
  <c r="L464" i="7" s="1"/>
  <c r="E172" i="8"/>
  <c r="L207" i="7" s="1"/>
  <c r="E265" i="8"/>
  <c r="L300" i="7" s="1"/>
  <c r="E193" i="8"/>
  <c r="L228" i="7" s="1"/>
  <c r="E280" i="8"/>
  <c r="L315" i="7" s="1"/>
  <c r="E95" i="8"/>
  <c r="L130" i="7" s="1"/>
  <c r="E181" i="8"/>
  <c r="L216" i="7" s="1"/>
  <c r="E450" i="8"/>
  <c r="L485" i="7" s="1"/>
  <c r="E58" i="8"/>
  <c r="L93" i="7" s="1"/>
  <c r="E360" i="8"/>
  <c r="L395" i="7" s="1"/>
  <c r="E224" i="8"/>
  <c r="L259" i="7" s="1"/>
  <c r="E231" i="8"/>
  <c r="L266" i="7" s="1"/>
  <c r="E446" i="8"/>
  <c r="L481" i="7" s="1"/>
  <c r="E266" i="8"/>
  <c r="L301" i="7" s="1"/>
  <c r="E409" i="8"/>
  <c r="L444" i="7" s="1"/>
  <c r="E81" i="8"/>
  <c r="L116" i="7" s="1"/>
  <c r="E311" i="8"/>
  <c r="L346" i="7" s="1"/>
  <c r="E175" i="8"/>
  <c r="L210" i="7" s="1"/>
  <c r="E166" i="8"/>
  <c r="L201" i="7" s="1"/>
  <c r="E210" i="8"/>
  <c r="L245" i="7" s="1"/>
  <c r="E289" i="8"/>
  <c r="L324" i="7" s="1"/>
  <c r="E440" i="8"/>
  <c r="L475" i="7" s="1"/>
  <c r="E244" i="8"/>
  <c r="L279" i="7" s="1"/>
  <c r="E310" i="8"/>
  <c r="L345" i="7" s="1"/>
  <c r="E110" i="8"/>
  <c r="L145" i="7" s="1"/>
  <c r="E261" i="8"/>
  <c r="L296" i="7" s="1"/>
  <c r="E105" i="8"/>
  <c r="L140" i="7" s="1"/>
  <c r="E320" i="8"/>
  <c r="L355" i="7" s="1"/>
  <c r="E455" i="8"/>
  <c r="L490" i="7" s="1"/>
  <c r="E380" i="8"/>
  <c r="L415" i="7" s="1"/>
  <c r="E157" i="8"/>
  <c r="L192" i="7" s="1"/>
  <c r="E205" i="8"/>
  <c r="L240" i="7" s="1"/>
  <c r="E282" i="8"/>
  <c r="L317" i="7" s="1"/>
  <c r="E136" i="8"/>
  <c r="L171" i="7" s="1"/>
  <c r="E335" i="8"/>
  <c r="L370" i="7" s="1"/>
  <c r="E390" i="8"/>
  <c r="L425" i="7" s="1"/>
  <c r="E444" i="8"/>
  <c r="L479" i="7" s="1"/>
  <c r="E277" i="8"/>
  <c r="L312" i="7" s="1"/>
  <c r="E290" i="8"/>
  <c r="L325" i="7" s="1"/>
  <c r="E241" i="8"/>
  <c r="L276" i="7" s="1"/>
  <c r="E87" i="8"/>
  <c r="L122" i="7" s="1"/>
  <c r="E206" i="8"/>
  <c r="L241" i="7" s="1"/>
  <c r="E276" i="8"/>
  <c r="L311" i="7" s="1"/>
  <c r="E370" i="8"/>
  <c r="L405" i="7" s="1"/>
  <c r="E298" i="8"/>
  <c r="L333" i="7" s="1"/>
  <c r="E249" i="8"/>
  <c r="L284" i="7" s="1"/>
  <c r="E272" i="8"/>
  <c r="L307" i="7" s="1"/>
  <c r="E155" i="8"/>
  <c r="L190" i="7" s="1"/>
  <c r="E25" i="8"/>
  <c r="E27" i="8"/>
  <c r="E20" i="8"/>
  <c r="E273" i="8"/>
  <c r="L308" i="7" s="1"/>
  <c r="E367" i="8"/>
  <c r="L402" i="7" s="1"/>
  <c r="E402" i="8"/>
  <c r="L437" i="7" s="1"/>
  <c r="E108" i="8"/>
  <c r="L143" i="7" s="1"/>
  <c r="E355" i="8"/>
  <c r="L390" i="7" s="1"/>
  <c r="E453" i="8"/>
  <c r="L488" i="7" s="1"/>
  <c r="E473" i="8"/>
  <c r="L508" i="7" s="1"/>
  <c r="E191" i="8"/>
  <c r="L226" i="7" s="1"/>
  <c r="E397" i="8"/>
  <c r="L432" i="7" s="1"/>
  <c r="E328" i="8"/>
  <c r="L363" i="7" s="1"/>
  <c r="E71" i="8"/>
  <c r="L106" i="7" s="1"/>
  <c r="E469" i="8"/>
  <c r="L504" i="7" s="1"/>
  <c r="E433" i="8"/>
  <c r="L468" i="7" s="1"/>
  <c r="E398" i="8"/>
  <c r="L433" i="7" s="1"/>
  <c r="E92" i="8"/>
  <c r="L127" i="7" s="1"/>
  <c r="E449" i="8"/>
  <c r="L484" i="7" s="1"/>
  <c r="E214" i="8"/>
  <c r="L249" i="7" s="1"/>
  <c r="E293" i="8"/>
  <c r="L328" i="7" s="1"/>
  <c r="E465" i="8"/>
  <c r="L500" i="7" s="1"/>
  <c r="E351" i="8"/>
  <c r="L386" i="7" s="1"/>
  <c r="E109" i="8"/>
  <c r="L144" i="7" s="1"/>
  <c r="E451" i="8"/>
  <c r="L486" i="7" s="1"/>
  <c r="E147" i="8"/>
  <c r="L182" i="7" s="1"/>
  <c r="E339" i="8"/>
  <c r="L374" i="7" s="1"/>
  <c r="E337" i="8"/>
  <c r="L372" i="7" s="1"/>
  <c r="E431" i="8"/>
  <c r="L466" i="7" s="1"/>
  <c r="E482" i="8"/>
  <c r="L517" i="7" s="1"/>
  <c r="E15" i="8"/>
  <c r="E48" i="8"/>
  <c r="E382" i="8"/>
  <c r="L417" i="7" s="1"/>
  <c r="E452" i="8"/>
  <c r="L487" i="7" s="1"/>
  <c r="E467" i="8"/>
  <c r="L502" i="7" s="1"/>
  <c r="E198" i="8"/>
  <c r="L233" i="7" s="1"/>
  <c r="E85" i="8"/>
  <c r="L120" i="7" s="1"/>
  <c r="E260" i="8"/>
  <c r="L295" i="7" s="1"/>
  <c r="E460" i="8"/>
  <c r="L495" i="7" s="1"/>
  <c r="E178" i="8"/>
  <c r="L213" i="7" s="1"/>
  <c r="E57" i="8"/>
  <c r="L92" i="7" s="1"/>
  <c r="E443" i="8"/>
  <c r="L478" i="7" s="1"/>
  <c r="E227" i="8"/>
  <c r="L262" i="7" s="1"/>
  <c r="E65" i="8"/>
  <c r="L100" i="7" s="1"/>
  <c r="E195" i="8"/>
  <c r="L230" i="7" s="1"/>
  <c r="E322" i="8"/>
  <c r="L357" i="7" s="1"/>
  <c r="E232" i="8"/>
  <c r="L267" i="7" s="1"/>
  <c r="E103" i="8"/>
  <c r="L138" i="7" s="1"/>
  <c r="E138" i="8"/>
  <c r="L173" i="7" s="1"/>
  <c r="E441" i="8"/>
  <c r="L476" i="7" s="1"/>
  <c r="E268" i="8"/>
  <c r="L303" i="7" s="1"/>
  <c r="E82" i="8"/>
  <c r="L117" i="7" s="1"/>
  <c r="E312" i="8"/>
  <c r="L347" i="7" s="1"/>
  <c r="E182" i="8"/>
  <c r="L217" i="7" s="1"/>
  <c r="E133" i="8"/>
  <c r="L168" i="7" s="1"/>
  <c r="E192" i="8"/>
  <c r="L227" i="7" s="1"/>
  <c r="E463" i="8"/>
  <c r="L498" i="7" s="1"/>
  <c r="E77" i="8"/>
  <c r="L112" i="7" s="1"/>
  <c r="E412" i="8"/>
  <c r="L447" i="7" s="1"/>
  <c r="E245" i="8"/>
  <c r="L280" i="7" s="1"/>
  <c r="E94" i="8"/>
  <c r="L129" i="7" s="1"/>
  <c r="E375" i="8"/>
  <c r="L410" i="7" s="1"/>
  <c r="E353" i="8"/>
  <c r="L388" i="7" s="1"/>
  <c r="E174" i="8"/>
  <c r="L209" i="7" s="1"/>
  <c r="E36" i="8"/>
  <c r="E42" i="8"/>
  <c r="E38" i="8"/>
  <c r="E406" i="8"/>
  <c r="L441" i="7" s="1"/>
  <c r="E329" i="8"/>
  <c r="L364" i="7" s="1"/>
  <c r="E344" i="8"/>
  <c r="L379" i="7" s="1"/>
  <c r="E122" i="8"/>
  <c r="L157" i="7" s="1"/>
  <c r="E288" i="8"/>
  <c r="L323" i="7" s="1"/>
  <c r="E427" i="8"/>
  <c r="L462" i="7" s="1"/>
  <c r="E230" i="8"/>
  <c r="L265" i="7" s="1"/>
  <c r="E112" i="8"/>
  <c r="L147" i="7" s="1"/>
  <c r="E169" i="8"/>
  <c r="L204" i="7" s="1"/>
  <c r="E14" i="8"/>
  <c r="E47" i="8"/>
  <c r="E180" i="8"/>
  <c r="L215" i="7" s="1"/>
  <c r="E488" i="8"/>
  <c r="L523" i="7" s="1"/>
  <c r="E359" i="8"/>
  <c r="L394" i="7" s="1"/>
  <c r="E394" i="8"/>
  <c r="L429" i="7" s="1"/>
  <c r="E209" i="8"/>
  <c r="L244" i="7" s="1"/>
  <c r="E303" i="8"/>
  <c r="L338" i="7" s="1"/>
  <c r="E338" i="8"/>
  <c r="L373" i="7" s="1"/>
  <c r="E163" i="8"/>
  <c r="L198" i="7" s="1"/>
  <c r="E478" i="8"/>
  <c r="L513" i="7" s="1"/>
  <c r="E389" i="8"/>
  <c r="L424" i="7" s="1"/>
  <c r="E448" i="8"/>
  <c r="L483" i="7" s="1"/>
  <c r="E127" i="8"/>
  <c r="L162" i="7" s="1"/>
  <c r="E333" i="8"/>
  <c r="L368" i="7" s="1"/>
  <c r="E264" i="8"/>
  <c r="L299" i="7" s="1"/>
  <c r="E436" i="8"/>
  <c r="L471" i="7" s="1"/>
  <c r="E405" i="8"/>
  <c r="L440" i="7" s="1"/>
  <c r="E369" i="8"/>
  <c r="L404" i="7" s="1"/>
  <c r="E334" i="8"/>
  <c r="L369" i="7" s="1"/>
  <c r="E179" i="8"/>
  <c r="L214" i="7" s="1"/>
  <c r="E377" i="8"/>
  <c r="L412" i="7" s="1"/>
  <c r="E150" i="8"/>
  <c r="L185" i="7" s="1"/>
  <c r="E229" i="8"/>
  <c r="L264" i="7" s="1"/>
  <c r="E385" i="8"/>
  <c r="L420" i="7" s="1"/>
  <c r="E287" i="8"/>
  <c r="L322" i="7" s="1"/>
  <c r="E228" i="8"/>
  <c r="L263" i="7" s="1"/>
  <c r="E75" i="8"/>
  <c r="L110" i="7" s="1"/>
  <c r="E423" i="8"/>
  <c r="L458" i="7" s="1"/>
  <c r="E458" i="8"/>
  <c r="L493" i="7" s="1"/>
  <c r="E83" i="8"/>
  <c r="L118" i="7" s="1"/>
  <c r="E279" i="8"/>
  <c r="L314" i="7" s="1"/>
  <c r="E483" i="8"/>
  <c r="L518" i="7" s="1"/>
  <c r="E131" i="8"/>
  <c r="L166" i="7" s="1"/>
  <c r="E464" i="8"/>
  <c r="L499" i="7" s="1"/>
  <c r="E332" i="8"/>
  <c r="L367" i="7" s="1"/>
  <c r="E323" i="8"/>
  <c r="L358" i="7" s="1"/>
  <c r="E490" i="8"/>
  <c r="L525" i="7" s="1"/>
  <c r="E437" i="8"/>
  <c r="L472" i="7" s="1"/>
  <c r="E314" i="8"/>
  <c r="L349" i="7" s="1"/>
  <c r="E480" i="8"/>
  <c r="L515" i="7" s="1"/>
  <c r="E286" i="8"/>
  <c r="L321" i="7" s="1"/>
  <c r="E130" i="8"/>
  <c r="L165" i="7" s="1"/>
  <c r="E196" i="8"/>
  <c r="L231" i="7" s="1"/>
  <c r="E438" i="8"/>
  <c r="L473" i="7" s="1"/>
  <c r="E164" i="8"/>
  <c r="L199" i="7" s="1"/>
  <c r="E143" i="8"/>
  <c r="L178" i="7" s="1"/>
  <c r="E98" i="8"/>
  <c r="L133" i="7" s="1"/>
  <c r="E485" i="8"/>
  <c r="L520" i="7" s="1"/>
  <c r="E80" i="8"/>
  <c r="L115" i="7" s="1"/>
  <c r="E137" i="8"/>
  <c r="L172" i="7" s="1"/>
  <c r="E53" i="8"/>
  <c r="L88" i="7" s="1"/>
  <c r="E96" i="8"/>
  <c r="L131" i="7" s="1"/>
  <c r="E281" i="8"/>
  <c r="L316" i="7" s="1"/>
  <c r="E23" i="8"/>
  <c r="E35" i="8"/>
  <c r="E66" i="8"/>
  <c r="L101" i="7" s="1"/>
  <c r="E251" i="8"/>
  <c r="L286" i="7" s="1"/>
  <c r="E358" i="8"/>
  <c r="L393" i="7" s="1"/>
  <c r="E67" i="8"/>
  <c r="L102" i="7" s="1"/>
  <c r="E240" i="8"/>
  <c r="L275" i="7" s="1"/>
  <c r="E302" i="8"/>
  <c r="L337" i="7" s="1"/>
  <c r="E297" i="8"/>
  <c r="L332" i="7" s="1"/>
  <c r="E56" i="8"/>
  <c r="L91" i="7" s="1"/>
  <c r="E471" i="8"/>
  <c r="L506" i="7" s="1"/>
  <c r="E435" i="8"/>
  <c r="L470" i="7" s="1"/>
  <c r="E419" i="8"/>
  <c r="L454" i="7" s="1"/>
  <c r="E190" i="8"/>
  <c r="L225" i="7" s="1"/>
  <c r="E475" i="8"/>
  <c r="L510" i="7" s="1"/>
  <c r="E50" i="8"/>
  <c r="E43" i="8"/>
  <c r="E263" i="8"/>
  <c r="L298" i="7" s="1"/>
  <c r="E90" i="8"/>
  <c r="L125" i="7" s="1"/>
  <c r="E349" i="8"/>
  <c r="L384" i="7" s="1"/>
  <c r="E414" i="8"/>
  <c r="L449" i="7" s="1"/>
  <c r="E106" i="8"/>
  <c r="L141" i="7" s="1"/>
  <c r="E301" i="8"/>
  <c r="L336" i="7" s="1"/>
  <c r="E152" i="8"/>
  <c r="L187" i="7" s="1"/>
  <c r="E379" i="8"/>
  <c r="L414" i="7" s="1"/>
  <c r="E189" i="8"/>
  <c r="L224" i="7" s="1"/>
  <c r="E183" i="8"/>
  <c r="L218" i="7" s="1"/>
  <c r="E16" i="8"/>
  <c r="E101" i="8"/>
  <c r="L136" i="7" s="1"/>
  <c r="E424" i="8"/>
  <c r="L459" i="7" s="1"/>
  <c r="E239" i="8"/>
  <c r="L274" i="7" s="1"/>
  <c r="E325" i="8"/>
  <c r="L360" i="7" s="1"/>
  <c r="E269" i="8"/>
  <c r="L304" i="7" s="1"/>
  <c r="E62" i="8"/>
  <c r="L97" i="7" s="1"/>
  <c r="E161" i="8"/>
  <c r="L196" i="7" s="1"/>
  <c r="E116" i="8"/>
  <c r="L151" i="7" s="1"/>
  <c r="E327" i="8"/>
  <c r="L362" i="7" s="1"/>
  <c r="E154" i="8"/>
  <c r="L189" i="7" s="1"/>
  <c r="E257" i="8"/>
  <c r="L292" i="7" s="1"/>
  <c r="E274" i="8"/>
  <c r="L309" i="7" s="1"/>
  <c r="E384" i="8"/>
  <c r="L419" i="7" s="1"/>
  <c r="E426" i="8"/>
  <c r="L461" i="7" s="1"/>
  <c r="E472" i="8"/>
  <c r="L507" i="7" s="1"/>
  <c r="E222" i="8"/>
  <c r="L257" i="7" s="1"/>
  <c r="E186" i="8"/>
  <c r="L221" i="7" s="1"/>
  <c r="E439" i="8"/>
  <c r="L474" i="7" s="1"/>
  <c r="E238" i="8"/>
  <c r="L273" i="7" s="1"/>
  <c r="E410" i="8"/>
  <c r="L445" i="7" s="1"/>
  <c r="E418" i="8"/>
  <c r="L453" i="7" s="1"/>
  <c r="E341" i="8"/>
  <c r="L376" i="7" s="1"/>
  <c r="E270" i="8"/>
  <c r="L305" i="7" s="1"/>
  <c r="E313" i="8"/>
  <c r="L348" i="7" s="1"/>
  <c r="E165" i="8"/>
  <c r="L200" i="7" s="1"/>
  <c r="E223" i="8"/>
  <c r="L258" i="7" s="1"/>
  <c r="E295" i="8"/>
  <c r="L330" i="7" s="1"/>
  <c r="E346" i="8"/>
  <c r="L381" i="7" s="1"/>
  <c r="E395" i="8"/>
  <c r="L430" i="7" s="1"/>
  <c r="E250" i="8"/>
  <c r="L285" i="7" s="1"/>
  <c r="E46" i="8"/>
  <c r="E126" i="8"/>
  <c r="L161" i="7" s="1"/>
  <c r="E481" i="8"/>
  <c r="L516" i="7" s="1"/>
  <c r="E28" i="8"/>
  <c r="E352" i="8"/>
  <c r="L387" i="7" s="1"/>
  <c r="E294" i="8"/>
  <c r="L329" i="7" s="1"/>
  <c r="E233" i="8"/>
  <c r="L268" i="7" s="1"/>
  <c r="E479" i="8"/>
  <c r="L514" i="7" s="1"/>
  <c r="E200" i="8"/>
  <c r="L235" i="7" s="1"/>
  <c r="E354" i="8"/>
  <c r="L389" i="7" s="1"/>
  <c r="E308" i="8"/>
  <c r="L343" i="7" s="1"/>
  <c r="E336" i="8"/>
  <c r="L371" i="7" s="1"/>
  <c r="E393" i="8"/>
  <c r="L428" i="7" s="1"/>
  <c r="E309" i="8"/>
  <c r="L344" i="7" s="1"/>
  <c r="E158" i="8"/>
  <c r="L193" i="7" s="1"/>
  <c r="E417" i="8"/>
  <c r="L452" i="7" s="1"/>
  <c r="E63" i="8"/>
  <c r="L98" i="7" s="1"/>
  <c r="E305" i="8"/>
  <c r="L340" i="7" s="1"/>
  <c r="E86" i="8"/>
  <c r="L121" i="7" s="1"/>
  <c r="E283" i="8"/>
  <c r="L318" i="7" s="1"/>
  <c r="E400" i="8"/>
  <c r="L435" i="7" s="1"/>
  <c r="E416" i="8"/>
  <c r="L451" i="7" s="1"/>
  <c r="E59" i="8"/>
  <c r="L94" i="7" s="1"/>
  <c r="E408" i="8"/>
  <c r="L443" i="7" s="1"/>
  <c r="E40" i="8"/>
  <c r="E159" i="8"/>
  <c r="L194" i="7" s="1"/>
  <c r="E330" i="8"/>
  <c r="L365" i="7" s="1"/>
  <c r="E457" i="8"/>
  <c r="L492" i="7" s="1"/>
  <c r="E363" i="8"/>
  <c r="L398" i="7" s="1"/>
  <c r="E215" i="8"/>
  <c r="L250" i="7" s="1"/>
  <c r="E468" i="8"/>
  <c r="L503" i="7" s="1"/>
  <c r="E447" i="8"/>
  <c r="L482" i="7" s="1"/>
  <c r="E259" i="8"/>
  <c r="L294" i="7" s="1"/>
  <c r="E484" i="8"/>
  <c r="L519" i="7" s="1"/>
  <c r="E207" i="8"/>
  <c r="L242" i="7" s="1"/>
  <c r="E49" i="8"/>
  <c r="E300" i="8"/>
  <c r="L335" i="7" s="1"/>
  <c r="E399" i="8"/>
  <c r="L434" i="7" s="1"/>
  <c r="E434" i="8"/>
  <c r="L469" i="7" s="1"/>
  <c r="E321" i="8"/>
  <c r="L356" i="7" s="1"/>
  <c r="E145" i="8"/>
  <c r="L180" i="7" s="1"/>
  <c r="E374" i="8"/>
  <c r="L409" i="7" s="1"/>
  <c r="E459" i="8"/>
  <c r="L494" i="7" s="1"/>
  <c r="E373" i="8"/>
  <c r="L408" i="7" s="1"/>
  <c r="E51" i="8"/>
  <c r="E348" i="8"/>
  <c r="L383" i="7" s="1"/>
  <c r="E176" i="8"/>
  <c r="L211" i="7" s="1"/>
  <c r="E413" i="8"/>
  <c r="L448" i="7" s="1"/>
  <c r="E285" i="8"/>
  <c r="L320" i="7" s="1"/>
  <c r="E381" i="8"/>
  <c r="L416" i="7" s="1"/>
  <c r="E151" i="8"/>
  <c r="L186" i="7" s="1"/>
  <c r="E362" i="8"/>
  <c r="L397" i="7" s="1"/>
  <c r="L77" i="7"/>
  <c r="L82" i="7"/>
  <c r="L48" i="7"/>
  <c r="L50" i="7"/>
  <c r="L55" i="7"/>
  <c r="L73" i="7"/>
  <c r="L74" i="7"/>
  <c r="L49" i="7"/>
  <c r="L68" i="7"/>
  <c r="L72" i="7"/>
  <c r="L52" i="7"/>
  <c r="L85" i="7"/>
  <c r="L76" i="7"/>
  <c r="L61" i="7"/>
  <c r="L58" i="7"/>
  <c r="L57" i="7"/>
  <c r="L75" i="7"/>
  <c r="L67" i="7"/>
  <c r="L78" i="7"/>
  <c r="L83" i="7"/>
  <c r="L62" i="7"/>
  <c r="L51" i="7"/>
  <c r="L69" i="7"/>
  <c r="L66" i="7"/>
  <c r="L59" i="7"/>
  <c r="L65" i="7"/>
  <c r="L53" i="7"/>
  <c r="L79" i="7"/>
  <c r="L56" i="7"/>
  <c r="L81" i="7"/>
  <c r="L54" i="7"/>
  <c r="L84" i="7"/>
  <c r="L80" i="7"/>
  <c r="L70" i="7"/>
  <c r="L71" i="7"/>
  <c r="L60" i="7"/>
  <c r="L63" i="7"/>
  <c r="L86" i="7"/>
  <c r="L64" i="7"/>
  <c r="B492" i="7" l="1"/>
  <c r="H492" i="7"/>
  <c r="F492" i="7"/>
  <c r="P492" i="7"/>
  <c r="I492" i="7"/>
  <c r="Q492" i="7"/>
  <c r="E492" i="7"/>
  <c r="G492" i="7"/>
  <c r="O492" i="7"/>
  <c r="J492" i="7"/>
  <c r="N492" i="7"/>
  <c r="K492" i="7"/>
  <c r="C492" i="7"/>
  <c r="D492" i="7"/>
  <c r="M492" i="7"/>
  <c r="I189" i="7"/>
  <c r="E189" i="7"/>
  <c r="Q189" i="7"/>
  <c r="F189" i="7"/>
  <c r="N189" i="7"/>
  <c r="J189" i="7"/>
  <c r="G189" i="7"/>
  <c r="C189" i="7"/>
  <c r="O189" i="7"/>
  <c r="K189" i="7"/>
  <c r="H189" i="7"/>
  <c r="P189" i="7"/>
  <c r="M189" i="7"/>
  <c r="D189" i="7"/>
  <c r="B189" i="7"/>
  <c r="I231" i="7"/>
  <c r="K231" i="7"/>
  <c r="Q231" i="7"/>
  <c r="M231" i="7"/>
  <c r="F231" i="7"/>
  <c r="B231" i="7"/>
  <c r="P231" i="7"/>
  <c r="N231" i="7"/>
  <c r="J231" i="7"/>
  <c r="G231" i="7"/>
  <c r="D231" i="7"/>
  <c r="O231" i="7"/>
  <c r="H231" i="7"/>
  <c r="C231" i="7"/>
  <c r="E231" i="7"/>
  <c r="I209" i="7"/>
  <c r="K209" i="7"/>
  <c r="Q209" i="7"/>
  <c r="H209" i="7"/>
  <c r="E209" i="7"/>
  <c r="M209" i="7"/>
  <c r="F209" i="7"/>
  <c r="B209" i="7"/>
  <c r="N209" i="7"/>
  <c r="J209" i="7"/>
  <c r="C209" i="7"/>
  <c r="G209" i="7"/>
  <c r="D209" i="7"/>
  <c r="O209" i="7"/>
  <c r="P209" i="7"/>
  <c r="E276" i="7"/>
  <c r="I276" i="7"/>
  <c r="M276" i="7"/>
  <c r="Q276" i="7"/>
  <c r="N276" i="7"/>
  <c r="G276" i="7"/>
  <c r="D276" i="7"/>
  <c r="H276" i="7"/>
  <c r="C276" i="7"/>
  <c r="P276" i="7"/>
  <c r="B276" i="7"/>
  <c r="F276" i="7"/>
  <c r="K276" i="7"/>
  <c r="J276" i="7"/>
  <c r="O276" i="7"/>
  <c r="E366" i="7"/>
  <c r="G366" i="7"/>
  <c r="I366" i="7"/>
  <c r="M366" i="7"/>
  <c r="B366" i="7"/>
  <c r="F366" i="7"/>
  <c r="N366" i="7"/>
  <c r="Q366" i="7"/>
  <c r="J366" i="7"/>
  <c r="C366" i="7"/>
  <c r="H366" i="7"/>
  <c r="K366" i="7"/>
  <c r="P366" i="7"/>
  <c r="O366" i="7"/>
  <c r="D366" i="7"/>
  <c r="E434" i="7"/>
  <c r="M434" i="7"/>
  <c r="G434" i="7"/>
  <c r="B434" i="7"/>
  <c r="F434" i="7"/>
  <c r="J434" i="7"/>
  <c r="N434" i="7"/>
  <c r="P434" i="7"/>
  <c r="O434" i="7"/>
  <c r="Q434" i="7"/>
  <c r="C434" i="7"/>
  <c r="H434" i="7"/>
  <c r="K434" i="7"/>
  <c r="D434" i="7"/>
  <c r="I434" i="7"/>
  <c r="E344" i="7"/>
  <c r="Q344" i="7"/>
  <c r="G344" i="7"/>
  <c r="B344" i="7"/>
  <c r="F344" i="7"/>
  <c r="J344" i="7"/>
  <c r="N344" i="7"/>
  <c r="H344" i="7"/>
  <c r="K344" i="7"/>
  <c r="D344" i="7"/>
  <c r="M344" i="7"/>
  <c r="C344" i="7"/>
  <c r="P344" i="7"/>
  <c r="O344" i="7"/>
  <c r="I344" i="7"/>
  <c r="E381" i="7"/>
  <c r="Q381" i="7"/>
  <c r="O381" i="7"/>
  <c r="D381" i="7"/>
  <c r="M381" i="7"/>
  <c r="B381" i="7"/>
  <c r="F381" i="7"/>
  <c r="P381" i="7"/>
  <c r="J381" i="7"/>
  <c r="N381" i="7"/>
  <c r="C381" i="7"/>
  <c r="H381" i="7"/>
  <c r="K381" i="7"/>
  <c r="G381" i="7"/>
  <c r="I381" i="7"/>
  <c r="E309" i="7"/>
  <c r="I309" i="7"/>
  <c r="Q309" i="7"/>
  <c r="J309" i="7"/>
  <c r="C309" i="7"/>
  <c r="O309" i="7"/>
  <c r="H309" i="7"/>
  <c r="M309" i="7"/>
  <c r="N309" i="7"/>
  <c r="G309" i="7"/>
  <c r="D309" i="7"/>
  <c r="B309" i="7"/>
  <c r="F309" i="7"/>
  <c r="K309" i="7"/>
  <c r="P309" i="7"/>
  <c r="I187" i="7"/>
  <c r="F187" i="7"/>
  <c r="B187" i="7"/>
  <c r="N187" i="7"/>
  <c r="J187" i="7"/>
  <c r="G187" i="7"/>
  <c r="C187" i="7"/>
  <c r="O187" i="7"/>
  <c r="K187" i="7"/>
  <c r="H187" i="7"/>
  <c r="D187" i="7"/>
  <c r="P187" i="7"/>
  <c r="E187" i="7"/>
  <c r="Q187" i="7"/>
  <c r="M187" i="7"/>
  <c r="E335" i="7"/>
  <c r="M335" i="7"/>
  <c r="B335" i="7"/>
  <c r="F335" i="7"/>
  <c r="J335" i="7"/>
  <c r="N335" i="7"/>
  <c r="C335" i="7"/>
  <c r="H335" i="7"/>
  <c r="K335" i="7"/>
  <c r="P335" i="7"/>
  <c r="D335" i="7"/>
  <c r="Q335" i="7"/>
  <c r="G335" i="7"/>
  <c r="I335" i="7"/>
  <c r="O335" i="7"/>
  <c r="E398" i="7"/>
  <c r="M398" i="7"/>
  <c r="G398" i="7"/>
  <c r="B398" i="7"/>
  <c r="F398" i="7"/>
  <c r="C398" i="7"/>
  <c r="P398" i="7"/>
  <c r="O398" i="7"/>
  <c r="I398" i="7"/>
  <c r="J398" i="7"/>
  <c r="N398" i="7"/>
  <c r="H398" i="7"/>
  <c r="D398" i="7"/>
  <c r="K398" i="7"/>
  <c r="Q398" i="7"/>
  <c r="E435" i="7"/>
  <c r="M435" i="7"/>
  <c r="B435" i="7"/>
  <c r="F435" i="7"/>
  <c r="N435" i="7"/>
  <c r="H435" i="7"/>
  <c r="K435" i="7"/>
  <c r="D435" i="7"/>
  <c r="J435" i="7"/>
  <c r="C435" i="7"/>
  <c r="P435" i="7"/>
  <c r="Q435" i="7"/>
  <c r="I435" i="7"/>
  <c r="O435" i="7"/>
  <c r="G435" i="7"/>
  <c r="E428" i="7"/>
  <c r="M428" i="7"/>
  <c r="G428" i="7"/>
  <c r="I428" i="7"/>
  <c r="B428" i="7"/>
  <c r="F428" i="7"/>
  <c r="J428" i="7"/>
  <c r="N428" i="7"/>
  <c r="C428" i="7"/>
  <c r="H428" i="7"/>
  <c r="P428" i="7"/>
  <c r="D428" i="7"/>
  <c r="O428" i="7"/>
  <c r="Q428" i="7"/>
  <c r="K428" i="7"/>
  <c r="E387" i="7"/>
  <c r="I387" i="7"/>
  <c r="M387" i="7"/>
  <c r="O387" i="7"/>
  <c r="J387" i="7"/>
  <c r="C387" i="7"/>
  <c r="P387" i="7"/>
  <c r="D387" i="7"/>
  <c r="G387" i="7"/>
  <c r="B387" i="7"/>
  <c r="F387" i="7"/>
  <c r="H387" i="7"/>
  <c r="Q387" i="7"/>
  <c r="N387" i="7"/>
  <c r="K387" i="7"/>
  <c r="E330" i="7"/>
  <c r="I330" i="7"/>
  <c r="M330" i="7"/>
  <c r="Q330" i="7"/>
  <c r="C330" i="7"/>
  <c r="P330" i="7"/>
  <c r="B330" i="7"/>
  <c r="F330" i="7"/>
  <c r="N330" i="7"/>
  <c r="K330" i="7"/>
  <c r="G330" i="7"/>
  <c r="J330" i="7"/>
  <c r="H330" i="7"/>
  <c r="D330" i="7"/>
  <c r="O330" i="7"/>
  <c r="E273" i="7"/>
  <c r="I273" i="7"/>
  <c r="M273" i="7"/>
  <c r="Q273" i="7"/>
  <c r="J273" i="7"/>
  <c r="N273" i="7"/>
  <c r="C273" i="7"/>
  <c r="G273" i="7"/>
  <c r="D273" i="7"/>
  <c r="P273" i="7"/>
  <c r="H273" i="7"/>
  <c r="B273" i="7"/>
  <c r="F273" i="7"/>
  <c r="K273" i="7"/>
  <c r="O273" i="7"/>
  <c r="E292" i="7"/>
  <c r="I292" i="7"/>
  <c r="Q292" i="7"/>
  <c r="M292" i="7"/>
  <c r="B292" i="7"/>
  <c r="F292" i="7"/>
  <c r="N292" i="7"/>
  <c r="G292" i="7"/>
  <c r="K292" i="7"/>
  <c r="D292" i="7"/>
  <c r="J292" i="7"/>
  <c r="C292" i="7"/>
  <c r="O292" i="7"/>
  <c r="H292" i="7"/>
  <c r="P292" i="7"/>
  <c r="E274" i="7"/>
  <c r="I274" i="7"/>
  <c r="M274" i="7"/>
  <c r="Q274" i="7"/>
  <c r="B274" i="7"/>
  <c r="F274" i="7"/>
  <c r="J274" i="7"/>
  <c r="C274" i="7"/>
  <c r="G274" i="7"/>
  <c r="K274" i="7"/>
  <c r="D274" i="7"/>
  <c r="N274" i="7"/>
  <c r="O274" i="7"/>
  <c r="H274" i="7"/>
  <c r="P274" i="7"/>
  <c r="E336" i="7"/>
  <c r="B336" i="7"/>
  <c r="F336" i="7"/>
  <c r="J336" i="7"/>
  <c r="C336" i="7"/>
  <c r="K336" i="7"/>
  <c r="P336" i="7"/>
  <c r="O336" i="7"/>
  <c r="M336" i="7"/>
  <c r="N336" i="7"/>
  <c r="H336" i="7"/>
  <c r="D336" i="7"/>
  <c r="I336" i="7"/>
  <c r="G336" i="7"/>
  <c r="Q336" i="7"/>
  <c r="E510" i="7"/>
  <c r="B510" i="7"/>
  <c r="H510" i="7"/>
  <c r="J510" i="7"/>
  <c r="O510" i="7"/>
  <c r="F510" i="7"/>
  <c r="P510" i="7"/>
  <c r="N510" i="7"/>
  <c r="K510" i="7"/>
  <c r="C510" i="7"/>
  <c r="M510" i="7"/>
  <c r="Q510" i="7"/>
  <c r="D510" i="7"/>
  <c r="I510" i="7"/>
  <c r="G510" i="7"/>
  <c r="E275" i="7"/>
  <c r="I275" i="7"/>
  <c r="Q275" i="7"/>
  <c r="H275" i="7"/>
  <c r="M275" i="7"/>
  <c r="O275" i="7"/>
  <c r="B275" i="7"/>
  <c r="F275" i="7"/>
  <c r="J275" i="7"/>
  <c r="N275" i="7"/>
  <c r="C275" i="7"/>
  <c r="G275" i="7"/>
  <c r="D275" i="7"/>
  <c r="K275" i="7"/>
  <c r="P275" i="7"/>
  <c r="F131" i="7"/>
  <c r="H131" i="7"/>
  <c r="N131" i="7"/>
  <c r="P131" i="7"/>
  <c r="C131" i="7"/>
  <c r="G131" i="7"/>
  <c r="K131" i="7"/>
  <c r="O131" i="7"/>
  <c r="D131" i="7"/>
  <c r="I131" i="7"/>
  <c r="Q131" i="7"/>
  <c r="E131" i="7"/>
  <c r="B131" i="7"/>
  <c r="M131" i="7"/>
  <c r="J131" i="7"/>
  <c r="E473" i="7"/>
  <c r="I473" i="7"/>
  <c r="O473" i="7"/>
  <c r="N473" i="7"/>
  <c r="H473" i="7"/>
  <c r="G473" i="7"/>
  <c r="M473" i="7"/>
  <c r="C473" i="7"/>
  <c r="B473" i="7"/>
  <c r="F473" i="7"/>
  <c r="J473" i="7"/>
  <c r="D473" i="7"/>
  <c r="K473" i="7"/>
  <c r="P473" i="7"/>
  <c r="Q473" i="7"/>
  <c r="E358" i="7"/>
  <c r="I358" i="7"/>
  <c r="M358" i="7"/>
  <c r="G358" i="7"/>
  <c r="O358" i="7"/>
  <c r="B358" i="7"/>
  <c r="F358" i="7"/>
  <c r="K358" i="7"/>
  <c r="D358" i="7"/>
  <c r="J358" i="7"/>
  <c r="N358" i="7"/>
  <c r="H358" i="7"/>
  <c r="P358" i="7"/>
  <c r="C358" i="7"/>
  <c r="Q358" i="7"/>
  <c r="B458" i="7"/>
  <c r="F458" i="7"/>
  <c r="K458" i="7"/>
  <c r="Q458" i="7"/>
  <c r="G458" i="7"/>
  <c r="J458" i="7"/>
  <c r="N458" i="7"/>
  <c r="C458" i="7"/>
  <c r="H458" i="7"/>
  <c r="P458" i="7"/>
  <c r="D458" i="7"/>
  <c r="E458" i="7"/>
  <c r="O458" i="7"/>
  <c r="M458" i="7"/>
  <c r="I458" i="7"/>
  <c r="I214" i="7"/>
  <c r="Q214" i="7"/>
  <c r="F214" i="7"/>
  <c r="B214" i="7"/>
  <c r="E214" i="7"/>
  <c r="N214" i="7"/>
  <c r="J214" i="7"/>
  <c r="G214" i="7"/>
  <c r="D214" i="7"/>
  <c r="O214" i="7"/>
  <c r="H214" i="7"/>
  <c r="C214" i="7"/>
  <c r="P214" i="7"/>
  <c r="K214" i="7"/>
  <c r="M214" i="7"/>
  <c r="E483" i="7"/>
  <c r="I483" i="7"/>
  <c r="O483" i="7"/>
  <c r="F483" i="7"/>
  <c r="M483" i="7"/>
  <c r="B483" i="7"/>
  <c r="J483" i="7"/>
  <c r="N483" i="7"/>
  <c r="C483" i="7"/>
  <c r="H483" i="7"/>
  <c r="P483" i="7"/>
  <c r="D483" i="7"/>
  <c r="G483" i="7"/>
  <c r="K483" i="7"/>
  <c r="Q483" i="7"/>
  <c r="E394" i="7"/>
  <c r="G394" i="7"/>
  <c r="I394" i="7"/>
  <c r="J394" i="7"/>
  <c r="K394" i="7"/>
  <c r="D394" i="7"/>
  <c r="M394" i="7"/>
  <c r="C394" i="7"/>
  <c r="H394" i="7"/>
  <c r="P394" i="7"/>
  <c r="B394" i="7"/>
  <c r="F394" i="7"/>
  <c r="O394" i="7"/>
  <c r="N394" i="7"/>
  <c r="Q394" i="7"/>
  <c r="M462" i="7"/>
  <c r="I462" i="7"/>
  <c r="B462" i="7"/>
  <c r="F462" i="7"/>
  <c r="H462" i="7"/>
  <c r="P462" i="7"/>
  <c r="J462" i="7"/>
  <c r="N462" i="7"/>
  <c r="C462" i="7"/>
  <c r="K462" i="7"/>
  <c r="D462" i="7"/>
  <c r="O462" i="7"/>
  <c r="G462" i="7"/>
  <c r="E462" i="7"/>
  <c r="Q462" i="7"/>
  <c r="O498" i="7"/>
  <c r="J498" i="7"/>
  <c r="C498" i="7"/>
  <c r="E498" i="7"/>
  <c r="F498" i="7"/>
  <c r="K498" i="7"/>
  <c r="B498" i="7"/>
  <c r="N498" i="7"/>
  <c r="H498" i="7"/>
  <c r="P498" i="7"/>
  <c r="G498" i="7"/>
  <c r="I498" i="7"/>
  <c r="M498" i="7"/>
  <c r="Q498" i="7"/>
  <c r="D498" i="7"/>
  <c r="H173" i="7"/>
  <c r="I173" i="7"/>
  <c r="P173" i="7"/>
  <c r="E173" i="7"/>
  <c r="M173" i="7"/>
  <c r="Q173" i="7"/>
  <c r="F173" i="7"/>
  <c r="C173" i="7"/>
  <c r="N173" i="7"/>
  <c r="K173" i="7"/>
  <c r="G173" i="7"/>
  <c r="D173" i="7"/>
  <c r="O173" i="7"/>
  <c r="B173" i="7"/>
  <c r="J173" i="7"/>
  <c r="G92" i="7"/>
  <c r="B92" i="7"/>
  <c r="O92" i="7"/>
  <c r="D92" i="7"/>
  <c r="P92" i="7"/>
  <c r="E92" i="7"/>
  <c r="I92" i="7"/>
  <c r="N92" i="7"/>
  <c r="H92" i="7"/>
  <c r="C92" i="7"/>
  <c r="K92" i="7"/>
  <c r="M92" i="7"/>
  <c r="F92" i="7"/>
  <c r="Q92" i="7"/>
  <c r="J92" i="7"/>
  <c r="E417" i="7"/>
  <c r="Q417" i="7"/>
  <c r="O417" i="7"/>
  <c r="K417" i="7"/>
  <c r="M417" i="7"/>
  <c r="C417" i="7"/>
  <c r="G417" i="7"/>
  <c r="B417" i="7"/>
  <c r="F417" i="7"/>
  <c r="J417" i="7"/>
  <c r="N417" i="7"/>
  <c r="H417" i="7"/>
  <c r="D417" i="7"/>
  <c r="I417" i="7"/>
  <c r="P417" i="7"/>
  <c r="H486" i="7"/>
  <c r="E486" i="7"/>
  <c r="B486" i="7"/>
  <c r="P486" i="7"/>
  <c r="F486" i="7"/>
  <c r="I486" i="7"/>
  <c r="K486" i="7"/>
  <c r="N486" i="7"/>
  <c r="Q486" i="7"/>
  <c r="G486" i="7"/>
  <c r="D486" i="7"/>
  <c r="C486" i="7"/>
  <c r="M486" i="7"/>
  <c r="O486" i="7"/>
  <c r="J486" i="7"/>
  <c r="E433" i="7"/>
  <c r="I433" i="7"/>
  <c r="O433" i="7"/>
  <c r="G433" i="7"/>
  <c r="M433" i="7"/>
  <c r="B433" i="7"/>
  <c r="F433" i="7"/>
  <c r="N433" i="7"/>
  <c r="J433" i="7"/>
  <c r="C433" i="7"/>
  <c r="H433" i="7"/>
  <c r="K433" i="7"/>
  <c r="P433" i="7"/>
  <c r="D433" i="7"/>
  <c r="Q433" i="7"/>
  <c r="D488" i="7"/>
  <c r="E488" i="7"/>
  <c r="J488" i="7"/>
  <c r="H488" i="7"/>
  <c r="F488" i="7"/>
  <c r="P488" i="7"/>
  <c r="I488" i="7"/>
  <c r="N488" i="7"/>
  <c r="M488" i="7"/>
  <c r="K488" i="7"/>
  <c r="G488" i="7"/>
  <c r="Q488" i="7"/>
  <c r="B488" i="7"/>
  <c r="C488" i="7"/>
  <c r="O488" i="7"/>
  <c r="N122" i="7"/>
  <c r="P122" i="7"/>
  <c r="E122" i="7"/>
  <c r="B122" i="7"/>
  <c r="J122" i="7"/>
  <c r="F122" i="7"/>
  <c r="C122" i="7"/>
  <c r="G122" i="7"/>
  <c r="H122" i="7"/>
  <c r="K122" i="7"/>
  <c r="O122" i="7"/>
  <c r="Q122" i="7"/>
  <c r="M122" i="7"/>
  <c r="D122" i="7"/>
  <c r="I122" i="7"/>
  <c r="E317" i="7"/>
  <c r="I317" i="7"/>
  <c r="Q317" i="7"/>
  <c r="M317" i="7"/>
  <c r="B317" i="7"/>
  <c r="F317" i="7"/>
  <c r="J317" i="7"/>
  <c r="N317" i="7"/>
  <c r="K317" i="7"/>
  <c r="O317" i="7"/>
  <c r="C317" i="7"/>
  <c r="G317" i="7"/>
  <c r="D317" i="7"/>
  <c r="H317" i="7"/>
  <c r="P317" i="7"/>
  <c r="D145" i="7"/>
  <c r="B145" i="7"/>
  <c r="H145" i="7"/>
  <c r="N145" i="7"/>
  <c r="O145" i="7"/>
  <c r="C145" i="7"/>
  <c r="E145" i="7"/>
  <c r="J145" i="7"/>
  <c r="M145" i="7"/>
  <c r="F145" i="7"/>
  <c r="K145" i="7"/>
  <c r="P145" i="7"/>
  <c r="G145" i="7"/>
  <c r="Q145" i="7"/>
  <c r="I145" i="7"/>
  <c r="E346" i="7"/>
  <c r="G346" i="7"/>
  <c r="K346" i="7"/>
  <c r="D346" i="7"/>
  <c r="Q346" i="7"/>
  <c r="M346" i="7"/>
  <c r="I346" i="7"/>
  <c r="J346" i="7"/>
  <c r="N346" i="7"/>
  <c r="H346" i="7"/>
  <c r="P346" i="7"/>
  <c r="O346" i="7"/>
  <c r="B346" i="7"/>
  <c r="F346" i="7"/>
  <c r="C346" i="7"/>
  <c r="G93" i="7"/>
  <c r="J93" i="7"/>
  <c r="O93" i="7"/>
  <c r="P93" i="7"/>
  <c r="D93" i="7"/>
  <c r="E93" i="7"/>
  <c r="I93" i="7"/>
  <c r="N93" i="7"/>
  <c r="H93" i="7"/>
  <c r="C93" i="7"/>
  <c r="K93" i="7"/>
  <c r="M93" i="7"/>
  <c r="F93" i="7"/>
  <c r="Q93" i="7"/>
  <c r="B93" i="7"/>
  <c r="E464" i="7"/>
  <c r="M464" i="7"/>
  <c r="I464" i="7"/>
  <c r="B464" i="7"/>
  <c r="F464" i="7"/>
  <c r="C464" i="7"/>
  <c r="K464" i="7"/>
  <c r="Q464" i="7"/>
  <c r="J464" i="7"/>
  <c r="N464" i="7"/>
  <c r="H464" i="7"/>
  <c r="P464" i="7"/>
  <c r="O464" i="7"/>
  <c r="G464" i="7"/>
  <c r="D464" i="7"/>
  <c r="B248" i="7"/>
  <c r="M248" i="7"/>
  <c r="J248" i="7"/>
  <c r="O248" i="7"/>
  <c r="N248" i="7"/>
  <c r="C248" i="7"/>
  <c r="F248" i="7"/>
  <c r="D248" i="7"/>
  <c r="H248" i="7"/>
  <c r="P248" i="7"/>
  <c r="E248" i="7"/>
  <c r="K248" i="7"/>
  <c r="I248" i="7"/>
  <c r="G248" i="7"/>
  <c r="Q248" i="7"/>
  <c r="E438" i="7"/>
  <c r="G438" i="7"/>
  <c r="M438" i="7"/>
  <c r="O438" i="7"/>
  <c r="Q438" i="7"/>
  <c r="I438" i="7"/>
  <c r="B438" i="7"/>
  <c r="F438" i="7"/>
  <c r="D438" i="7"/>
  <c r="J438" i="7"/>
  <c r="N438" i="7"/>
  <c r="C438" i="7"/>
  <c r="H438" i="7"/>
  <c r="P438" i="7"/>
  <c r="K438" i="7"/>
  <c r="E411" i="7"/>
  <c r="I411" i="7"/>
  <c r="M411" i="7"/>
  <c r="B411" i="7"/>
  <c r="F411" i="7"/>
  <c r="N411" i="7"/>
  <c r="H411" i="7"/>
  <c r="P411" i="7"/>
  <c r="D411" i="7"/>
  <c r="O411" i="7"/>
  <c r="J411" i="7"/>
  <c r="C411" i="7"/>
  <c r="K411" i="7"/>
  <c r="Q411" i="7"/>
  <c r="G411" i="7"/>
  <c r="J237" i="7"/>
  <c r="C237" i="7"/>
  <c r="B237" i="7"/>
  <c r="F237" i="7"/>
  <c r="D237" i="7"/>
  <c r="P237" i="7"/>
  <c r="N237" i="7"/>
  <c r="H237" i="7"/>
  <c r="E237" i="7"/>
  <c r="G237" i="7"/>
  <c r="I237" i="7"/>
  <c r="K237" i="7"/>
  <c r="Q237" i="7"/>
  <c r="M237" i="7"/>
  <c r="O237" i="7"/>
  <c r="P183" i="7"/>
  <c r="E183" i="7"/>
  <c r="M183" i="7"/>
  <c r="B183" i="7"/>
  <c r="D183" i="7"/>
  <c r="I183" i="7"/>
  <c r="K183" i="7"/>
  <c r="H183" i="7"/>
  <c r="C183" i="7"/>
  <c r="Q183" i="7"/>
  <c r="F183" i="7"/>
  <c r="J183" i="7"/>
  <c r="N183" i="7"/>
  <c r="G183" i="7"/>
  <c r="O183" i="7"/>
  <c r="H156" i="7"/>
  <c r="J156" i="7"/>
  <c r="P156" i="7"/>
  <c r="B156" i="7"/>
  <c r="E156" i="7"/>
  <c r="I156" i="7"/>
  <c r="D156" i="7"/>
  <c r="M156" i="7"/>
  <c r="Q156" i="7"/>
  <c r="F156" i="7"/>
  <c r="C156" i="7"/>
  <c r="N156" i="7"/>
  <c r="K156" i="7"/>
  <c r="G156" i="7"/>
  <c r="O156" i="7"/>
  <c r="I184" i="7"/>
  <c r="E184" i="7"/>
  <c r="Q184" i="7"/>
  <c r="M184" i="7"/>
  <c r="J184" i="7"/>
  <c r="G184" i="7"/>
  <c r="K184" i="7"/>
  <c r="D184" i="7"/>
  <c r="F184" i="7"/>
  <c r="B184" i="7"/>
  <c r="N184" i="7"/>
  <c r="C184" i="7"/>
  <c r="H184" i="7"/>
  <c r="P184" i="7"/>
  <c r="O184" i="7"/>
  <c r="P163" i="7"/>
  <c r="J163" i="7"/>
  <c r="E163" i="7"/>
  <c r="I163" i="7"/>
  <c r="K163" i="7"/>
  <c r="B163" i="7"/>
  <c r="M163" i="7"/>
  <c r="Q163" i="7"/>
  <c r="F163" i="7"/>
  <c r="C163" i="7"/>
  <c r="N163" i="7"/>
  <c r="G163" i="7"/>
  <c r="D163" i="7"/>
  <c r="O163" i="7"/>
  <c r="H163" i="7"/>
  <c r="H150" i="7"/>
  <c r="P150" i="7"/>
  <c r="J150" i="7"/>
  <c r="E150" i="7"/>
  <c r="I150" i="7"/>
  <c r="M150" i="7"/>
  <c r="Q150" i="7"/>
  <c r="F150" i="7"/>
  <c r="C150" i="7"/>
  <c r="N150" i="7"/>
  <c r="K150" i="7"/>
  <c r="G150" i="7"/>
  <c r="D150" i="7"/>
  <c r="O150" i="7"/>
  <c r="B150" i="7"/>
  <c r="B239" i="7"/>
  <c r="F239" i="7"/>
  <c r="N239" i="7"/>
  <c r="H239" i="7"/>
  <c r="O239" i="7"/>
  <c r="P239" i="7"/>
  <c r="C239" i="7"/>
  <c r="E239" i="7"/>
  <c r="Q239" i="7"/>
  <c r="G239" i="7"/>
  <c r="J239" i="7"/>
  <c r="D239" i="7"/>
  <c r="I239" i="7"/>
  <c r="K239" i="7"/>
  <c r="M239" i="7"/>
  <c r="E407" i="7"/>
  <c r="I407" i="7"/>
  <c r="M407" i="7"/>
  <c r="O407" i="7"/>
  <c r="B407" i="7"/>
  <c r="F407" i="7"/>
  <c r="N407" i="7"/>
  <c r="G407" i="7"/>
  <c r="J407" i="7"/>
  <c r="C407" i="7"/>
  <c r="H407" i="7"/>
  <c r="K407" i="7"/>
  <c r="P407" i="7"/>
  <c r="D407" i="7"/>
  <c r="Q407" i="7"/>
  <c r="H149" i="7"/>
  <c r="B149" i="7"/>
  <c r="P149" i="7"/>
  <c r="J149" i="7"/>
  <c r="I149" i="7"/>
  <c r="E149" i="7"/>
  <c r="M149" i="7"/>
  <c r="Q149" i="7"/>
  <c r="F149" i="7"/>
  <c r="C149" i="7"/>
  <c r="N149" i="7"/>
  <c r="K149" i="7"/>
  <c r="G149" i="7"/>
  <c r="D149" i="7"/>
  <c r="O149" i="7"/>
  <c r="H169" i="7"/>
  <c r="B169" i="7"/>
  <c r="E169" i="7"/>
  <c r="M169" i="7"/>
  <c r="Q169" i="7"/>
  <c r="N169" i="7"/>
  <c r="G169" i="7"/>
  <c r="O169" i="7"/>
  <c r="P169" i="7"/>
  <c r="J169" i="7"/>
  <c r="I169" i="7"/>
  <c r="F169" i="7"/>
  <c r="C169" i="7"/>
  <c r="K169" i="7"/>
  <c r="D169" i="7"/>
  <c r="F99" i="7"/>
  <c r="C99" i="7"/>
  <c r="G99" i="7"/>
  <c r="J99" i="7"/>
  <c r="E99" i="7"/>
  <c r="N99" i="7"/>
  <c r="K99" i="7"/>
  <c r="P99" i="7"/>
  <c r="O99" i="7"/>
  <c r="H99" i="7"/>
  <c r="B99" i="7"/>
  <c r="D99" i="7"/>
  <c r="I99" i="7"/>
  <c r="M99" i="7"/>
  <c r="Q99" i="7"/>
  <c r="G90" i="7"/>
  <c r="J90" i="7"/>
  <c r="O90" i="7"/>
  <c r="P90" i="7"/>
  <c r="Q90" i="7"/>
  <c r="E90" i="7"/>
  <c r="B90" i="7"/>
  <c r="N90" i="7"/>
  <c r="H90" i="7"/>
  <c r="D90" i="7"/>
  <c r="I90" i="7"/>
  <c r="K90" i="7"/>
  <c r="M90" i="7"/>
  <c r="F90" i="7"/>
  <c r="C90" i="7"/>
  <c r="E436" i="7"/>
  <c r="B436" i="7"/>
  <c r="F436" i="7"/>
  <c r="N436" i="7"/>
  <c r="P436" i="7"/>
  <c r="D436" i="7"/>
  <c r="G436" i="7"/>
  <c r="M436" i="7"/>
  <c r="J436" i="7"/>
  <c r="K436" i="7"/>
  <c r="O436" i="7"/>
  <c r="Q436" i="7"/>
  <c r="C436" i="7"/>
  <c r="H436" i="7"/>
  <c r="I436" i="7"/>
  <c r="I208" i="7"/>
  <c r="K208" i="7"/>
  <c r="M208" i="7"/>
  <c r="P208" i="7"/>
  <c r="Q208" i="7"/>
  <c r="F208" i="7"/>
  <c r="B208" i="7"/>
  <c r="N208" i="7"/>
  <c r="J208" i="7"/>
  <c r="H208" i="7"/>
  <c r="G208" i="7"/>
  <c r="D208" i="7"/>
  <c r="O208" i="7"/>
  <c r="C208" i="7"/>
  <c r="E208" i="7"/>
  <c r="E313" i="7"/>
  <c r="I313" i="7"/>
  <c r="M313" i="7"/>
  <c r="G313" i="7"/>
  <c r="O313" i="7"/>
  <c r="Q313" i="7"/>
  <c r="B313" i="7"/>
  <c r="F313" i="7"/>
  <c r="J313" i="7"/>
  <c r="C313" i="7"/>
  <c r="K313" i="7"/>
  <c r="D313" i="7"/>
  <c r="P313" i="7"/>
  <c r="N313" i="7"/>
  <c r="H313" i="7"/>
  <c r="I206" i="7"/>
  <c r="E206" i="7"/>
  <c r="M206" i="7"/>
  <c r="N206" i="7"/>
  <c r="J206" i="7"/>
  <c r="G206" i="7"/>
  <c r="C206" i="7"/>
  <c r="O206" i="7"/>
  <c r="H206" i="7"/>
  <c r="D206" i="7"/>
  <c r="Q206" i="7"/>
  <c r="F206" i="7"/>
  <c r="B206" i="7"/>
  <c r="K206" i="7"/>
  <c r="P206" i="7"/>
  <c r="H496" i="7"/>
  <c r="J496" i="7"/>
  <c r="E496" i="7"/>
  <c r="C496" i="7"/>
  <c r="P496" i="7"/>
  <c r="F496" i="7"/>
  <c r="K496" i="7"/>
  <c r="G496" i="7"/>
  <c r="D496" i="7"/>
  <c r="N496" i="7"/>
  <c r="I496" i="7"/>
  <c r="Q496" i="7"/>
  <c r="O496" i="7"/>
  <c r="M496" i="7"/>
  <c r="B496" i="7"/>
  <c r="E359" i="7"/>
  <c r="I359" i="7"/>
  <c r="O359" i="7"/>
  <c r="Q359" i="7"/>
  <c r="M359" i="7"/>
  <c r="B359" i="7"/>
  <c r="F359" i="7"/>
  <c r="J359" i="7"/>
  <c r="N359" i="7"/>
  <c r="C359" i="7"/>
  <c r="H359" i="7"/>
  <c r="P359" i="7"/>
  <c r="D359" i="7"/>
  <c r="G359" i="7"/>
  <c r="K359" i="7"/>
  <c r="M323" i="7"/>
  <c r="B323" i="7"/>
  <c r="F323" i="7"/>
  <c r="K323" i="7"/>
  <c r="H323" i="7"/>
  <c r="J323" i="7"/>
  <c r="N323" i="7"/>
  <c r="G323" i="7"/>
  <c r="O323" i="7"/>
  <c r="E323" i="7"/>
  <c r="I323" i="7"/>
  <c r="C323" i="7"/>
  <c r="D323" i="7"/>
  <c r="P323" i="7"/>
  <c r="Q323" i="7"/>
  <c r="E390" i="7"/>
  <c r="Q390" i="7"/>
  <c r="G390" i="7"/>
  <c r="J390" i="7"/>
  <c r="N390" i="7"/>
  <c r="C390" i="7"/>
  <c r="K390" i="7"/>
  <c r="I390" i="7"/>
  <c r="M390" i="7"/>
  <c r="H390" i="7"/>
  <c r="D390" i="7"/>
  <c r="O390" i="7"/>
  <c r="B390" i="7"/>
  <c r="F390" i="7"/>
  <c r="P390" i="7"/>
  <c r="I205" i="7"/>
  <c r="E205" i="7"/>
  <c r="Q205" i="7"/>
  <c r="M205" i="7"/>
  <c r="F205" i="7"/>
  <c r="B205" i="7"/>
  <c r="G205" i="7"/>
  <c r="D205" i="7"/>
  <c r="N205" i="7"/>
  <c r="J205" i="7"/>
  <c r="C205" i="7"/>
  <c r="K205" i="7"/>
  <c r="H205" i="7"/>
  <c r="P205" i="7"/>
  <c r="O205" i="7"/>
  <c r="D258" i="7"/>
  <c r="O258" i="7"/>
  <c r="Q258" i="7"/>
  <c r="N258" i="7"/>
  <c r="H258" i="7"/>
  <c r="P258" i="7"/>
  <c r="K258" i="7"/>
  <c r="B258" i="7"/>
  <c r="F258" i="7"/>
  <c r="C258" i="7"/>
  <c r="G258" i="7"/>
  <c r="J258" i="7"/>
  <c r="E258" i="7"/>
  <c r="I258" i="7"/>
  <c r="M258" i="7"/>
  <c r="F102" i="7"/>
  <c r="B102" i="7"/>
  <c r="D102" i="7"/>
  <c r="E102" i="7"/>
  <c r="N102" i="7"/>
  <c r="H102" i="7"/>
  <c r="G102" i="7"/>
  <c r="C102" i="7"/>
  <c r="P102" i="7"/>
  <c r="J102" i="7"/>
  <c r="I102" i="7"/>
  <c r="O102" i="7"/>
  <c r="Q102" i="7"/>
  <c r="M102" i="7"/>
  <c r="K102" i="7"/>
  <c r="E424" i="7"/>
  <c r="Q424" i="7"/>
  <c r="I424" i="7"/>
  <c r="P424" i="7"/>
  <c r="M424" i="7"/>
  <c r="O424" i="7"/>
  <c r="B424" i="7"/>
  <c r="F424" i="7"/>
  <c r="C424" i="7"/>
  <c r="J424" i="7"/>
  <c r="N424" i="7"/>
  <c r="H424" i="7"/>
  <c r="D424" i="7"/>
  <c r="K424" i="7"/>
  <c r="G424" i="7"/>
  <c r="G144" i="7"/>
  <c r="P144" i="7"/>
  <c r="O144" i="7"/>
  <c r="K144" i="7"/>
  <c r="F144" i="7"/>
  <c r="N144" i="7"/>
  <c r="D144" i="7"/>
  <c r="I144" i="7"/>
  <c r="Q144" i="7"/>
  <c r="E144" i="7"/>
  <c r="M144" i="7"/>
  <c r="J144" i="7"/>
  <c r="C144" i="7"/>
  <c r="B144" i="7"/>
  <c r="H144" i="7"/>
  <c r="E345" i="7"/>
  <c r="I345" i="7"/>
  <c r="M345" i="7"/>
  <c r="F345" i="7"/>
  <c r="J345" i="7"/>
  <c r="N345" i="7"/>
  <c r="H345" i="7"/>
  <c r="K345" i="7"/>
  <c r="D345" i="7"/>
  <c r="O345" i="7"/>
  <c r="C345" i="7"/>
  <c r="P345" i="7"/>
  <c r="Q345" i="7"/>
  <c r="G345" i="7"/>
  <c r="B345" i="7"/>
  <c r="E426" i="7"/>
  <c r="I426" i="7"/>
  <c r="M426" i="7"/>
  <c r="G426" i="7"/>
  <c r="B426" i="7"/>
  <c r="F426" i="7"/>
  <c r="N426" i="7"/>
  <c r="H426" i="7"/>
  <c r="P426" i="7"/>
  <c r="D426" i="7"/>
  <c r="Q426" i="7"/>
  <c r="J426" i="7"/>
  <c r="C426" i="7"/>
  <c r="K426" i="7"/>
  <c r="O426" i="7"/>
  <c r="I108" i="7"/>
  <c r="B108" i="7"/>
  <c r="Q108" i="7"/>
  <c r="M108" i="7"/>
  <c r="K108" i="7"/>
  <c r="F108" i="7"/>
  <c r="G108" i="7"/>
  <c r="N108" i="7"/>
  <c r="J108" i="7"/>
  <c r="P108" i="7"/>
  <c r="O108" i="7"/>
  <c r="E108" i="7"/>
  <c r="C108" i="7"/>
  <c r="H108" i="7"/>
  <c r="D108" i="7"/>
  <c r="K229" i="7"/>
  <c r="Q229" i="7"/>
  <c r="M229" i="7"/>
  <c r="F229" i="7"/>
  <c r="B229" i="7"/>
  <c r="N229" i="7"/>
  <c r="J229" i="7"/>
  <c r="G229" i="7"/>
  <c r="D229" i="7"/>
  <c r="O229" i="7"/>
  <c r="H229" i="7"/>
  <c r="C229" i="7"/>
  <c r="P229" i="7"/>
  <c r="E229" i="7"/>
  <c r="I229" i="7"/>
  <c r="M339" i="7"/>
  <c r="O339" i="7"/>
  <c r="D339" i="7"/>
  <c r="Q339" i="7"/>
  <c r="E339" i="7"/>
  <c r="B339" i="7"/>
  <c r="F339" i="7"/>
  <c r="I339" i="7"/>
  <c r="J339" i="7"/>
  <c r="N339" i="7"/>
  <c r="C339" i="7"/>
  <c r="P339" i="7"/>
  <c r="H339" i="7"/>
  <c r="K339" i="7"/>
  <c r="G339" i="7"/>
  <c r="B242" i="7"/>
  <c r="E242" i="7"/>
  <c r="J242" i="7"/>
  <c r="G242" i="7"/>
  <c r="I242" i="7"/>
  <c r="C242" i="7"/>
  <c r="O242" i="7"/>
  <c r="F242" i="7"/>
  <c r="D242" i="7"/>
  <c r="N242" i="7"/>
  <c r="H242" i="7"/>
  <c r="K242" i="7"/>
  <c r="P242" i="7"/>
  <c r="M242" i="7"/>
  <c r="Q242" i="7"/>
  <c r="E365" i="7"/>
  <c r="I365" i="7"/>
  <c r="O365" i="7"/>
  <c r="M365" i="7"/>
  <c r="B365" i="7"/>
  <c r="F365" i="7"/>
  <c r="C365" i="7"/>
  <c r="Q365" i="7"/>
  <c r="J365" i="7"/>
  <c r="N365" i="7"/>
  <c r="H365" i="7"/>
  <c r="K365" i="7"/>
  <c r="P365" i="7"/>
  <c r="D365" i="7"/>
  <c r="G365" i="7"/>
  <c r="F121" i="7"/>
  <c r="H121" i="7"/>
  <c r="C121" i="7"/>
  <c r="N121" i="7"/>
  <c r="G121" i="7"/>
  <c r="K121" i="7"/>
  <c r="O121" i="7"/>
  <c r="Q121" i="7"/>
  <c r="E121" i="7"/>
  <c r="D121" i="7"/>
  <c r="I121" i="7"/>
  <c r="B121" i="7"/>
  <c r="M121" i="7"/>
  <c r="J121" i="7"/>
  <c r="P121" i="7"/>
  <c r="O343" i="7"/>
  <c r="B343" i="7"/>
  <c r="F343" i="7"/>
  <c r="N343" i="7"/>
  <c r="K343" i="7"/>
  <c r="Q343" i="7"/>
  <c r="J343" i="7"/>
  <c r="P343" i="7"/>
  <c r="G343" i="7"/>
  <c r="C343" i="7"/>
  <c r="H343" i="7"/>
  <c r="D343" i="7"/>
  <c r="E343" i="7"/>
  <c r="I343" i="7"/>
  <c r="M343" i="7"/>
  <c r="H516" i="7"/>
  <c r="K516" i="7"/>
  <c r="P516" i="7"/>
  <c r="M516" i="7"/>
  <c r="J516" i="7"/>
  <c r="F516" i="7"/>
  <c r="I516" i="7"/>
  <c r="Q516" i="7"/>
  <c r="G516" i="7"/>
  <c r="O516" i="7"/>
  <c r="N516" i="7"/>
  <c r="D516" i="7"/>
  <c r="C516" i="7"/>
  <c r="B516" i="7"/>
  <c r="E516" i="7"/>
  <c r="I200" i="7"/>
  <c r="E200" i="7"/>
  <c r="Q200" i="7"/>
  <c r="O200" i="7"/>
  <c r="H200" i="7"/>
  <c r="M200" i="7"/>
  <c r="F200" i="7"/>
  <c r="B200" i="7"/>
  <c r="J200" i="7"/>
  <c r="N200" i="7"/>
  <c r="C200" i="7"/>
  <c r="D200" i="7"/>
  <c r="G200" i="7"/>
  <c r="K200" i="7"/>
  <c r="P200" i="7"/>
  <c r="I221" i="7"/>
  <c r="K221" i="7"/>
  <c r="Q221" i="7"/>
  <c r="M221" i="7"/>
  <c r="B221" i="7"/>
  <c r="P221" i="7"/>
  <c r="F221" i="7"/>
  <c r="N221" i="7"/>
  <c r="J221" i="7"/>
  <c r="G221" i="7"/>
  <c r="D221" i="7"/>
  <c r="O221" i="7"/>
  <c r="H221" i="7"/>
  <c r="C221" i="7"/>
  <c r="E221" i="7"/>
  <c r="E362" i="7"/>
  <c r="Q362" i="7"/>
  <c r="M362" i="7"/>
  <c r="B362" i="7"/>
  <c r="F362" i="7"/>
  <c r="N362" i="7"/>
  <c r="C362" i="7"/>
  <c r="H362" i="7"/>
  <c r="K362" i="7"/>
  <c r="D362" i="7"/>
  <c r="J362" i="7"/>
  <c r="P362" i="7"/>
  <c r="O362" i="7"/>
  <c r="G362" i="7"/>
  <c r="I362" i="7"/>
  <c r="G136" i="7"/>
  <c r="P136" i="7"/>
  <c r="O136" i="7"/>
  <c r="K136" i="7"/>
  <c r="I136" i="7"/>
  <c r="H136" i="7"/>
  <c r="C136" i="7"/>
  <c r="D136" i="7"/>
  <c r="Q136" i="7"/>
  <c r="E136" i="7"/>
  <c r="B136" i="7"/>
  <c r="M136" i="7"/>
  <c r="J136" i="7"/>
  <c r="F136" i="7"/>
  <c r="N136" i="7"/>
  <c r="E449" i="7"/>
  <c r="I449" i="7"/>
  <c r="O449" i="7"/>
  <c r="M449" i="7"/>
  <c r="B449" i="7"/>
  <c r="F449" i="7"/>
  <c r="N449" i="7"/>
  <c r="P449" i="7"/>
  <c r="D449" i="7"/>
  <c r="J449" i="7"/>
  <c r="C449" i="7"/>
  <c r="H449" i="7"/>
  <c r="K449" i="7"/>
  <c r="G449" i="7"/>
  <c r="Q449" i="7"/>
  <c r="M454" i="7"/>
  <c r="I454" i="7"/>
  <c r="B454" i="7"/>
  <c r="F454" i="7"/>
  <c r="H454" i="7"/>
  <c r="D454" i="7"/>
  <c r="Q454" i="7"/>
  <c r="J454" i="7"/>
  <c r="N454" i="7"/>
  <c r="C454" i="7"/>
  <c r="K454" i="7"/>
  <c r="P454" i="7"/>
  <c r="O454" i="7"/>
  <c r="E454" i="7"/>
  <c r="G454" i="7"/>
  <c r="E393" i="7"/>
  <c r="B393" i="7"/>
  <c r="F393" i="7"/>
  <c r="N393" i="7"/>
  <c r="K393" i="7"/>
  <c r="D393" i="7"/>
  <c r="I393" i="7"/>
  <c r="J393" i="7"/>
  <c r="C393" i="7"/>
  <c r="H393" i="7"/>
  <c r="P393" i="7"/>
  <c r="G393" i="7"/>
  <c r="Q393" i="7"/>
  <c r="O393" i="7"/>
  <c r="M393" i="7"/>
  <c r="H172" i="7"/>
  <c r="J172" i="7"/>
  <c r="B172" i="7"/>
  <c r="M172" i="7"/>
  <c r="Q172" i="7"/>
  <c r="F172" i="7"/>
  <c r="C172" i="7"/>
  <c r="N172" i="7"/>
  <c r="K172" i="7"/>
  <c r="G172" i="7"/>
  <c r="D172" i="7"/>
  <c r="O172" i="7"/>
  <c r="P172" i="7"/>
  <c r="E172" i="7"/>
  <c r="I172" i="7"/>
  <c r="P165" i="7"/>
  <c r="E165" i="7"/>
  <c r="I165" i="7"/>
  <c r="M165" i="7"/>
  <c r="Q165" i="7"/>
  <c r="F165" i="7"/>
  <c r="C165" i="7"/>
  <c r="N165" i="7"/>
  <c r="K165" i="7"/>
  <c r="G165" i="7"/>
  <c r="D165" i="7"/>
  <c r="O165" i="7"/>
  <c r="H165" i="7"/>
  <c r="B165" i="7"/>
  <c r="J165" i="7"/>
  <c r="P499" i="7"/>
  <c r="J499" i="7"/>
  <c r="C499" i="7"/>
  <c r="F499" i="7"/>
  <c r="I499" i="7"/>
  <c r="E499" i="7"/>
  <c r="N499" i="7"/>
  <c r="Q499" i="7"/>
  <c r="G499" i="7"/>
  <c r="K499" i="7"/>
  <c r="D499" i="7"/>
  <c r="M499" i="7"/>
  <c r="O499" i="7"/>
  <c r="B499" i="7"/>
  <c r="H499" i="7"/>
  <c r="E263" i="7"/>
  <c r="I263" i="7"/>
  <c r="M263" i="7"/>
  <c r="Q263" i="7"/>
  <c r="N263" i="7"/>
  <c r="G263" i="7"/>
  <c r="O263" i="7"/>
  <c r="H263" i="7"/>
  <c r="B263" i="7"/>
  <c r="F263" i="7"/>
  <c r="J263" i="7"/>
  <c r="C263" i="7"/>
  <c r="K263" i="7"/>
  <c r="D263" i="7"/>
  <c r="P263" i="7"/>
  <c r="E404" i="7"/>
  <c r="Q404" i="7"/>
  <c r="M404" i="7"/>
  <c r="I404" i="7"/>
  <c r="J404" i="7"/>
  <c r="N404" i="7"/>
  <c r="C404" i="7"/>
  <c r="H404" i="7"/>
  <c r="K404" i="7"/>
  <c r="O404" i="7"/>
  <c r="G404" i="7"/>
  <c r="B404" i="7"/>
  <c r="F404" i="7"/>
  <c r="P404" i="7"/>
  <c r="D404" i="7"/>
  <c r="M513" i="7"/>
  <c r="B513" i="7"/>
  <c r="H513" i="7"/>
  <c r="J513" i="7"/>
  <c r="I513" i="7"/>
  <c r="O513" i="7"/>
  <c r="F513" i="7"/>
  <c r="P513" i="7"/>
  <c r="D513" i="7"/>
  <c r="N513" i="7"/>
  <c r="C513" i="7"/>
  <c r="E513" i="7"/>
  <c r="G513" i="7"/>
  <c r="Q513" i="7"/>
  <c r="K513" i="7"/>
  <c r="I215" i="7"/>
  <c r="K215" i="7"/>
  <c r="Q215" i="7"/>
  <c r="M215" i="7"/>
  <c r="C215" i="7"/>
  <c r="F215" i="7"/>
  <c r="B215" i="7"/>
  <c r="P215" i="7"/>
  <c r="N215" i="7"/>
  <c r="J215" i="7"/>
  <c r="G215" i="7"/>
  <c r="D215" i="7"/>
  <c r="O215" i="7"/>
  <c r="H215" i="7"/>
  <c r="E215" i="7"/>
  <c r="B157" i="7"/>
  <c r="M157" i="7"/>
  <c r="Q157" i="7"/>
  <c r="F157" i="7"/>
  <c r="N157" i="7"/>
  <c r="K157" i="7"/>
  <c r="G157" i="7"/>
  <c r="O157" i="7"/>
  <c r="H157" i="7"/>
  <c r="J157" i="7"/>
  <c r="I157" i="7"/>
  <c r="C157" i="7"/>
  <c r="D157" i="7"/>
  <c r="P157" i="7"/>
  <c r="E157" i="7"/>
  <c r="E388" i="7"/>
  <c r="M388" i="7"/>
  <c r="G388" i="7"/>
  <c r="B388" i="7"/>
  <c r="F388" i="7"/>
  <c r="N388" i="7"/>
  <c r="K388" i="7"/>
  <c r="D388" i="7"/>
  <c r="J388" i="7"/>
  <c r="H388" i="7"/>
  <c r="P388" i="7"/>
  <c r="O388" i="7"/>
  <c r="I388" i="7"/>
  <c r="C388" i="7"/>
  <c r="Q388" i="7"/>
  <c r="M168" i="7"/>
  <c r="Q168" i="7"/>
  <c r="K168" i="7"/>
  <c r="D168" i="7"/>
  <c r="J168" i="7"/>
  <c r="P168" i="7"/>
  <c r="B168" i="7"/>
  <c r="E168" i="7"/>
  <c r="I168" i="7"/>
  <c r="F168" i="7"/>
  <c r="C168" i="7"/>
  <c r="N168" i="7"/>
  <c r="G168" i="7"/>
  <c r="O168" i="7"/>
  <c r="H168" i="7"/>
  <c r="E267" i="7"/>
  <c r="I267" i="7"/>
  <c r="M267" i="7"/>
  <c r="Q267" i="7"/>
  <c r="K267" i="7"/>
  <c r="D267" i="7"/>
  <c r="P267" i="7"/>
  <c r="C267" i="7"/>
  <c r="B267" i="7"/>
  <c r="F267" i="7"/>
  <c r="J267" i="7"/>
  <c r="G267" i="7"/>
  <c r="O267" i="7"/>
  <c r="H267" i="7"/>
  <c r="N267" i="7"/>
  <c r="O495" i="7"/>
  <c r="J495" i="7"/>
  <c r="N495" i="7"/>
  <c r="K495" i="7"/>
  <c r="I495" i="7"/>
  <c r="Q495" i="7"/>
  <c r="M495" i="7"/>
  <c r="D495" i="7"/>
  <c r="P495" i="7"/>
  <c r="C495" i="7"/>
  <c r="E495" i="7"/>
  <c r="B495" i="7"/>
  <c r="F495" i="7"/>
  <c r="H495" i="7"/>
  <c r="G495" i="7"/>
  <c r="E386" i="7"/>
  <c r="G386" i="7"/>
  <c r="M386" i="7"/>
  <c r="I386" i="7"/>
  <c r="B386" i="7"/>
  <c r="F386" i="7"/>
  <c r="J386" i="7"/>
  <c r="N386" i="7"/>
  <c r="C386" i="7"/>
  <c r="H386" i="7"/>
  <c r="P386" i="7"/>
  <c r="D386" i="7"/>
  <c r="O386" i="7"/>
  <c r="Q386" i="7"/>
  <c r="K386" i="7"/>
  <c r="J504" i="7"/>
  <c r="M504" i="7"/>
  <c r="H504" i="7"/>
  <c r="F504" i="7"/>
  <c r="P504" i="7"/>
  <c r="I504" i="7"/>
  <c r="Q504" i="7"/>
  <c r="K504" i="7"/>
  <c r="E504" i="7"/>
  <c r="O504" i="7"/>
  <c r="N504" i="7"/>
  <c r="C504" i="7"/>
  <c r="D504" i="7"/>
  <c r="G504" i="7"/>
  <c r="B504" i="7"/>
  <c r="G143" i="7"/>
  <c r="P143" i="7"/>
  <c r="O143" i="7"/>
  <c r="D143" i="7"/>
  <c r="I143" i="7"/>
  <c r="J143" i="7"/>
  <c r="H143" i="7"/>
  <c r="K143" i="7"/>
  <c r="Q143" i="7"/>
  <c r="E143" i="7"/>
  <c r="B143" i="7"/>
  <c r="M143" i="7"/>
  <c r="F143" i="7"/>
  <c r="N143" i="7"/>
  <c r="C143" i="7"/>
  <c r="E307" i="7"/>
  <c r="I307" i="7"/>
  <c r="Q307" i="7"/>
  <c r="C307" i="7"/>
  <c r="O307" i="7"/>
  <c r="P307" i="7"/>
  <c r="M307" i="7"/>
  <c r="B307" i="7"/>
  <c r="F307" i="7"/>
  <c r="J307" i="7"/>
  <c r="G307" i="7"/>
  <c r="H307" i="7"/>
  <c r="N307" i="7"/>
  <c r="K307" i="7"/>
  <c r="D307" i="7"/>
  <c r="D325" i="7"/>
  <c r="I325" i="7"/>
  <c r="O325" i="7"/>
  <c r="N325" i="7"/>
  <c r="J325" i="7"/>
  <c r="G325" i="7"/>
  <c r="M325" i="7"/>
  <c r="Q325" i="7"/>
  <c r="B325" i="7"/>
  <c r="E325" i="7"/>
  <c r="F325" i="7"/>
  <c r="H325" i="7"/>
  <c r="K325" i="7"/>
  <c r="P325" i="7"/>
  <c r="C325" i="7"/>
  <c r="I192" i="7"/>
  <c r="E192" i="7"/>
  <c r="N192" i="7"/>
  <c r="J192" i="7"/>
  <c r="G192" i="7"/>
  <c r="C192" i="7"/>
  <c r="O192" i="7"/>
  <c r="K192" i="7"/>
  <c r="H192" i="7"/>
  <c r="D192" i="7"/>
  <c r="P192" i="7"/>
  <c r="Q192" i="7"/>
  <c r="M192" i="7"/>
  <c r="F192" i="7"/>
  <c r="B192" i="7"/>
  <c r="E279" i="7"/>
  <c r="I279" i="7"/>
  <c r="M279" i="7"/>
  <c r="Q279" i="7"/>
  <c r="B279" i="7"/>
  <c r="F279" i="7"/>
  <c r="N279" i="7"/>
  <c r="G279" i="7"/>
  <c r="O279" i="7"/>
  <c r="H279" i="7"/>
  <c r="J279" i="7"/>
  <c r="C279" i="7"/>
  <c r="K279" i="7"/>
  <c r="D279" i="7"/>
  <c r="P279" i="7"/>
  <c r="E444" i="7"/>
  <c r="Q444" i="7"/>
  <c r="G444" i="7"/>
  <c r="M444" i="7"/>
  <c r="D444" i="7"/>
  <c r="B444" i="7"/>
  <c r="F444" i="7"/>
  <c r="K444" i="7"/>
  <c r="J444" i="7"/>
  <c r="N444" i="7"/>
  <c r="C444" i="7"/>
  <c r="H444" i="7"/>
  <c r="P444" i="7"/>
  <c r="O444" i="7"/>
  <c r="I444" i="7"/>
  <c r="I216" i="7"/>
  <c r="F216" i="7"/>
  <c r="B216" i="7"/>
  <c r="M216" i="7"/>
  <c r="N216" i="7"/>
  <c r="J216" i="7"/>
  <c r="D216" i="7"/>
  <c r="O216" i="7"/>
  <c r="C216" i="7"/>
  <c r="P216" i="7"/>
  <c r="Q216" i="7"/>
  <c r="G216" i="7"/>
  <c r="H216" i="7"/>
  <c r="E216" i="7"/>
  <c r="K216" i="7"/>
  <c r="B243" i="7"/>
  <c r="K243" i="7"/>
  <c r="J243" i="7"/>
  <c r="M243" i="7"/>
  <c r="D243" i="7"/>
  <c r="G243" i="7"/>
  <c r="F243" i="7"/>
  <c r="N243" i="7"/>
  <c r="H243" i="7"/>
  <c r="O243" i="7"/>
  <c r="P243" i="7"/>
  <c r="C243" i="7"/>
  <c r="I243" i="7"/>
  <c r="E243" i="7"/>
  <c r="Q243" i="7"/>
  <c r="E361" i="7"/>
  <c r="M361" i="7"/>
  <c r="B361" i="7"/>
  <c r="F361" i="7"/>
  <c r="C361" i="7"/>
  <c r="P361" i="7"/>
  <c r="D361" i="7"/>
  <c r="I361" i="7"/>
  <c r="J361" i="7"/>
  <c r="N361" i="7"/>
  <c r="H361" i="7"/>
  <c r="K361" i="7"/>
  <c r="G361" i="7"/>
  <c r="Q361" i="7"/>
  <c r="O361" i="7"/>
  <c r="E291" i="7"/>
  <c r="I291" i="7"/>
  <c r="Q291" i="7"/>
  <c r="C291" i="7"/>
  <c r="K291" i="7"/>
  <c r="P291" i="7"/>
  <c r="M291" i="7"/>
  <c r="O291" i="7"/>
  <c r="B291" i="7"/>
  <c r="F291" i="7"/>
  <c r="N291" i="7"/>
  <c r="D291" i="7"/>
  <c r="J291" i="7"/>
  <c r="G291" i="7"/>
  <c r="H291" i="7"/>
  <c r="E181" i="7"/>
  <c r="C181" i="7"/>
  <c r="K181" i="7"/>
  <c r="D181" i="7"/>
  <c r="B181" i="7"/>
  <c r="F181" i="7"/>
  <c r="J181" i="7"/>
  <c r="Q181" i="7"/>
  <c r="M181" i="7"/>
  <c r="G181" i="7"/>
  <c r="O181" i="7"/>
  <c r="H181" i="7"/>
  <c r="P181" i="7"/>
  <c r="I181" i="7"/>
  <c r="N181" i="7"/>
  <c r="I202" i="7"/>
  <c r="E202" i="7"/>
  <c r="M202" i="7"/>
  <c r="Q202" i="7"/>
  <c r="F202" i="7"/>
  <c r="B202" i="7"/>
  <c r="J202" i="7"/>
  <c r="O202" i="7"/>
  <c r="D202" i="7"/>
  <c r="N202" i="7"/>
  <c r="G202" i="7"/>
  <c r="C202" i="7"/>
  <c r="H202" i="7"/>
  <c r="P202" i="7"/>
  <c r="K202" i="7"/>
  <c r="H164" i="7"/>
  <c r="J164" i="7"/>
  <c r="P164" i="7"/>
  <c r="E164" i="7"/>
  <c r="I164" i="7"/>
  <c r="M164" i="7"/>
  <c r="Q164" i="7"/>
  <c r="F164" i="7"/>
  <c r="C164" i="7"/>
  <c r="N164" i="7"/>
  <c r="K164" i="7"/>
  <c r="G164" i="7"/>
  <c r="D164" i="7"/>
  <c r="O164" i="7"/>
  <c r="B164" i="7"/>
  <c r="E277" i="7"/>
  <c r="I277" i="7"/>
  <c r="M277" i="7"/>
  <c r="Q277" i="7"/>
  <c r="B277" i="7"/>
  <c r="F277" i="7"/>
  <c r="C277" i="7"/>
  <c r="H277" i="7"/>
  <c r="P277" i="7"/>
  <c r="J277" i="7"/>
  <c r="N277" i="7"/>
  <c r="G277" i="7"/>
  <c r="K277" i="7"/>
  <c r="O277" i="7"/>
  <c r="D277" i="7"/>
  <c r="E297" i="7"/>
  <c r="I297" i="7"/>
  <c r="M297" i="7"/>
  <c r="Q297" i="7"/>
  <c r="B297" i="7"/>
  <c r="F297" i="7"/>
  <c r="H297" i="7"/>
  <c r="J297" i="7"/>
  <c r="N297" i="7"/>
  <c r="C297" i="7"/>
  <c r="G297" i="7"/>
  <c r="K297" i="7"/>
  <c r="O297" i="7"/>
  <c r="D297" i="7"/>
  <c r="P297" i="7"/>
  <c r="E104" i="7"/>
  <c r="C104" i="7"/>
  <c r="K104" i="7"/>
  <c r="G104" i="7"/>
  <c r="N104" i="7"/>
  <c r="J104" i="7"/>
  <c r="P104" i="7"/>
  <c r="O104" i="7"/>
  <c r="I104" i="7"/>
  <c r="B104" i="7"/>
  <c r="H104" i="7"/>
  <c r="Q104" i="7"/>
  <c r="D104" i="7"/>
  <c r="M104" i="7"/>
  <c r="F104" i="7"/>
  <c r="E342" i="7"/>
  <c r="M342" i="7"/>
  <c r="B342" i="7"/>
  <c r="F342" i="7"/>
  <c r="K342" i="7"/>
  <c r="Q342" i="7"/>
  <c r="J342" i="7"/>
  <c r="N342" i="7"/>
  <c r="C342" i="7"/>
  <c r="H342" i="7"/>
  <c r="P342" i="7"/>
  <c r="D342" i="7"/>
  <c r="O342" i="7"/>
  <c r="G342" i="7"/>
  <c r="I342" i="7"/>
  <c r="I203" i="7"/>
  <c r="E203" i="7"/>
  <c r="Q203" i="7"/>
  <c r="M203" i="7"/>
  <c r="F203" i="7"/>
  <c r="B203" i="7"/>
  <c r="C203" i="7"/>
  <c r="H203" i="7"/>
  <c r="N203" i="7"/>
  <c r="J203" i="7"/>
  <c r="G203" i="7"/>
  <c r="O203" i="7"/>
  <c r="K203" i="7"/>
  <c r="P203" i="7"/>
  <c r="D203" i="7"/>
  <c r="M477" i="7"/>
  <c r="B477" i="7"/>
  <c r="F477" i="7"/>
  <c r="P477" i="7"/>
  <c r="E477" i="7"/>
  <c r="J477" i="7"/>
  <c r="N477" i="7"/>
  <c r="K477" i="7"/>
  <c r="Q477" i="7"/>
  <c r="G477" i="7"/>
  <c r="O477" i="7"/>
  <c r="C477" i="7"/>
  <c r="H477" i="7"/>
  <c r="D477" i="7"/>
  <c r="I477" i="7"/>
  <c r="E480" i="7"/>
  <c r="I480" i="7"/>
  <c r="M480" i="7"/>
  <c r="B480" i="7"/>
  <c r="F480" i="7"/>
  <c r="J480" i="7"/>
  <c r="N480" i="7"/>
  <c r="C480" i="7"/>
  <c r="H480" i="7"/>
  <c r="K480" i="7"/>
  <c r="P480" i="7"/>
  <c r="D480" i="7"/>
  <c r="O480" i="7"/>
  <c r="G480" i="7"/>
  <c r="Q480" i="7"/>
  <c r="E442" i="7"/>
  <c r="G442" i="7"/>
  <c r="I442" i="7"/>
  <c r="M442" i="7"/>
  <c r="B442" i="7"/>
  <c r="F442" i="7"/>
  <c r="N442" i="7"/>
  <c r="K442" i="7"/>
  <c r="D442" i="7"/>
  <c r="Q442" i="7"/>
  <c r="J442" i="7"/>
  <c r="C442" i="7"/>
  <c r="H442" i="7"/>
  <c r="P442" i="7"/>
  <c r="O442" i="7"/>
  <c r="E431" i="7"/>
  <c r="Q431" i="7"/>
  <c r="G431" i="7"/>
  <c r="M431" i="7"/>
  <c r="O431" i="7"/>
  <c r="B431" i="7"/>
  <c r="F431" i="7"/>
  <c r="N431" i="7"/>
  <c r="J431" i="7"/>
  <c r="C431" i="7"/>
  <c r="H431" i="7"/>
  <c r="P431" i="7"/>
  <c r="I431" i="7"/>
  <c r="K431" i="7"/>
  <c r="D431" i="7"/>
  <c r="I188" i="7"/>
  <c r="E188" i="7"/>
  <c r="M188" i="7"/>
  <c r="F188" i="7"/>
  <c r="Q188" i="7"/>
  <c r="N188" i="7"/>
  <c r="J188" i="7"/>
  <c r="C188" i="7"/>
  <c r="O188" i="7"/>
  <c r="K188" i="7"/>
  <c r="H188" i="7"/>
  <c r="D188" i="7"/>
  <c r="P188" i="7"/>
  <c r="B188" i="7"/>
  <c r="G188" i="7"/>
  <c r="E287" i="7"/>
  <c r="I287" i="7"/>
  <c r="Q287" i="7"/>
  <c r="C287" i="7"/>
  <c r="G287" i="7"/>
  <c r="D287" i="7"/>
  <c r="M287" i="7"/>
  <c r="O287" i="7"/>
  <c r="B287" i="7"/>
  <c r="F287" i="7"/>
  <c r="N287" i="7"/>
  <c r="K287" i="7"/>
  <c r="H287" i="7"/>
  <c r="J287" i="7"/>
  <c r="P287" i="7"/>
  <c r="E450" i="7"/>
  <c r="G450" i="7"/>
  <c r="I450" i="7"/>
  <c r="M450" i="7"/>
  <c r="Q450" i="7"/>
  <c r="B450" i="7"/>
  <c r="F450" i="7"/>
  <c r="N450" i="7"/>
  <c r="P450" i="7"/>
  <c r="O450" i="7"/>
  <c r="J450" i="7"/>
  <c r="C450" i="7"/>
  <c r="H450" i="7"/>
  <c r="K450" i="7"/>
  <c r="D450" i="7"/>
  <c r="B254" i="7"/>
  <c r="E254" i="7"/>
  <c r="G254" i="7"/>
  <c r="O254" i="7"/>
  <c r="C254" i="7"/>
  <c r="J254" i="7"/>
  <c r="F254" i="7"/>
  <c r="D254" i="7"/>
  <c r="N254" i="7"/>
  <c r="H254" i="7"/>
  <c r="K254" i="7"/>
  <c r="P254" i="7"/>
  <c r="M254" i="7"/>
  <c r="I254" i="7"/>
  <c r="Q254" i="7"/>
  <c r="M521" i="7"/>
  <c r="C521" i="7"/>
  <c r="H521" i="7"/>
  <c r="E521" i="7"/>
  <c r="B521" i="7"/>
  <c r="F521" i="7"/>
  <c r="P521" i="7"/>
  <c r="I521" i="7"/>
  <c r="Q521" i="7"/>
  <c r="K521" i="7"/>
  <c r="O521" i="7"/>
  <c r="J521" i="7"/>
  <c r="N521" i="7"/>
  <c r="G521" i="7"/>
  <c r="D521" i="7"/>
  <c r="E290" i="7"/>
  <c r="M290" i="7"/>
  <c r="Q290" i="7"/>
  <c r="I290" i="7"/>
  <c r="B290" i="7"/>
  <c r="F290" i="7"/>
  <c r="N290" i="7"/>
  <c r="P290" i="7"/>
  <c r="J290" i="7"/>
  <c r="C290" i="7"/>
  <c r="G290" i="7"/>
  <c r="K290" i="7"/>
  <c r="O290" i="7"/>
  <c r="D290" i="7"/>
  <c r="H290" i="7"/>
  <c r="N124" i="7"/>
  <c r="K124" i="7"/>
  <c r="O124" i="7"/>
  <c r="Q124" i="7"/>
  <c r="B124" i="7"/>
  <c r="M124" i="7"/>
  <c r="P124" i="7"/>
  <c r="D124" i="7"/>
  <c r="I124" i="7"/>
  <c r="E124" i="7"/>
  <c r="J124" i="7"/>
  <c r="F124" i="7"/>
  <c r="H124" i="7"/>
  <c r="C124" i="7"/>
  <c r="G124" i="7"/>
  <c r="E397" i="7"/>
  <c r="I397" i="7"/>
  <c r="M397" i="7"/>
  <c r="O397" i="7"/>
  <c r="H397" i="7"/>
  <c r="P397" i="7"/>
  <c r="B397" i="7"/>
  <c r="F397" i="7"/>
  <c r="N397" i="7"/>
  <c r="D397" i="7"/>
  <c r="G397" i="7"/>
  <c r="J397" i="7"/>
  <c r="C397" i="7"/>
  <c r="K397" i="7"/>
  <c r="Q397" i="7"/>
  <c r="E459" i="7"/>
  <c r="B459" i="7"/>
  <c r="F459" i="7"/>
  <c r="N459" i="7"/>
  <c r="P459" i="7"/>
  <c r="D459" i="7"/>
  <c r="M459" i="7"/>
  <c r="J459" i="7"/>
  <c r="C459" i="7"/>
  <c r="K459" i="7"/>
  <c r="G459" i="7"/>
  <c r="I459" i="7"/>
  <c r="Q459" i="7"/>
  <c r="H459" i="7"/>
  <c r="O459" i="7"/>
  <c r="M367" i="7"/>
  <c r="O367" i="7"/>
  <c r="B367" i="7"/>
  <c r="F367" i="7"/>
  <c r="N367" i="7"/>
  <c r="C367" i="7"/>
  <c r="P367" i="7"/>
  <c r="Q367" i="7"/>
  <c r="E367" i="7"/>
  <c r="J367" i="7"/>
  <c r="H367" i="7"/>
  <c r="K367" i="7"/>
  <c r="D367" i="7"/>
  <c r="G367" i="7"/>
  <c r="I367" i="7"/>
  <c r="I227" i="7"/>
  <c r="K227" i="7"/>
  <c r="Q227" i="7"/>
  <c r="M227" i="7"/>
  <c r="E227" i="7"/>
  <c r="F227" i="7"/>
  <c r="B227" i="7"/>
  <c r="C227" i="7"/>
  <c r="N227" i="7"/>
  <c r="J227" i="7"/>
  <c r="G227" i="7"/>
  <c r="D227" i="7"/>
  <c r="O227" i="7"/>
  <c r="H227" i="7"/>
  <c r="P227" i="7"/>
  <c r="F190" i="7"/>
  <c r="B190" i="7"/>
  <c r="N190" i="7"/>
  <c r="J190" i="7"/>
  <c r="O190" i="7"/>
  <c r="H190" i="7"/>
  <c r="E190" i="7"/>
  <c r="M190" i="7"/>
  <c r="G190" i="7"/>
  <c r="C190" i="7"/>
  <c r="K190" i="7"/>
  <c r="D190" i="7"/>
  <c r="P190" i="7"/>
  <c r="I190" i="7"/>
  <c r="Q190" i="7"/>
  <c r="E352" i="7"/>
  <c r="Q352" i="7"/>
  <c r="M352" i="7"/>
  <c r="B352" i="7"/>
  <c r="F352" i="7"/>
  <c r="H352" i="7"/>
  <c r="G352" i="7"/>
  <c r="J352" i="7"/>
  <c r="N352" i="7"/>
  <c r="C352" i="7"/>
  <c r="K352" i="7"/>
  <c r="I352" i="7"/>
  <c r="D352" i="7"/>
  <c r="P352" i="7"/>
  <c r="O352" i="7"/>
  <c r="B251" i="7"/>
  <c r="K251" i="7"/>
  <c r="M251" i="7"/>
  <c r="G251" i="7"/>
  <c r="J251" i="7"/>
  <c r="F251" i="7"/>
  <c r="D251" i="7"/>
  <c r="N251" i="7"/>
  <c r="H251" i="7"/>
  <c r="O251" i="7"/>
  <c r="P251" i="7"/>
  <c r="C251" i="7"/>
  <c r="I251" i="7"/>
  <c r="E251" i="7"/>
  <c r="Q251" i="7"/>
  <c r="H167" i="7"/>
  <c r="P167" i="7"/>
  <c r="E167" i="7"/>
  <c r="I167" i="7"/>
  <c r="M167" i="7"/>
  <c r="Q167" i="7"/>
  <c r="F167" i="7"/>
  <c r="N167" i="7"/>
  <c r="K167" i="7"/>
  <c r="D167" i="7"/>
  <c r="J167" i="7"/>
  <c r="C167" i="7"/>
  <c r="G167" i="7"/>
  <c r="O167" i="7"/>
  <c r="B167" i="7"/>
  <c r="H491" i="7"/>
  <c r="M491" i="7"/>
  <c r="K491" i="7"/>
  <c r="P491" i="7"/>
  <c r="F491" i="7"/>
  <c r="C491" i="7"/>
  <c r="E491" i="7"/>
  <c r="B491" i="7"/>
  <c r="J491" i="7"/>
  <c r="N491" i="7"/>
  <c r="D491" i="7"/>
  <c r="I491" i="7"/>
  <c r="G491" i="7"/>
  <c r="Q491" i="7"/>
  <c r="O491" i="7"/>
  <c r="H501" i="7"/>
  <c r="J501" i="7"/>
  <c r="P501" i="7"/>
  <c r="D501" i="7"/>
  <c r="G501" i="7"/>
  <c r="B501" i="7"/>
  <c r="F501" i="7"/>
  <c r="C501" i="7"/>
  <c r="I501" i="7"/>
  <c r="M501" i="7"/>
  <c r="N501" i="7"/>
  <c r="K501" i="7"/>
  <c r="Q501" i="7"/>
  <c r="E501" i="7"/>
  <c r="O501" i="7"/>
  <c r="Q186" i="7"/>
  <c r="M186" i="7"/>
  <c r="J186" i="7"/>
  <c r="C186" i="7"/>
  <c r="K186" i="7"/>
  <c r="D186" i="7"/>
  <c r="E186" i="7"/>
  <c r="F186" i="7"/>
  <c r="B186" i="7"/>
  <c r="N186" i="7"/>
  <c r="G186" i="7"/>
  <c r="O186" i="7"/>
  <c r="H186" i="7"/>
  <c r="P186" i="7"/>
  <c r="I186" i="7"/>
  <c r="E416" i="7"/>
  <c r="B416" i="7"/>
  <c r="F416" i="7"/>
  <c r="N416" i="7"/>
  <c r="H416" i="7"/>
  <c r="P416" i="7"/>
  <c r="O416" i="7"/>
  <c r="G416" i="7"/>
  <c r="J416" i="7"/>
  <c r="C416" i="7"/>
  <c r="K416" i="7"/>
  <c r="D416" i="7"/>
  <c r="Q416" i="7"/>
  <c r="M416" i="7"/>
  <c r="I416" i="7"/>
  <c r="E409" i="7"/>
  <c r="Q409" i="7"/>
  <c r="O409" i="7"/>
  <c r="K409" i="7"/>
  <c r="G409" i="7"/>
  <c r="I409" i="7"/>
  <c r="M409" i="7"/>
  <c r="B409" i="7"/>
  <c r="F409" i="7"/>
  <c r="N409" i="7"/>
  <c r="D409" i="7"/>
  <c r="J409" i="7"/>
  <c r="C409" i="7"/>
  <c r="H409" i="7"/>
  <c r="P409" i="7"/>
  <c r="E519" i="7"/>
  <c r="C519" i="7"/>
  <c r="H519" i="7"/>
  <c r="Q519" i="7"/>
  <c r="J519" i="7"/>
  <c r="F519" i="7"/>
  <c r="P519" i="7"/>
  <c r="I519" i="7"/>
  <c r="B519" i="7"/>
  <c r="N519" i="7"/>
  <c r="M519" i="7"/>
  <c r="D519" i="7"/>
  <c r="G519" i="7"/>
  <c r="O519" i="7"/>
  <c r="K519" i="7"/>
  <c r="I194" i="7"/>
  <c r="E194" i="7"/>
  <c r="Q194" i="7"/>
  <c r="M194" i="7"/>
  <c r="F194" i="7"/>
  <c r="B194" i="7"/>
  <c r="D194" i="7"/>
  <c r="N194" i="7"/>
  <c r="J194" i="7"/>
  <c r="G194" i="7"/>
  <c r="O194" i="7"/>
  <c r="K194" i="7"/>
  <c r="H194" i="7"/>
  <c r="C194" i="7"/>
  <c r="P194" i="7"/>
  <c r="E340" i="7"/>
  <c r="Q340" i="7"/>
  <c r="M340" i="7"/>
  <c r="I340" i="7"/>
  <c r="K340" i="7"/>
  <c r="O340" i="7"/>
  <c r="G340" i="7"/>
  <c r="B340" i="7"/>
  <c r="F340" i="7"/>
  <c r="J340" i="7"/>
  <c r="N340" i="7"/>
  <c r="H340" i="7"/>
  <c r="D340" i="7"/>
  <c r="C340" i="7"/>
  <c r="P340" i="7"/>
  <c r="E389" i="7"/>
  <c r="I389" i="7"/>
  <c r="K389" i="7"/>
  <c r="G389" i="7"/>
  <c r="M389" i="7"/>
  <c r="O389" i="7"/>
  <c r="H389" i="7"/>
  <c r="Q389" i="7"/>
  <c r="B389" i="7"/>
  <c r="F389" i="7"/>
  <c r="J389" i="7"/>
  <c r="N389" i="7"/>
  <c r="P389" i="7"/>
  <c r="C389" i="7"/>
  <c r="D389" i="7"/>
  <c r="H161" i="7"/>
  <c r="M161" i="7"/>
  <c r="Q161" i="7"/>
  <c r="C161" i="7"/>
  <c r="N161" i="7"/>
  <c r="G161" i="7"/>
  <c r="O161" i="7"/>
  <c r="B161" i="7"/>
  <c r="J161" i="7"/>
  <c r="I161" i="7"/>
  <c r="F161" i="7"/>
  <c r="K161" i="7"/>
  <c r="D161" i="7"/>
  <c r="P161" i="7"/>
  <c r="E161" i="7"/>
  <c r="E348" i="7"/>
  <c r="Q348" i="7"/>
  <c r="M348" i="7"/>
  <c r="I348" i="7"/>
  <c r="J348" i="7"/>
  <c r="N348" i="7"/>
  <c r="C348" i="7"/>
  <c r="P348" i="7"/>
  <c r="H348" i="7"/>
  <c r="B348" i="7"/>
  <c r="F348" i="7"/>
  <c r="G348" i="7"/>
  <c r="O348" i="7"/>
  <c r="K348" i="7"/>
  <c r="D348" i="7"/>
  <c r="F257" i="7"/>
  <c r="C257" i="7"/>
  <c r="N257" i="7"/>
  <c r="E257" i="7"/>
  <c r="G257" i="7"/>
  <c r="P257" i="7"/>
  <c r="I257" i="7"/>
  <c r="K257" i="7"/>
  <c r="M257" i="7"/>
  <c r="D257" i="7"/>
  <c r="H257" i="7"/>
  <c r="B257" i="7"/>
  <c r="J257" i="7"/>
  <c r="O257" i="7"/>
  <c r="Q257" i="7"/>
  <c r="P151" i="7"/>
  <c r="J151" i="7"/>
  <c r="G151" i="7"/>
  <c r="H151" i="7"/>
  <c r="E151" i="7"/>
  <c r="I151" i="7"/>
  <c r="M151" i="7"/>
  <c r="Q151" i="7"/>
  <c r="O151" i="7"/>
  <c r="F151" i="7"/>
  <c r="C151" i="7"/>
  <c r="N151" i="7"/>
  <c r="K151" i="7"/>
  <c r="D151" i="7"/>
  <c r="B151" i="7"/>
  <c r="E384" i="7"/>
  <c r="Q384" i="7"/>
  <c r="I384" i="7"/>
  <c r="M384" i="7"/>
  <c r="B384" i="7"/>
  <c r="F384" i="7"/>
  <c r="N384" i="7"/>
  <c r="H384" i="7"/>
  <c r="K384" i="7"/>
  <c r="D384" i="7"/>
  <c r="G384" i="7"/>
  <c r="J384" i="7"/>
  <c r="C384" i="7"/>
  <c r="P384" i="7"/>
  <c r="O384" i="7"/>
  <c r="E470" i="7"/>
  <c r="M470" i="7"/>
  <c r="I470" i="7"/>
  <c r="O470" i="7"/>
  <c r="Q470" i="7"/>
  <c r="B470" i="7"/>
  <c r="F470" i="7"/>
  <c r="G470" i="7"/>
  <c r="J470" i="7"/>
  <c r="N470" i="7"/>
  <c r="C470" i="7"/>
  <c r="H470" i="7"/>
  <c r="P470" i="7"/>
  <c r="D470" i="7"/>
  <c r="K470" i="7"/>
  <c r="E286" i="7"/>
  <c r="I286" i="7"/>
  <c r="M286" i="7"/>
  <c r="Q286" i="7"/>
  <c r="J286" i="7"/>
  <c r="N286" i="7"/>
  <c r="C286" i="7"/>
  <c r="G286" i="7"/>
  <c r="K286" i="7"/>
  <c r="D286" i="7"/>
  <c r="P286" i="7"/>
  <c r="B286" i="7"/>
  <c r="F286" i="7"/>
  <c r="O286" i="7"/>
  <c r="H286" i="7"/>
  <c r="M115" i="7"/>
  <c r="K115" i="7"/>
  <c r="N115" i="7"/>
  <c r="H115" i="7"/>
  <c r="I115" i="7"/>
  <c r="Q115" i="7"/>
  <c r="O115" i="7"/>
  <c r="C115" i="7"/>
  <c r="F115" i="7"/>
  <c r="B115" i="7"/>
  <c r="D115" i="7"/>
  <c r="G115" i="7"/>
  <c r="E115" i="7"/>
  <c r="P115" i="7"/>
  <c r="J115" i="7"/>
  <c r="E321" i="7"/>
  <c r="I321" i="7"/>
  <c r="M321" i="7"/>
  <c r="Q321" i="7"/>
  <c r="G321" i="7"/>
  <c r="H321" i="7"/>
  <c r="B321" i="7"/>
  <c r="F321" i="7"/>
  <c r="N321" i="7"/>
  <c r="K321" i="7"/>
  <c r="J321" i="7"/>
  <c r="O321" i="7"/>
  <c r="P321" i="7"/>
  <c r="C321" i="7"/>
  <c r="D321" i="7"/>
  <c r="H166" i="7"/>
  <c r="M166" i="7"/>
  <c r="Q166" i="7"/>
  <c r="F166" i="7"/>
  <c r="C166" i="7"/>
  <c r="N166" i="7"/>
  <c r="K166" i="7"/>
  <c r="G166" i="7"/>
  <c r="D166" i="7"/>
  <c r="O166" i="7"/>
  <c r="B166" i="7"/>
  <c r="J166" i="7"/>
  <c r="E166" i="7"/>
  <c r="I166" i="7"/>
  <c r="P166" i="7"/>
  <c r="E322" i="7"/>
  <c r="I322" i="7"/>
  <c r="M322" i="7"/>
  <c r="Q322" i="7"/>
  <c r="N322" i="7"/>
  <c r="C322" i="7"/>
  <c r="O322" i="7"/>
  <c r="H322" i="7"/>
  <c r="P322" i="7"/>
  <c r="B322" i="7"/>
  <c r="F322" i="7"/>
  <c r="J322" i="7"/>
  <c r="G322" i="7"/>
  <c r="D322" i="7"/>
  <c r="K322" i="7"/>
  <c r="E440" i="7"/>
  <c r="G440" i="7"/>
  <c r="I440" i="7"/>
  <c r="N440" i="7"/>
  <c r="M440" i="7"/>
  <c r="B440" i="7"/>
  <c r="F440" i="7"/>
  <c r="J440" i="7"/>
  <c r="O440" i="7"/>
  <c r="C440" i="7"/>
  <c r="H440" i="7"/>
  <c r="P440" i="7"/>
  <c r="D440" i="7"/>
  <c r="Q440" i="7"/>
  <c r="K440" i="7"/>
  <c r="I198" i="7"/>
  <c r="E198" i="7"/>
  <c r="M198" i="7"/>
  <c r="P198" i="7"/>
  <c r="Q198" i="7"/>
  <c r="F198" i="7"/>
  <c r="B198" i="7"/>
  <c r="K198" i="7"/>
  <c r="D198" i="7"/>
  <c r="N198" i="7"/>
  <c r="J198" i="7"/>
  <c r="G198" i="7"/>
  <c r="O198" i="7"/>
  <c r="H198" i="7"/>
  <c r="C198" i="7"/>
  <c r="E379" i="7"/>
  <c r="I379" i="7"/>
  <c r="O379" i="7"/>
  <c r="Q379" i="7"/>
  <c r="M379" i="7"/>
  <c r="B379" i="7"/>
  <c r="F379" i="7"/>
  <c r="N379" i="7"/>
  <c r="J379" i="7"/>
  <c r="C379" i="7"/>
  <c r="H379" i="7"/>
  <c r="K379" i="7"/>
  <c r="P379" i="7"/>
  <c r="D379" i="7"/>
  <c r="G379" i="7"/>
  <c r="E410" i="7"/>
  <c r="I410" i="7"/>
  <c r="M410" i="7"/>
  <c r="B410" i="7"/>
  <c r="F410" i="7"/>
  <c r="N410" i="7"/>
  <c r="H410" i="7"/>
  <c r="P410" i="7"/>
  <c r="O410" i="7"/>
  <c r="Q410" i="7"/>
  <c r="J410" i="7"/>
  <c r="C410" i="7"/>
  <c r="K410" i="7"/>
  <c r="D410" i="7"/>
  <c r="G410" i="7"/>
  <c r="I217" i="7"/>
  <c r="K217" i="7"/>
  <c r="Q217" i="7"/>
  <c r="M217" i="7"/>
  <c r="F217" i="7"/>
  <c r="B217" i="7"/>
  <c r="C217" i="7"/>
  <c r="N217" i="7"/>
  <c r="J217" i="7"/>
  <c r="G217" i="7"/>
  <c r="D217" i="7"/>
  <c r="O217" i="7"/>
  <c r="H217" i="7"/>
  <c r="P217" i="7"/>
  <c r="E217" i="7"/>
  <c r="E357" i="7"/>
  <c r="I357" i="7"/>
  <c r="M357" i="7"/>
  <c r="O357" i="7"/>
  <c r="H357" i="7"/>
  <c r="D357" i="7"/>
  <c r="Q357" i="7"/>
  <c r="B357" i="7"/>
  <c r="F357" i="7"/>
  <c r="J357" i="7"/>
  <c r="N357" i="7"/>
  <c r="C357" i="7"/>
  <c r="P357" i="7"/>
  <c r="G357" i="7"/>
  <c r="K357" i="7"/>
  <c r="E295" i="7"/>
  <c r="I295" i="7"/>
  <c r="Q295" i="7"/>
  <c r="C295" i="7"/>
  <c r="G295" i="7"/>
  <c r="M295" i="7"/>
  <c r="B295" i="7"/>
  <c r="F295" i="7"/>
  <c r="P295" i="7"/>
  <c r="J295" i="7"/>
  <c r="N295" i="7"/>
  <c r="D295" i="7"/>
  <c r="K295" i="7"/>
  <c r="O295" i="7"/>
  <c r="H295" i="7"/>
  <c r="O517" i="7"/>
  <c r="J517" i="7"/>
  <c r="D517" i="7"/>
  <c r="Q517" i="7"/>
  <c r="C517" i="7"/>
  <c r="F517" i="7"/>
  <c r="H517" i="7"/>
  <c r="P517" i="7"/>
  <c r="N517" i="7"/>
  <c r="K517" i="7"/>
  <c r="E517" i="7"/>
  <c r="I517" i="7"/>
  <c r="M517" i="7"/>
  <c r="G517" i="7"/>
  <c r="B517" i="7"/>
  <c r="C500" i="7"/>
  <c r="M500" i="7"/>
  <c r="O500" i="7"/>
  <c r="H500" i="7"/>
  <c r="F500" i="7"/>
  <c r="P500" i="7"/>
  <c r="E500" i="7"/>
  <c r="I500" i="7"/>
  <c r="Q500" i="7"/>
  <c r="B500" i="7"/>
  <c r="N500" i="7"/>
  <c r="D500" i="7"/>
  <c r="G500" i="7"/>
  <c r="K500" i="7"/>
  <c r="J500" i="7"/>
  <c r="I106" i="7"/>
  <c r="O106" i="7"/>
  <c r="C106" i="7"/>
  <c r="Q106" i="7"/>
  <c r="J106" i="7"/>
  <c r="M106" i="7"/>
  <c r="K106" i="7"/>
  <c r="B106" i="7"/>
  <c r="D106" i="7"/>
  <c r="H106" i="7"/>
  <c r="F106" i="7"/>
  <c r="N106" i="7"/>
  <c r="G106" i="7"/>
  <c r="P106" i="7"/>
  <c r="E106" i="7"/>
  <c r="E437" i="7"/>
  <c r="I437" i="7"/>
  <c r="O437" i="7"/>
  <c r="N437" i="7"/>
  <c r="C437" i="7"/>
  <c r="H437" i="7"/>
  <c r="D437" i="7"/>
  <c r="M437" i="7"/>
  <c r="G437" i="7"/>
  <c r="B437" i="7"/>
  <c r="F437" i="7"/>
  <c r="J437" i="7"/>
  <c r="K437" i="7"/>
  <c r="P437" i="7"/>
  <c r="Q437" i="7"/>
  <c r="E284" i="7"/>
  <c r="I284" i="7"/>
  <c r="Q284" i="7"/>
  <c r="P284" i="7"/>
  <c r="M284" i="7"/>
  <c r="B284" i="7"/>
  <c r="F284" i="7"/>
  <c r="J284" i="7"/>
  <c r="N284" i="7"/>
  <c r="C284" i="7"/>
  <c r="G284" i="7"/>
  <c r="K284" i="7"/>
  <c r="D284" i="7"/>
  <c r="H284" i="7"/>
  <c r="O284" i="7"/>
  <c r="E312" i="7"/>
  <c r="I312" i="7"/>
  <c r="Q312" i="7"/>
  <c r="M312" i="7"/>
  <c r="B312" i="7"/>
  <c r="F312" i="7"/>
  <c r="N312" i="7"/>
  <c r="K312" i="7"/>
  <c r="D312" i="7"/>
  <c r="J312" i="7"/>
  <c r="C312" i="7"/>
  <c r="G312" i="7"/>
  <c r="O312" i="7"/>
  <c r="H312" i="7"/>
  <c r="P312" i="7"/>
  <c r="E415" i="7"/>
  <c r="I415" i="7"/>
  <c r="M415" i="7"/>
  <c r="O415" i="7"/>
  <c r="B415" i="7"/>
  <c r="F415" i="7"/>
  <c r="D415" i="7"/>
  <c r="J415" i="7"/>
  <c r="N415" i="7"/>
  <c r="C415" i="7"/>
  <c r="H415" i="7"/>
  <c r="P415" i="7"/>
  <c r="K415" i="7"/>
  <c r="Q415" i="7"/>
  <c r="G415" i="7"/>
  <c r="E475" i="7"/>
  <c r="I475" i="7"/>
  <c r="O475" i="7"/>
  <c r="Q475" i="7"/>
  <c r="M475" i="7"/>
  <c r="B475" i="7"/>
  <c r="F475" i="7"/>
  <c r="J475" i="7"/>
  <c r="N475" i="7"/>
  <c r="C475" i="7"/>
  <c r="H475" i="7"/>
  <c r="K475" i="7"/>
  <c r="P475" i="7"/>
  <c r="D475" i="7"/>
  <c r="G475" i="7"/>
  <c r="E301" i="7"/>
  <c r="I301" i="7"/>
  <c r="Q301" i="7"/>
  <c r="C301" i="7"/>
  <c r="G301" i="7"/>
  <c r="K301" i="7"/>
  <c r="H301" i="7"/>
  <c r="M301" i="7"/>
  <c r="D301" i="7"/>
  <c r="P301" i="7"/>
  <c r="B301" i="7"/>
  <c r="F301" i="7"/>
  <c r="N301" i="7"/>
  <c r="J301" i="7"/>
  <c r="O301" i="7"/>
  <c r="F130" i="7"/>
  <c r="H130" i="7"/>
  <c r="D130" i="7"/>
  <c r="Q130" i="7"/>
  <c r="B130" i="7"/>
  <c r="M130" i="7"/>
  <c r="N130" i="7"/>
  <c r="P130" i="7"/>
  <c r="C130" i="7"/>
  <c r="G130" i="7"/>
  <c r="K130" i="7"/>
  <c r="O130" i="7"/>
  <c r="I130" i="7"/>
  <c r="E130" i="7"/>
  <c r="J130" i="7"/>
  <c r="I220" i="7"/>
  <c r="Q220" i="7"/>
  <c r="F220" i="7"/>
  <c r="B220" i="7"/>
  <c r="N220" i="7"/>
  <c r="J220" i="7"/>
  <c r="G220" i="7"/>
  <c r="D220" i="7"/>
  <c r="O220" i="7"/>
  <c r="H220" i="7"/>
  <c r="C220" i="7"/>
  <c r="P220" i="7"/>
  <c r="E220" i="7"/>
  <c r="K220" i="7"/>
  <c r="M220" i="7"/>
  <c r="E306" i="7"/>
  <c r="I306" i="7"/>
  <c r="Q306" i="7"/>
  <c r="P306" i="7"/>
  <c r="M306" i="7"/>
  <c r="B306" i="7"/>
  <c r="F306" i="7"/>
  <c r="N306" i="7"/>
  <c r="G306" i="7"/>
  <c r="O306" i="7"/>
  <c r="H306" i="7"/>
  <c r="J306" i="7"/>
  <c r="C306" i="7"/>
  <c r="K306" i="7"/>
  <c r="D306" i="7"/>
  <c r="B247" i="7"/>
  <c r="K247" i="7"/>
  <c r="M247" i="7"/>
  <c r="E247" i="7"/>
  <c r="J247" i="7"/>
  <c r="F247" i="7"/>
  <c r="D247" i="7"/>
  <c r="N247" i="7"/>
  <c r="H247" i="7"/>
  <c r="O247" i="7"/>
  <c r="C247" i="7"/>
  <c r="I247" i="7"/>
  <c r="Q247" i="7"/>
  <c r="P247" i="7"/>
  <c r="G247" i="7"/>
  <c r="G137" i="7"/>
  <c r="P137" i="7"/>
  <c r="O137" i="7"/>
  <c r="C137" i="7"/>
  <c r="D137" i="7"/>
  <c r="I137" i="7"/>
  <c r="N137" i="7"/>
  <c r="Q137" i="7"/>
  <c r="E137" i="7"/>
  <c r="B137" i="7"/>
  <c r="M137" i="7"/>
  <c r="J137" i="7"/>
  <c r="F137" i="7"/>
  <c r="H137" i="7"/>
  <c r="K137" i="7"/>
  <c r="I195" i="7"/>
  <c r="E195" i="7"/>
  <c r="Q195" i="7"/>
  <c r="M195" i="7"/>
  <c r="G195" i="7"/>
  <c r="O195" i="7"/>
  <c r="D195" i="7"/>
  <c r="K195" i="7"/>
  <c r="F195" i="7"/>
  <c r="B195" i="7"/>
  <c r="P195" i="7"/>
  <c r="N195" i="7"/>
  <c r="J195" i="7"/>
  <c r="C195" i="7"/>
  <c r="H195" i="7"/>
  <c r="F236" i="7"/>
  <c r="D236" i="7"/>
  <c r="G236" i="7"/>
  <c r="O236" i="7"/>
  <c r="N236" i="7"/>
  <c r="H236" i="7"/>
  <c r="P236" i="7"/>
  <c r="E236" i="7"/>
  <c r="I236" i="7"/>
  <c r="K236" i="7"/>
  <c r="M236" i="7"/>
  <c r="C236" i="7"/>
  <c r="Q236" i="7"/>
  <c r="B236" i="7"/>
  <c r="J236" i="7"/>
  <c r="D522" i="7"/>
  <c r="J522" i="7"/>
  <c r="B522" i="7"/>
  <c r="H522" i="7"/>
  <c r="F522" i="7"/>
  <c r="P522" i="7"/>
  <c r="C522" i="7"/>
  <c r="I522" i="7"/>
  <c r="O522" i="7"/>
  <c r="M522" i="7"/>
  <c r="N522" i="7"/>
  <c r="E522" i="7"/>
  <c r="Q522" i="7"/>
  <c r="K522" i="7"/>
  <c r="G522" i="7"/>
  <c r="E270" i="7"/>
  <c r="I270" i="7"/>
  <c r="M270" i="7"/>
  <c r="B270" i="7"/>
  <c r="F270" i="7"/>
  <c r="J270" i="7"/>
  <c r="C270" i="7"/>
  <c r="G270" i="7"/>
  <c r="D270" i="7"/>
  <c r="Q270" i="7"/>
  <c r="N270" i="7"/>
  <c r="K270" i="7"/>
  <c r="H270" i="7"/>
  <c r="P270" i="7"/>
  <c r="O270" i="7"/>
  <c r="M154" i="7"/>
  <c r="Q154" i="7"/>
  <c r="N154" i="7"/>
  <c r="G154" i="7"/>
  <c r="O154" i="7"/>
  <c r="H154" i="7"/>
  <c r="P154" i="7"/>
  <c r="J154" i="7"/>
  <c r="E154" i="7"/>
  <c r="I154" i="7"/>
  <c r="F154" i="7"/>
  <c r="C154" i="7"/>
  <c r="K154" i="7"/>
  <c r="D154" i="7"/>
  <c r="B154" i="7"/>
  <c r="P509" i="7"/>
  <c r="F509" i="7"/>
  <c r="I509" i="7"/>
  <c r="N509" i="7"/>
  <c r="Q509" i="7"/>
  <c r="B509" i="7"/>
  <c r="J509" i="7"/>
  <c r="K509" i="7"/>
  <c r="M509" i="7"/>
  <c r="E509" i="7"/>
  <c r="C509" i="7"/>
  <c r="O509" i="7"/>
  <c r="H509" i="7"/>
  <c r="D509" i="7"/>
  <c r="G509" i="7"/>
  <c r="E272" i="7"/>
  <c r="I272" i="7"/>
  <c r="M272" i="7"/>
  <c r="Q272" i="7"/>
  <c r="B272" i="7"/>
  <c r="F272" i="7"/>
  <c r="J272" i="7"/>
  <c r="C272" i="7"/>
  <c r="K272" i="7"/>
  <c r="D272" i="7"/>
  <c r="N272" i="7"/>
  <c r="G272" i="7"/>
  <c r="O272" i="7"/>
  <c r="P272" i="7"/>
  <c r="H272" i="7"/>
  <c r="E377" i="7"/>
  <c r="M377" i="7"/>
  <c r="B377" i="7"/>
  <c r="F377" i="7"/>
  <c r="C377" i="7"/>
  <c r="P377" i="7"/>
  <c r="G377" i="7"/>
  <c r="Q377" i="7"/>
  <c r="J377" i="7"/>
  <c r="N377" i="7"/>
  <c r="H377" i="7"/>
  <c r="K377" i="7"/>
  <c r="D377" i="7"/>
  <c r="I377" i="7"/>
  <c r="O377" i="7"/>
  <c r="F119" i="7"/>
  <c r="H119" i="7"/>
  <c r="N119" i="7"/>
  <c r="P119" i="7"/>
  <c r="G119" i="7"/>
  <c r="K119" i="7"/>
  <c r="O119" i="7"/>
  <c r="Q119" i="7"/>
  <c r="B119" i="7"/>
  <c r="D119" i="7"/>
  <c r="I119" i="7"/>
  <c r="E119" i="7"/>
  <c r="M119" i="7"/>
  <c r="J119" i="7"/>
  <c r="C119" i="7"/>
  <c r="H505" i="7"/>
  <c r="C505" i="7"/>
  <c r="P505" i="7"/>
  <c r="B505" i="7"/>
  <c r="D505" i="7"/>
  <c r="F505" i="7"/>
  <c r="E505" i="7"/>
  <c r="G505" i="7"/>
  <c r="K505" i="7"/>
  <c r="J505" i="7"/>
  <c r="N505" i="7"/>
  <c r="I505" i="7"/>
  <c r="Q505" i="7"/>
  <c r="O505" i="7"/>
  <c r="M505" i="7"/>
  <c r="E439" i="7"/>
  <c r="I439" i="7"/>
  <c r="M439" i="7"/>
  <c r="O439" i="7"/>
  <c r="Q439" i="7"/>
  <c r="G439" i="7"/>
  <c r="B439" i="7"/>
  <c r="F439" i="7"/>
  <c r="H439" i="7"/>
  <c r="J439" i="7"/>
  <c r="N439" i="7"/>
  <c r="C439" i="7"/>
  <c r="D439" i="7"/>
  <c r="K439" i="7"/>
  <c r="P439" i="7"/>
  <c r="E385" i="7"/>
  <c r="I385" i="7"/>
  <c r="B385" i="7"/>
  <c r="F385" i="7"/>
  <c r="C385" i="7"/>
  <c r="D385" i="7"/>
  <c r="O385" i="7"/>
  <c r="J385" i="7"/>
  <c r="N385" i="7"/>
  <c r="H385" i="7"/>
  <c r="K385" i="7"/>
  <c r="P385" i="7"/>
  <c r="G385" i="7"/>
  <c r="Q385" i="7"/>
  <c r="M385" i="7"/>
  <c r="B406" i="7"/>
  <c r="F406" i="7"/>
  <c r="N406" i="7"/>
  <c r="O406" i="7"/>
  <c r="Q406" i="7"/>
  <c r="G406" i="7"/>
  <c r="J406" i="7"/>
  <c r="C406" i="7"/>
  <c r="H406" i="7"/>
  <c r="E406" i="7"/>
  <c r="I406" i="7"/>
  <c r="K406" i="7"/>
  <c r="P406" i="7"/>
  <c r="D406" i="7"/>
  <c r="M406" i="7"/>
  <c r="H95" i="7"/>
  <c r="E95" i="7"/>
  <c r="M95" i="7"/>
  <c r="B95" i="7"/>
  <c r="Q95" i="7"/>
  <c r="I95" i="7"/>
  <c r="J95" i="7"/>
  <c r="O95" i="7"/>
  <c r="F95" i="7"/>
  <c r="N95" i="7"/>
  <c r="C95" i="7"/>
  <c r="D95" i="7"/>
  <c r="K95" i="7"/>
  <c r="G95" i="7"/>
  <c r="P95" i="7"/>
  <c r="E289" i="7"/>
  <c r="I289" i="7"/>
  <c r="H289" i="7"/>
  <c r="M289" i="7"/>
  <c r="Q289" i="7"/>
  <c r="B289" i="7"/>
  <c r="F289" i="7"/>
  <c r="J289" i="7"/>
  <c r="C289" i="7"/>
  <c r="K289" i="7"/>
  <c r="D289" i="7"/>
  <c r="N289" i="7"/>
  <c r="G289" i="7"/>
  <c r="O289" i="7"/>
  <c r="P289" i="7"/>
  <c r="H155" i="7"/>
  <c r="J155" i="7"/>
  <c r="M155" i="7"/>
  <c r="Q155" i="7"/>
  <c r="N155" i="7"/>
  <c r="D155" i="7"/>
  <c r="O155" i="7"/>
  <c r="P155" i="7"/>
  <c r="I155" i="7"/>
  <c r="F155" i="7"/>
  <c r="C155" i="7"/>
  <c r="K155" i="7"/>
  <c r="G155" i="7"/>
  <c r="B155" i="7"/>
  <c r="E155" i="7"/>
  <c r="E494" i="7"/>
  <c r="B494" i="7"/>
  <c r="H494" i="7"/>
  <c r="J494" i="7"/>
  <c r="M494" i="7"/>
  <c r="O494" i="7"/>
  <c r="C494" i="7"/>
  <c r="F494" i="7"/>
  <c r="P494" i="7"/>
  <c r="N494" i="7"/>
  <c r="G494" i="7"/>
  <c r="I494" i="7"/>
  <c r="Q494" i="7"/>
  <c r="K494" i="7"/>
  <c r="D494" i="7"/>
  <c r="E320" i="7"/>
  <c r="M320" i="7"/>
  <c r="B320" i="7"/>
  <c r="F320" i="7"/>
  <c r="J320" i="7"/>
  <c r="C320" i="7"/>
  <c r="O320" i="7"/>
  <c r="D320" i="7"/>
  <c r="N320" i="7"/>
  <c r="K320" i="7"/>
  <c r="H320" i="7"/>
  <c r="P320" i="7"/>
  <c r="G320" i="7"/>
  <c r="I320" i="7"/>
  <c r="Q320" i="7"/>
  <c r="I180" i="7"/>
  <c r="J180" i="7"/>
  <c r="Q180" i="7"/>
  <c r="N180" i="7"/>
  <c r="F180" i="7"/>
  <c r="B180" i="7"/>
  <c r="E180" i="7"/>
  <c r="C180" i="7"/>
  <c r="D180" i="7"/>
  <c r="P180" i="7"/>
  <c r="M180" i="7"/>
  <c r="K180" i="7"/>
  <c r="G180" i="7"/>
  <c r="O180" i="7"/>
  <c r="H180" i="7"/>
  <c r="E294" i="7"/>
  <c r="I294" i="7"/>
  <c r="Q294" i="7"/>
  <c r="D294" i="7"/>
  <c r="P294" i="7"/>
  <c r="M294" i="7"/>
  <c r="B294" i="7"/>
  <c r="F294" i="7"/>
  <c r="N294" i="7"/>
  <c r="J294" i="7"/>
  <c r="C294" i="7"/>
  <c r="G294" i="7"/>
  <c r="K294" i="7"/>
  <c r="O294" i="7"/>
  <c r="H294" i="7"/>
  <c r="E98" i="7"/>
  <c r="I98" i="7"/>
  <c r="C98" i="7"/>
  <c r="M98" i="7"/>
  <c r="Q98" i="7"/>
  <c r="F98" i="7"/>
  <c r="N98" i="7"/>
  <c r="K98" i="7"/>
  <c r="O98" i="7"/>
  <c r="D98" i="7"/>
  <c r="H98" i="7"/>
  <c r="J98" i="7"/>
  <c r="G98" i="7"/>
  <c r="B98" i="7"/>
  <c r="P98" i="7"/>
  <c r="Q235" i="7"/>
  <c r="K235" i="7"/>
  <c r="B235" i="7"/>
  <c r="M235" i="7"/>
  <c r="I235" i="7"/>
  <c r="F235" i="7"/>
  <c r="J235" i="7"/>
  <c r="N235" i="7"/>
  <c r="D235" i="7"/>
  <c r="O235" i="7"/>
  <c r="P235" i="7"/>
  <c r="E235" i="7"/>
  <c r="G235" i="7"/>
  <c r="H235" i="7"/>
  <c r="C235" i="7"/>
  <c r="E305" i="7"/>
  <c r="I305" i="7"/>
  <c r="Q305" i="7"/>
  <c r="J305" i="7"/>
  <c r="N305" i="7"/>
  <c r="G305" i="7"/>
  <c r="D305" i="7"/>
  <c r="P305" i="7"/>
  <c r="M305" i="7"/>
  <c r="C305" i="7"/>
  <c r="K305" i="7"/>
  <c r="B305" i="7"/>
  <c r="F305" i="7"/>
  <c r="O305" i="7"/>
  <c r="H305" i="7"/>
  <c r="H507" i="7"/>
  <c r="D507" i="7"/>
  <c r="P507" i="7"/>
  <c r="N507" i="7"/>
  <c r="Q507" i="7"/>
  <c r="C507" i="7"/>
  <c r="B507" i="7"/>
  <c r="J507" i="7"/>
  <c r="M507" i="7"/>
  <c r="E507" i="7"/>
  <c r="O507" i="7"/>
  <c r="K507" i="7"/>
  <c r="F507" i="7"/>
  <c r="I507" i="7"/>
  <c r="G507" i="7"/>
  <c r="Q196" i="7"/>
  <c r="F196" i="7"/>
  <c r="B196" i="7"/>
  <c r="O196" i="7"/>
  <c r="P196" i="7"/>
  <c r="E196" i="7"/>
  <c r="N196" i="7"/>
  <c r="J196" i="7"/>
  <c r="C196" i="7"/>
  <c r="K196" i="7"/>
  <c r="H196" i="7"/>
  <c r="I196" i="7"/>
  <c r="M196" i="7"/>
  <c r="G196" i="7"/>
  <c r="D196" i="7"/>
  <c r="I218" i="7"/>
  <c r="K218" i="7"/>
  <c r="M218" i="7"/>
  <c r="Q218" i="7"/>
  <c r="F218" i="7"/>
  <c r="B218" i="7"/>
  <c r="N218" i="7"/>
  <c r="J218" i="7"/>
  <c r="G218" i="7"/>
  <c r="D218" i="7"/>
  <c r="O218" i="7"/>
  <c r="H218" i="7"/>
  <c r="C218" i="7"/>
  <c r="P218" i="7"/>
  <c r="E218" i="7"/>
  <c r="F125" i="7"/>
  <c r="N125" i="7"/>
  <c r="P125" i="7"/>
  <c r="C125" i="7"/>
  <c r="G125" i="7"/>
  <c r="K125" i="7"/>
  <c r="O125" i="7"/>
  <c r="D125" i="7"/>
  <c r="I125" i="7"/>
  <c r="Q125" i="7"/>
  <c r="E125" i="7"/>
  <c r="B125" i="7"/>
  <c r="M125" i="7"/>
  <c r="J125" i="7"/>
  <c r="H125" i="7"/>
  <c r="B506" i="7"/>
  <c r="J506" i="7"/>
  <c r="H506" i="7"/>
  <c r="F506" i="7"/>
  <c r="P506" i="7"/>
  <c r="C506" i="7"/>
  <c r="I506" i="7"/>
  <c r="Q506" i="7"/>
  <c r="K506" i="7"/>
  <c r="M506" i="7"/>
  <c r="N506" i="7"/>
  <c r="D506" i="7"/>
  <c r="E506" i="7"/>
  <c r="G506" i="7"/>
  <c r="O506" i="7"/>
  <c r="N101" i="7"/>
  <c r="K101" i="7"/>
  <c r="G101" i="7"/>
  <c r="J101" i="7"/>
  <c r="E101" i="7"/>
  <c r="I101" i="7"/>
  <c r="M101" i="7"/>
  <c r="O101" i="7"/>
  <c r="H101" i="7"/>
  <c r="P101" i="7"/>
  <c r="B101" i="7"/>
  <c r="Q101" i="7"/>
  <c r="D101" i="7"/>
  <c r="F101" i="7"/>
  <c r="C101" i="7"/>
  <c r="H520" i="7"/>
  <c r="B520" i="7"/>
  <c r="J520" i="7"/>
  <c r="P520" i="7"/>
  <c r="F520" i="7"/>
  <c r="C520" i="7"/>
  <c r="K520" i="7"/>
  <c r="D520" i="7"/>
  <c r="M520" i="7"/>
  <c r="N520" i="7"/>
  <c r="I520" i="7"/>
  <c r="Q520" i="7"/>
  <c r="G520" i="7"/>
  <c r="E520" i="7"/>
  <c r="O520" i="7"/>
  <c r="B515" i="7"/>
  <c r="H515" i="7"/>
  <c r="G515" i="7"/>
  <c r="E515" i="7"/>
  <c r="J515" i="7"/>
  <c r="F515" i="7"/>
  <c r="P515" i="7"/>
  <c r="C515" i="7"/>
  <c r="Q515" i="7"/>
  <c r="N515" i="7"/>
  <c r="K515" i="7"/>
  <c r="D515" i="7"/>
  <c r="I515" i="7"/>
  <c r="O515" i="7"/>
  <c r="M515" i="7"/>
  <c r="P518" i="7"/>
  <c r="J518" i="7"/>
  <c r="M518" i="7"/>
  <c r="H518" i="7"/>
  <c r="C518" i="7"/>
  <c r="F518" i="7"/>
  <c r="D518" i="7"/>
  <c r="K518" i="7"/>
  <c r="N518" i="7"/>
  <c r="I518" i="7"/>
  <c r="G518" i="7"/>
  <c r="Q518" i="7"/>
  <c r="E518" i="7"/>
  <c r="B518" i="7"/>
  <c r="O518" i="7"/>
  <c r="E420" i="7"/>
  <c r="G420" i="7"/>
  <c r="I420" i="7"/>
  <c r="M420" i="7"/>
  <c r="B420" i="7"/>
  <c r="F420" i="7"/>
  <c r="N420" i="7"/>
  <c r="J420" i="7"/>
  <c r="C420" i="7"/>
  <c r="H420" i="7"/>
  <c r="K420" i="7"/>
  <c r="P420" i="7"/>
  <c r="D420" i="7"/>
  <c r="O420" i="7"/>
  <c r="Q420" i="7"/>
  <c r="E471" i="7"/>
  <c r="M471" i="7"/>
  <c r="B471" i="7"/>
  <c r="F471" i="7"/>
  <c r="N471" i="7"/>
  <c r="P471" i="7"/>
  <c r="G471" i="7"/>
  <c r="J471" i="7"/>
  <c r="Q471" i="7"/>
  <c r="C471" i="7"/>
  <c r="H471" i="7"/>
  <c r="K471" i="7"/>
  <c r="D471" i="7"/>
  <c r="I471" i="7"/>
  <c r="O471" i="7"/>
  <c r="E373" i="7"/>
  <c r="I373" i="7"/>
  <c r="O373" i="7"/>
  <c r="F373" i="7"/>
  <c r="J373" i="7"/>
  <c r="N373" i="7"/>
  <c r="C373" i="7"/>
  <c r="K373" i="7"/>
  <c r="G373" i="7"/>
  <c r="M373" i="7"/>
  <c r="H373" i="7"/>
  <c r="P373" i="7"/>
  <c r="Q373" i="7"/>
  <c r="B373" i="7"/>
  <c r="D373" i="7"/>
  <c r="E364" i="7"/>
  <c r="M364" i="7"/>
  <c r="G364" i="7"/>
  <c r="N364" i="7"/>
  <c r="C364" i="7"/>
  <c r="H364" i="7"/>
  <c r="P364" i="7"/>
  <c r="I364" i="7"/>
  <c r="B364" i="7"/>
  <c r="F364" i="7"/>
  <c r="D364" i="7"/>
  <c r="J364" i="7"/>
  <c r="K364" i="7"/>
  <c r="O364" i="7"/>
  <c r="Q364" i="7"/>
  <c r="N129" i="7"/>
  <c r="P129" i="7"/>
  <c r="C129" i="7"/>
  <c r="G129" i="7"/>
  <c r="J129" i="7"/>
  <c r="K129" i="7"/>
  <c r="O129" i="7"/>
  <c r="Q129" i="7"/>
  <c r="E129" i="7"/>
  <c r="B129" i="7"/>
  <c r="M129" i="7"/>
  <c r="F129" i="7"/>
  <c r="H129" i="7"/>
  <c r="D129" i="7"/>
  <c r="I129" i="7"/>
  <c r="M347" i="7"/>
  <c r="B347" i="7"/>
  <c r="F347" i="7"/>
  <c r="N347" i="7"/>
  <c r="C347" i="7"/>
  <c r="H347" i="7"/>
  <c r="P347" i="7"/>
  <c r="G347" i="7"/>
  <c r="Q347" i="7"/>
  <c r="I347" i="7"/>
  <c r="J347" i="7"/>
  <c r="K347" i="7"/>
  <c r="D347" i="7"/>
  <c r="E347" i="7"/>
  <c r="O347" i="7"/>
  <c r="I230" i="7"/>
  <c r="K230" i="7"/>
  <c r="M230" i="7"/>
  <c r="Q230" i="7"/>
  <c r="E230" i="7"/>
  <c r="F230" i="7"/>
  <c r="B230" i="7"/>
  <c r="N230" i="7"/>
  <c r="J230" i="7"/>
  <c r="D230" i="7"/>
  <c r="O230" i="7"/>
  <c r="C230" i="7"/>
  <c r="G230" i="7"/>
  <c r="H230" i="7"/>
  <c r="P230" i="7"/>
  <c r="F120" i="7"/>
  <c r="N120" i="7"/>
  <c r="C120" i="7"/>
  <c r="K120" i="7"/>
  <c r="O120" i="7"/>
  <c r="Q120" i="7"/>
  <c r="B120" i="7"/>
  <c r="D120" i="7"/>
  <c r="I120" i="7"/>
  <c r="E120" i="7"/>
  <c r="M120" i="7"/>
  <c r="J120" i="7"/>
  <c r="H120" i="7"/>
  <c r="P120" i="7"/>
  <c r="G120" i="7"/>
  <c r="E466" i="7"/>
  <c r="I466" i="7"/>
  <c r="M466" i="7"/>
  <c r="B466" i="7"/>
  <c r="F466" i="7"/>
  <c r="N466" i="7"/>
  <c r="C466" i="7"/>
  <c r="H466" i="7"/>
  <c r="D466" i="7"/>
  <c r="Q466" i="7"/>
  <c r="J466" i="7"/>
  <c r="P466" i="7"/>
  <c r="O466" i="7"/>
  <c r="G466" i="7"/>
  <c r="K466" i="7"/>
  <c r="E328" i="7"/>
  <c r="G328" i="7"/>
  <c r="M328" i="7"/>
  <c r="I328" i="7"/>
  <c r="Q328" i="7"/>
  <c r="B328" i="7"/>
  <c r="F328" i="7"/>
  <c r="J328" i="7"/>
  <c r="N328" i="7"/>
  <c r="C328" i="7"/>
  <c r="H328" i="7"/>
  <c r="K328" i="7"/>
  <c r="O328" i="7"/>
  <c r="P328" i="7"/>
  <c r="D328" i="7"/>
  <c r="E363" i="7"/>
  <c r="Q363" i="7"/>
  <c r="M363" i="7"/>
  <c r="B363" i="7"/>
  <c r="F363" i="7"/>
  <c r="N363" i="7"/>
  <c r="K363" i="7"/>
  <c r="D363" i="7"/>
  <c r="I363" i="7"/>
  <c r="O363" i="7"/>
  <c r="J363" i="7"/>
  <c r="C363" i="7"/>
  <c r="H363" i="7"/>
  <c r="P363" i="7"/>
  <c r="G363" i="7"/>
  <c r="M402" i="7"/>
  <c r="B402" i="7"/>
  <c r="F402" i="7"/>
  <c r="N402" i="7"/>
  <c r="H402" i="7"/>
  <c r="P402" i="7"/>
  <c r="O402" i="7"/>
  <c r="I402" i="7"/>
  <c r="J402" i="7"/>
  <c r="C402" i="7"/>
  <c r="K402" i="7"/>
  <c r="D402" i="7"/>
  <c r="Q402" i="7"/>
  <c r="G402" i="7"/>
  <c r="E402" i="7"/>
  <c r="B333" i="7"/>
  <c r="F333" i="7"/>
  <c r="J333" i="7"/>
  <c r="N333" i="7"/>
  <c r="C333" i="7"/>
  <c r="H333" i="7"/>
  <c r="K333" i="7"/>
  <c r="P333" i="7"/>
  <c r="D333" i="7"/>
  <c r="G333" i="7"/>
  <c r="E333" i="7"/>
  <c r="I333" i="7"/>
  <c r="O333" i="7"/>
  <c r="Q333" i="7"/>
  <c r="M333" i="7"/>
  <c r="E479" i="7"/>
  <c r="B479" i="7"/>
  <c r="F479" i="7"/>
  <c r="O479" i="7"/>
  <c r="J479" i="7"/>
  <c r="N479" i="7"/>
  <c r="K479" i="7"/>
  <c r="D479" i="7"/>
  <c r="Q479" i="7"/>
  <c r="I479" i="7"/>
  <c r="C479" i="7"/>
  <c r="H479" i="7"/>
  <c r="P479" i="7"/>
  <c r="G479" i="7"/>
  <c r="M479" i="7"/>
  <c r="M490" i="7"/>
  <c r="J490" i="7"/>
  <c r="H490" i="7"/>
  <c r="E490" i="7"/>
  <c r="B490" i="7"/>
  <c r="F490" i="7"/>
  <c r="P490" i="7"/>
  <c r="I490" i="7"/>
  <c r="Q490" i="7"/>
  <c r="G490" i="7"/>
  <c r="O490" i="7"/>
  <c r="N490" i="7"/>
  <c r="K490" i="7"/>
  <c r="C490" i="7"/>
  <c r="D490" i="7"/>
  <c r="E324" i="7"/>
  <c r="I324" i="7"/>
  <c r="D324" i="7"/>
  <c r="H324" i="7"/>
  <c r="M324" i="7"/>
  <c r="Q324" i="7"/>
  <c r="O324" i="7"/>
  <c r="B324" i="7"/>
  <c r="F324" i="7"/>
  <c r="C324" i="7"/>
  <c r="J324" i="7"/>
  <c r="N324" i="7"/>
  <c r="G324" i="7"/>
  <c r="K324" i="7"/>
  <c r="P324" i="7"/>
  <c r="E481" i="7"/>
  <c r="Q481" i="7"/>
  <c r="M481" i="7"/>
  <c r="O481" i="7"/>
  <c r="B481" i="7"/>
  <c r="F481" i="7"/>
  <c r="I481" i="7"/>
  <c r="J481" i="7"/>
  <c r="N481" i="7"/>
  <c r="C481" i="7"/>
  <c r="H481" i="7"/>
  <c r="K481" i="7"/>
  <c r="P481" i="7"/>
  <c r="G481" i="7"/>
  <c r="D481" i="7"/>
  <c r="E315" i="7"/>
  <c r="I315" i="7"/>
  <c r="G315" i="7"/>
  <c r="O315" i="7"/>
  <c r="M315" i="7"/>
  <c r="Q315" i="7"/>
  <c r="K315" i="7"/>
  <c r="P315" i="7"/>
  <c r="B315" i="7"/>
  <c r="F315" i="7"/>
  <c r="J315" i="7"/>
  <c r="C315" i="7"/>
  <c r="D315" i="7"/>
  <c r="N315" i="7"/>
  <c r="H315" i="7"/>
  <c r="E269" i="7"/>
  <c r="I269" i="7"/>
  <c r="Q269" i="7"/>
  <c r="M269" i="7"/>
  <c r="B269" i="7"/>
  <c r="F269" i="7"/>
  <c r="J269" i="7"/>
  <c r="N269" i="7"/>
  <c r="C269" i="7"/>
  <c r="K269" i="7"/>
  <c r="D269" i="7"/>
  <c r="P269" i="7"/>
  <c r="G269" i="7"/>
  <c r="H269" i="7"/>
  <c r="O269" i="7"/>
  <c r="C177" i="7"/>
  <c r="M177" i="7"/>
  <c r="K177" i="7"/>
  <c r="G177" i="7"/>
  <c r="D177" i="7"/>
  <c r="H177" i="7"/>
  <c r="B177" i="7"/>
  <c r="F177" i="7"/>
  <c r="J177" i="7"/>
  <c r="N177" i="7"/>
  <c r="O177" i="7"/>
  <c r="P177" i="7"/>
  <c r="I177" i="7"/>
  <c r="Q177" i="7"/>
  <c r="E177" i="7"/>
  <c r="E107" i="7"/>
  <c r="M107" i="7"/>
  <c r="K107" i="7"/>
  <c r="B107" i="7"/>
  <c r="N107" i="7"/>
  <c r="D107" i="7"/>
  <c r="G107" i="7"/>
  <c r="P107" i="7"/>
  <c r="Q107" i="7"/>
  <c r="C107" i="7"/>
  <c r="F107" i="7"/>
  <c r="H107" i="7"/>
  <c r="I107" i="7"/>
  <c r="O107" i="7"/>
  <c r="J107" i="7"/>
  <c r="I232" i="7"/>
  <c r="K232" i="7"/>
  <c r="M232" i="7"/>
  <c r="O232" i="7"/>
  <c r="H232" i="7"/>
  <c r="Q232" i="7"/>
  <c r="F232" i="7"/>
  <c r="B232" i="7"/>
  <c r="N232" i="7"/>
  <c r="J232" i="7"/>
  <c r="G232" i="7"/>
  <c r="D232" i="7"/>
  <c r="C232" i="7"/>
  <c r="P232" i="7"/>
  <c r="E232" i="7"/>
  <c r="J146" i="7"/>
  <c r="K146" i="7"/>
  <c r="Q146" i="7"/>
  <c r="B146" i="7"/>
  <c r="G146" i="7"/>
  <c r="I146" i="7"/>
  <c r="O146" i="7"/>
  <c r="E146" i="7"/>
  <c r="P146" i="7"/>
  <c r="M146" i="7"/>
  <c r="F146" i="7"/>
  <c r="N146" i="7"/>
  <c r="H146" i="7"/>
  <c r="C146" i="7"/>
  <c r="D146" i="7"/>
  <c r="I331" i="7"/>
  <c r="B331" i="7"/>
  <c r="F331" i="7"/>
  <c r="J331" i="7"/>
  <c r="N331" i="7"/>
  <c r="C331" i="7"/>
  <c r="H331" i="7"/>
  <c r="K331" i="7"/>
  <c r="P331" i="7"/>
  <c r="Q331" i="7"/>
  <c r="E331" i="7"/>
  <c r="O331" i="7"/>
  <c r="G331" i="7"/>
  <c r="D331" i="7"/>
  <c r="M331" i="7"/>
  <c r="H159" i="7"/>
  <c r="E159" i="7"/>
  <c r="M159" i="7"/>
  <c r="Q159" i="7"/>
  <c r="C159" i="7"/>
  <c r="N159" i="7"/>
  <c r="K159" i="7"/>
  <c r="G159" i="7"/>
  <c r="D159" i="7"/>
  <c r="O159" i="7"/>
  <c r="B159" i="7"/>
  <c r="P159" i="7"/>
  <c r="F159" i="7"/>
  <c r="J159" i="7"/>
  <c r="I159" i="7"/>
  <c r="G96" i="7"/>
  <c r="B96" i="7"/>
  <c r="O96" i="7"/>
  <c r="D96" i="7"/>
  <c r="P96" i="7"/>
  <c r="E96" i="7"/>
  <c r="I96" i="7"/>
  <c r="N96" i="7"/>
  <c r="H96" i="7"/>
  <c r="C96" i="7"/>
  <c r="K96" i="7"/>
  <c r="M96" i="7"/>
  <c r="F96" i="7"/>
  <c r="Q96" i="7"/>
  <c r="J96" i="7"/>
  <c r="H153" i="7"/>
  <c r="E153" i="7"/>
  <c r="I153" i="7"/>
  <c r="M153" i="7"/>
  <c r="Q153" i="7"/>
  <c r="K153" i="7"/>
  <c r="D153" i="7"/>
  <c r="O153" i="7"/>
  <c r="P153" i="7"/>
  <c r="F153" i="7"/>
  <c r="C153" i="7"/>
  <c r="N153" i="7"/>
  <c r="G153" i="7"/>
  <c r="B153" i="7"/>
  <c r="J153" i="7"/>
  <c r="E467" i="7"/>
  <c r="O467" i="7"/>
  <c r="B467" i="7"/>
  <c r="F467" i="7"/>
  <c r="J467" i="7"/>
  <c r="N467" i="7"/>
  <c r="C467" i="7"/>
  <c r="H467" i="7"/>
  <c r="G467" i="7"/>
  <c r="Q467" i="7"/>
  <c r="M467" i="7"/>
  <c r="K467" i="7"/>
  <c r="P467" i="7"/>
  <c r="D467" i="7"/>
  <c r="I467" i="7"/>
  <c r="E293" i="7"/>
  <c r="I293" i="7"/>
  <c r="M293" i="7"/>
  <c r="Q293" i="7"/>
  <c r="G293" i="7"/>
  <c r="K293" i="7"/>
  <c r="B293" i="7"/>
  <c r="F293" i="7"/>
  <c r="N293" i="7"/>
  <c r="C293" i="7"/>
  <c r="D293" i="7"/>
  <c r="J293" i="7"/>
  <c r="O293" i="7"/>
  <c r="P293" i="7"/>
  <c r="H293" i="7"/>
  <c r="Q142" i="7"/>
  <c r="E142" i="7"/>
  <c r="B142" i="7"/>
  <c r="M142" i="7"/>
  <c r="J142" i="7"/>
  <c r="F142" i="7"/>
  <c r="C142" i="7"/>
  <c r="N142" i="7"/>
  <c r="H142" i="7"/>
  <c r="G142" i="7"/>
  <c r="P142" i="7"/>
  <c r="O142" i="7"/>
  <c r="K142" i="7"/>
  <c r="D142" i="7"/>
  <c r="I142" i="7"/>
  <c r="E350" i="7"/>
  <c r="I350" i="7"/>
  <c r="G350" i="7"/>
  <c r="Q350" i="7"/>
  <c r="M350" i="7"/>
  <c r="B350" i="7"/>
  <c r="F350" i="7"/>
  <c r="D350" i="7"/>
  <c r="J350" i="7"/>
  <c r="N350" i="7"/>
  <c r="C350" i="7"/>
  <c r="K350" i="7"/>
  <c r="H350" i="7"/>
  <c r="O350" i="7"/>
  <c r="P350" i="7"/>
  <c r="M455" i="7"/>
  <c r="O455" i="7"/>
  <c r="H455" i="7"/>
  <c r="B455" i="7"/>
  <c r="F455" i="7"/>
  <c r="N455" i="7"/>
  <c r="K455" i="7"/>
  <c r="Q455" i="7"/>
  <c r="I455" i="7"/>
  <c r="J455" i="7"/>
  <c r="D455" i="7"/>
  <c r="E455" i="7"/>
  <c r="C455" i="7"/>
  <c r="P455" i="7"/>
  <c r="G455" i="7"/>
  <c r="G89" i="7"/>
  <c r="J89" i="7"/>
  <c r="O89" i="7"/>
  <c r="P89" i="7"/>
  <c r="Q89" i="7"/>
  <c r="E89" i="7"/>
  <c r="B89" i="7"/>
  <c r="N89" i="7"/>
  <c r="H89" i="7"/>
  <c r="D89" i="7"/>
  <c r="I89" i="7"/>
  <c r="M89" i="7"/>
  <c r="F89" i="7"/>
  <c r="C89" i="7"/>
  <c r="K89" i="7"/>
  <c r="I191" i="7"/>
  <c r="E191" i="7"/>
  <c r="Q191" i="7"/>
  <c r="M191" i="7"/>
  <c r="B191" i="7"/>
  <c r="H191" i="7"/>
  <c r="F191" i="7"/>
  <c r="D191" i="7"/>
  <c r="N191" i="7"/>
  <c r="J191" i="7"/>
  <c r="G191" i="7"/>
  <c r="C191" i="7"/>
  <c r="O191" i="7"/>
  <c r="K191" i="7"/>
  <c r="P191" i="7"/>
  <c r="E375" i="7"/>
  <c r="I375" i="7"/>
  <c r="M375" i="7"/>
  <c r="O375" i="7"/>
  <c r="K375" i="7"/>
  <c r="D375" i="7"/>
  <c r="G375" i="7"/>
  <c r="B375" i="7"/>
  <c r="F375" i="7"/>
  <c r="J375" i="7"/>
  <c r="N375" i="7"/>
  <c r="C375" i="7"/>
  <c r="P375" i="7"/>
  <c r="Q375" i="7"/>
  <c r="H375" i="7"/>
  <c r="O111" i="7"/>
  <c r="M111" i="7"/>
  <c r="K111" i="7"/>
  <c r="B111" i="7"/>
  <c r="D111" i="7"/>
  <c r="H111" i="7"/>
  <c r="P111" i="7"/>
  <c r="I111" i="7"/>
  <c r="Q111" i="7"/>
  <c r="C111" i="7"/>
  <c r="F111" i="7"/>
  <c r="N111" i="7"/>
  <c r="G111" i="7"/>
  <c r="J111" i="7"/>
  <c r="E111" i="7"/>
  <c r="E302" i="7"/>
  <c r="I302" i="7"/>
  <c r="Q302" i="7"/>
  <c r="M302" i="7"/>
  <c r="B302" i="7"/>
  <c r="F302" i="7"/>
  <c r="C302" i="7"/>
  <c r="H302" i="7"/>
  <c r="J302" i="7"/>
  <c r="N302" i="7"/>
  <c r="G302" i="7"/>
  <c r="K302" i="7"/>
  <c r="O302" i="7"/>
  <c r="D302" i="7"/>
  <c r="P302" i="7"/>
  <c r="N128" i="7"/>
  <c r="K128" i="7"/>
  <c r="O128" i="7"/>
  <c r="Q128" i="7"/>
  <c r="B128" i="7"/>
  <c r="M128" i="7"/>
  <c r="F128" i="7"/>
  <c r="C128" i="7"/>
  <c r="D128" i="7"/>
  <c r="I128" i="7"/>
  <c r="E128" i="7"/>
  <c r="J128" i="7"/>
  <c r="H128" i="7"/>
  <c r="P128" i="7"/>
  <c r="G128" i="7"/>
  <c r="H170" i="7"/>
  <c r="B170" i="7"/>
  <c r="M170" i="7"/>
  <c r="Q170" i="7"/>
  <c r="C170" i="7"/>
  <c r="N170" i="7"/>
  <c r="K170" i="7"/>
  <c r="D170" i="7"/>
  <c r="J170" i="7"/>
  <c r="I170" i="7"/>
  <c r="F170" i="7"/>
  <c r="G170" i="7"/>
  <c r="O170" i="7"/>
  <c r="P170" i="7"/>
  <c r="E170" i="7"/>
  <c r="J246" i="7"/>
  <c r="F246" i="7"/>
  <c r="D246" i="7"/>
  <c r="N246" i="7"/>
  <c r="P246" i="7"/>
  <c r="M246" i="7"/>
  <c r="I246" i="7"/>
  <c r="Q246" i="7"/>
  <c r="C246" i="7"/>
  <c r="B246" i="7"/>
  <c r="E246" i="7"/>
  <c r="G246" i="7"/>
  <c r="K246" i="7"/>
  <c r="O246" i="7"/>
  <c r="H246" i="7"/>
  <c r="E371" i="7"/>
  <c r="I371" i="7"/>
  <c r="M371" i="7"/>
  <c r="O371" i="7"/>
  <c r="B371" i="7"/>
  <c r="F371" i="7"/>
  <c r="N371" i="7"/>
  <c r="C371" i="7"/>
  <c r="H371" i="7"/>
  <c r="K371" i="7"/>
  <c r="D371" i="7"/>
  <c r="J371" i="7"/>
  <c r="P371" i="7"/>
  <c r="Q371" i="7"/>
  <c r="G371" i="7"/>
  <c r="I225" i="7"/>
  <c r="K225" i="7"/>
  <c r="Q225" i="7"/>
  <c r="M225" i="7"/>
  <c r="F225" i="7"/>
  <c r="B225" i="7"/>
  <c r="G225" i="7"/>
  <c r="O225" i="7"/>
  <c r="H225" i="7"/>
  <c r="P225" i="7"/>
  <c r="N225" i="7"/>
  <c r="J225" i="7"/>
  <c r="D225" i="7"/>
  <c r="C225" i="7"/>
  <c r="E225" i="7"/>
  <c r="E369" i="7"/>
  <c r="I369" i="7"/>
  <c r="O369" i="7"/>
  <c r="J369" i="7"/>
  <c r="N369" i="7"/>
  <c r="C369" i="7"/>
  <c r="P369" i="7"/>
  <c r="G369" i="7"/>
  <c r="M369" i="7"/>
  <c r="H369" i="7"/>
  <c r="D369" i="7"/>
  <c r="Q369" i="7"/>
  <c r="B369" i="7"/>
  <c r="F369" i="7"/>
  <c r="K369" i="7"/>
  <c r="I213" i="7"/>
  <c r="F213" i="7"/>
  <c r="B213" i="7"/>
  <c r="N213" i="7"/>
  <c r="O213" i="7"/>
  <c r="C213" i="7"/>
  <c r="P213" i="7"/>
  <c r="E213" i="7"/>
  <c r="K213" i="7"/>
  <c r="Q213" i="7"/>
  <c r="M213" i="7"/>
  <c r="J213" i="7"/>
  <c r="G213" i="7"/>
  <c r="D213" i="7"/>
  <c r="H213" i="7"/>
  <c r="B240" i="7"/>
  <c r="J240" i="7"/>
  <c r="F240" i="7"/>
  <c r="D240" i="7"/>
  <c r="N240" i="7"/>
  <c r="H240" i="7"/>
  <c r="C240" i="7"/>
  <c r="P240" i="7"/>
  <c r="E240" i="7"/>
  <c r="I240" i="7"/>
  <c r="G240" i="7"/>
  <c r="Q240" i="7"/>
  <c r="K240" i="7"/>
  <c r="O240" i="7"/>
  <c r="M240" i="7"/>
  <c r="O260" i="7"/>
  <c r="E260" i="7"/>
  <c r="F260" i="7"/>
  <c r="P260" i="7"/>
  <c r="G260" i="7"/>
  <c r="B260" i="7"/>
  <c r="Q260" i="7"/>
  <c r="D260" i="7"/>
  <c r="I260" i="7"/>
  <c r="K260" i="7"/>
  <c r="M260" i="7"/>
  <c r="N260" i="7"/>
  <c r="J260" i="7"/>
  <c r="C260" i="7"/>
  <c r="H260" i="7"/>
  <c r="H512" i="7"/>
  <c r="C512" i="7"/>
  <c r="P512" i="7"/>
  <c r="G512" i="7"/>
  <c r="D512" i="7"/>
  <c r="J512" i="7"/>
  <c r="F512" i="7"/>
  <c r="N512" i="7"/>
  <c r="I512" i="7"/>
  <c r="K512" i="7"/>
  <c r="Q512" i="7"/>
  <c r="M512" i="7"/>
  <c r="B512" i="7"/>
  <c r="E512" i="7"/>
  <c r="O512" i="7"/>
  <c r="B456" i="7"/>
  <c r="F456" i="7"/>
  <c r="M456" i="7"/>
  <c r="J456" i="7"/>
  <c r="N456" i="7"/>
  <c r="C456" i="7"/>
  <c r="H456" i="7"/>
  <c r="Q456" i="7"/>
  <c r="K456" i="7"/>
  <c r="P456" i="7"/>
  <c r="D456" i="7"/>
  <c r="O456" i="7"/>
  <c r="G456" i="7"/>
  <c r="I456" i="7"/>
  <c r="E456" i="7"/>
  <c r="E465" i="7"/>
  <c r="M465" i="7"/>
  <c r="B465" i="7"/>
  <c r="F465" i="7"/>
  <c r="J465" i="7"/>
  <c r="N465" i="7"/>
  <c r="I465" i="7"/>
  <c r="C465" i="7"/>
  <c r="H465" i="7"/>
  <c r="K465" i="7"/>
  <c r="D465" i="7"/>
  <c r="Q465" i="7"/>
  <c r="O465" i="7"/>
  <c r="P465" i="7"/>
  <c r="G465" i="7"/>
  <c r="G526" i="7"/>
  <c r="Q526" i="7"/>
  <c r="D526" i="7"/>
  <c r="C526" i="7"/>
  <c r="M526" i="7"/>
  <c r="F526" i="7"/>
  <c r="E526" i="7"/>
  <c r="O526" i="7"/>
  <c r="B526" i="7"/>
  <c r="J526" i="7"/>
  <c r="H526" i="7"/>
  <c r="N526" i="7"/>
  <c r="P526" i="7"/>
  <c r="K526" i="7"/>
  <c r="I526" i="7"/>
  <c r="E356" i="7"/>
  <c r="G356" i="7"/>
  <c r="M356" i="7"/>
  <c r="B356" i="7"/>
  <c r="F356" i="7"/>
  <c r="H356" i="7"/>
  <c r="O356" i="7"/>
  <c r="Q356" i="7"/>
  <c r="J356" i="7"/>
  <c r="N356" i="7"/>
  <c r="K356" i="7"/>
  <c r="D356" i="7"/>
  <c r="C356" i="7"/>
  <c r="I356" i="7"/>
  <c r="P356" i="7"/>
  <c r="E443" i="7"/>
  <c r="I443" i="7"/>
  <c r="M443" i="7"/>
  <c r="B443" i="7"/>
  <c r="F443" i="7"/>
  <c r="J443" i="7"/>
  <c r="K443" i="7"/>
  <c r="G443" i="7"/>
  <c r="Q443" i="7"/>
  <c r="N443" i="7"/>
  <c r="P443" i="7"/>
  <c r="D443" i="7"/>
  <c r="O443" i="7"/>
  <c r="C443" i="7"/>
  <c r="H443" i="7"/>
  <c r="M452" i="7"/>
  <c r="G452" i="7"/>
  <c r="B452" i="7"/>
  <c r="F452" i="7"/>
  <c r="K452" i="7"/>
  <c r="O452" i="7"/>
  <c r="J452" i="7"/>
  <c r="N452" i="7"/>
  <c r="C452" i="7"/>
  <c r="H452" i="7"/>
  <c r="P452" i="7"/>
  <c r="D452" i="7"/>
  <c r="E452" i="7"/>
  <c r="I452" i="7"/>
  <c r="Q452" i="7"/>
  <c r="H514" i="7"/>
  <c r="E514" i="7"/>
  <c r="P514" i="7"/>
  <c r="F514" i="7"/>
  <c r="I514" i="7"/>
  <c r="Q514" i="7"/>
  <c r="G514" i="7"/>
  <c r="C514" i="7"/>
  <c r="N514" i="7"/>
  <c r="M514" i="7"/>
  <c r="D514" i="7"/>
  <c r="B514" i="7"/>
  <c r="J514" i="7"/>
  <c r="K514" i="7"/>
  <c r="O514" i="7"/>
  <c r="E285" i="7"/>
  <c r="I285" i="7"/>
  <c r="M285" i="7"/>
  <c r="O285" i="7"/>
  <c r="Q285" i="7"/>
  <c r="B285" i="7"/>
  <c r="F285" i="7"/>
  <c r="J285" i="7"/>
  <c r="C285" i="7"/>
  <c r="G285" i="7"/>
  <c r="K285" i="7"/>
  <c r="H285" i="7"/>
  <c r="P285" i="7"/>
  <c r="N285" i="7"/>
  <c r="D285" i="7"/>
  <c r="E376" i="7"/>
  <c r="G376" i="7"/>
  <c r="M376" i="7"/>
  <c r="I376" i="7"/>
  <c r="B376" i="7"/>
  <c r="F376" i="7"/>
  <c r="N376" i="7"/>
  <c r="C376" i="7"/>
  <c r="K376" i="7"/>
  <c r="D376" i="7"/>
  <c r="Q376" i="7"/>
  <c r="J376" i="7"/>
  <c r="H376" i="7"/>
  <c r="P376" i="7"/>
  <c r="O376" i="7"/>
  <c r="E461" i="7"/>
  <c r="M461" i="7"/>
  <c r="B461" i="7"/>
  <c r="F461" i="7"/>
  <c r="N461" i="7"/>
  <c r="H461" i="7"/>
  <c r="K461" i="7"/>
  <c r="D461" i="7"/>
  <c r="O461" i="7"/>
  <c r="J461" i="7"/>
  <c r="C461" i="7"/>
  <c r="P461" i="7"/>
  <c r="G461" i="7"/>
  <c r="I461" i="7"/>
  <c r="Q461" i="7"/>
  <c r="P97" i="7"/>
  <c r="D97" i="7"/>
  <c r="E97" i="7"/>
  <c r="I97" i="7"/>
  <c r="M97" i="7"/>
  <c r="Q97" i="7"/>
  <c r="O97" i="7"/>
  <c r="F97" i="7"/>
  <c r="C97" i="7"/>
  <c r="N97" i="7"/>
  <c r="K97" i="7"/>
  <c r="G97" i="7"/>
  <c r="J97" i="7"/>
  <c r="H97" i="7"/>
  <c r="B97" i="7"/>
  <c r="I224" i="7"/>
  <c r="M224" i="7"/>
  <c r="F224" i="7"/>
  <c r="B224" i="7"/>
  <c r="N224" i="7"/>
  <c r="J224" i="7"/>
  <c r="G224" i="7"/>
  <c r="D224" i="7"/>
  <c r="H224" i="7"/>
  <c r="E224" i="7"/>
  <c r="Q224" i="7"/>
  <c r="O224" i="7"/>
  <c r="C224" i="7"/>
  <c r="K224" i="7"/>
  <c r="P224" i="7"/>
  <c r="E298" i="7"/>
  <c r="I298" i="7"/>
  <c r="M298" i="7"/>
  <c r="Q298" i="7"/>
  <c r="N298" i="7"/>
  <c r="G298" i="7"/>
  <c r="O298" i="7"/>
  <c r="B298" i="7"/>
  <c r="F298" i="7"/>
  <c r="H298" i="7"/>
  <c r="J298" i="7"/>
  <c r="C298" i="7"/>
  <c r="K298" i="7"/>
  <c r="D298" i="7"/>
  <c r="P298" i="7"/>
  <c r="M91" i="7"/>
  <c r="Q91" i="7"/>
  <c r="C91" i="7"/>
  <c r="K91" i="7"/>
  <c r="D91" i="7"/>
  <c r="E91" i="7"/>
  <c r="O91" i="7"/>
  <c r="B91" i="7"/>
  <c r="N91" i="7"/>
  <c r="P91" i="7"/>
  <c r="I91" i="7"/>
  <c r="J91" i="7"/>
  <c r="G91" i="7"/>
  <c r="F91" i="7"/>
  <c r="H91" i="7"/>
  <c r="N133" i="7"/>
  <c r="K133" i="7"/>
  <c r="O133" i="7"/>
  <c r="E133" i="7"/>
  <c r="M133" i="7"/>
  <c r="G133" i="7"/>
  <c r="P133" i="7"/>
  <c r="C133" i="7"/>
  <c r="B133" i="7"/>
  <c r="D133" i="7"/>
  <c r="I133" i="7"/>
  <c r="Q133" i="7"/>
  <c r="J133" i="7"/>
  <c r="F133" i="7"/>
  <c r="H133" i="7"/>
  <c r="M349" i="7"/>
  <c r="B349" i="7"/>
  <c r="F349" i="7"/>
  <c r="C349" i="7"/>
  <c r="P349" i="7"/>
  <c r="G349" i="7"/>
  <c r="O349" i="7"/>
  <c r="J349" i="7"/>
  <c r="N349" i="7"/>
  <c r="H349" i="7"/>
  <c r="D349" i="7"/>
  <c r="I349" i="7"/>
  <c r="K349" i="7"/>
  <c r="Q349" i="7"/>
  <c r="E349" i="7"/>
  <c r="E314" i="7"/>
  <c r="I314" i="7"/>
  <c r="Q314" i="7"/>
  <c r="M314" i="7"/>
  <c r="B314" i="7"/>
  <c r="F314" i="7"/>
  <c r="C314" i="7"/>
  <c r="O314" i="7"/>
  <c r="H314" i="7"/>
  <c r="J314" i="7"/>
  <c r="N314" i="7"/>
  <c r="G314" i="7"/>
  <c r="K314" i="7"/>
  <c r="D314" i="7"/>
  <c r="P314" i="7"/>
  <c r="E264" i="7"/>
  <c r="M264" i="7"/>
  <c r="B264" i="7"/>
  <c r="F264" i="7"/>
  <c r="N264" i="7"/>
  <c r="C264" i="7"/>
  <c r="I264" i="7"/>
  <c r="J264" i="7"/>
  <c r="Q264" i="7"/>
  <c r="G264" i="7"/>
  <c r="K264" i="7"/>
  <c r="O264" i="7"/>
  <c r="D264" i="7"/>
  <c r="H264" i="7"/>
  <c r="P264" i="7"/>
  <c r="E299" i="7"/>
  <c r="I299" i="7"/>
  <c r="Q299" i="7"/>
  <c r="N299" i="7"/>
  <c r="G299" i="7"/>
  <c r="K299" i="7"/>
  <c r="D299" i="7"/>
  <c r="P299" i="7"/>
  <c r="M299" i="7"/>
  <c r="B299" i="7"/>
  <c r="F299" i="7"/>
  <c r="C299" i="7"/>
  <c r="J299" i="7"/>
  <c r="O299" i="7"/>
  <c r="H299" i="7"/>
  <c r="E338" i="7"/>
  <c r="I338" i="7"/>
  <c r="M338" i="7"/>
  <c r="G338" i="7"/>
  <c r="D338" i="7"/>
  <c r="B338" i="7"/>
  <c r="F338" i="7"/>
  <c r="J338" i="7"/>
  <c r="N338" i="7"/>
  <c r="C338" i="7"/>
  <c r="H338" i="7"/>
  <c r="K338" i="7"/>
  <c r="O338" i="7"/>
  <c r="Q338" i="7"/>
  <c r="P338" i="7"/>
  <c r="I204" i="7"/>
  <c r="E204" i="7"/>
  <c r="Q204" i="7"/>
  <c r="M204" i="7"/>
  <c r="J204" i="7"/>
  <c r="G204" i="7"/>
  <c r="C204" i="7"/>
  <c r="O204" i="7"/>
  <c r="K204" i="7"/>
  <c r="H204" i="7"/>
  <c r="F204" i="7"/>
  <c r="B204" i="7"/>
  <c r="P204" i="7"/>
  <c r="N204" i="7"/>
  <c r="D204" i="7"/>
  <c r="E441" i="7"/>
  <c r="Q441" i="7"/>
  <c r="M441" i="7"/>
  <c r="O441" i="7"/>
  <c r="B441" i="7"/>
  <c r="F441" i="7"/>
  <c r="N441" i="7"/>
  <c r="J441" i="7"/>
  <c r="C441" i="7"/>
  <c r="H441" i="7"/>
  <c r="K441" i="7"/>
  <c r="D441" i="7"/>
  <c r="G441" i="7"/>
  <c r="I441" i="7"/>
  <c r="P441" i="7"/>
  <c r="E280" i="7"/>
  <c r="I280" i="7"/>
  <c r="Q280" i="7"/>
  <c r="D280" i="7"/>
  <c r="M280" i="7"/>
  <c r="P280" i="7"/>
  <c r="B280" i="7"/>
  <c r="F280" i="7"/>
  <c r="N280" i="7"/>
  <c r="C280" i="7"/>
  <c r="K280" i="7"/>
  <c r="H280" i="7"/>
  <c r="J280" i="7"/>
  <c r="G280" i="7"/>
  <c r="O280" i="7"/>
  <c r="E117" i="7"/>
  <c r="N117" i="7"/>
  <c r="F117" i="7"/>
  <c r="H117" i="7"/>
  <c r="J117" i="7"/>
  <c r="M117" i="7"/>
  <c r="Q117" i="7"/>
  <c r="P117" i="7"/>
  <c r="I117" i="7"/>
  <c r="B117" i="7"/>
  <c r="G117" i="7"/>
  <c r="C117" i="7"/>
  <c r="O117" i="7"/>
  <c r="K117" i="7"/>
  <c r="D117" i="7"/>
  <c r="F100" i="7"/>
  <c r="C100" i="7"/>
  <c r="K100" i="7"/>
  <c r="D100" i="7"/>
  <c r="N100" i="7"/>
  <c r="G100" i="7"/>
  <c r="B100" i="7"/>
  <c r="H100" i="7"/>
  <c r="J100" i="7"/>
  <c r="I100" i="7"/>
  <c r="P100" i="7"/>
  <c r="O100" i="7"/>
  <c r="M100" i="7"/>
  <c r="Q100" i="7"/>
  <c r="E100" i="7"/>
  <c r="I233" i="7"/>
  <c r="K233" i="7"/>
  <c r="Q233" i="7"/>
  <c r="M233" i="7"/>
  <c r="B233" i="7"/>
  <c r="F233" i="7"/>
  <c r="N233" i="7"/>
  <c r="J233" i="7"/>
  <c r="D233" i="7"/>
  <c r="O233" i="7"/>
  <c r="H233" i="7"/>
  <c r="E233" i="7"/>
  <c r="G233" i="7"/>
  <c r="C233" i="7"/>
  <c r="P233" i="7"/>
  <c r="E372" i="7"/>
  <c r="I372" i="7"/>
  <c r="M372" i="7"/>
  <c r="G372" i="7"/>
  <c r="J372" i="7"/>
  <c r="N372" i="7"/>
  <c r="C372" i="7"/>
  <c r="H372" i="7"/>
  <c r="P372" i="7"/>
  <c r="O372" i="7"/>
  <c r="Q372" i="7"/>
  <c r="B372" i="7"/>
  <c r="F372" i="7"/>
  <c r="K372" i="7"/>
  <c r="D372" i="7"/>
  <c r="B249" i="7"/>
  <c r="O249" i="7"/>
  <c r="J249" i="7"/>
  <c r="C249" i="7"/>
  <c r="E249" i="7"/>
  <c r="Q249" i="7"/>
  <c r="F249" i="7"/>
  <c r="D249" i="7"/>
  <c r="P249" i="7"/>
  <c r="N249" i="7"/>
  <c r="G249" i="7"/>
  <c r="K249" i="7"/>
  <c r="H249" i="7"/>
  <c r="I249" i="7"/>
  <c r="M249" i="7"/>
  <c r="E432" i="7"/>
  <c r="G432" i="7"/>
  <c r="M432" i="7"/>
  <c r="I432" i="7"/>
  <c r="N432" i="7"/>
  <c r="H432" i="7"/>
  <c r="D432" i="7"/>
  <c r="Q432" i="7"/>
  <c r="P432" i="7"/>
  <c r="B432" i="7"/>
  <c r="F432" i="7"/>
  <c r="O432" i="7"/>
  <c r="J432" i="7"/>
  <c r="C432" i="7"/>
  <c r="K432" i="7"/>
  <c r="E308" i="7"/>
  <c r="I308" i="7"/>
  <c r="M308" i="7"/>
  <c r="Q308" i="7"/>
  <c r="J308" i="7"/>
  <c r="N308" i="7"/>
  <c r="C308" i="7"/>
  <c r="G308" i="7"/>
  <c r="O308" i="7"/>
  <c r="D308" i="7"/>
  <c r="P308" i="7"/>
  <c r="B308" i="7"/>
  <c r="F308" i="7"/>
  <c r="K308" i="7"/>
  <c r="H308" i="7"/>
  <c r="E405" i="7"/>
  <c r="I405" i="7"/>
  <c r="O405" i="7"/>
  <c r="J405" i="7"/>
  <c r="N405" i="7"/>
  <c r="H405" i="7"/>
  <c r="D405" i="7"/>
  <c r="G405" i="7"/>
  <c r="M405" i="7"/>
  <c r="C405" i="7"/>
  <c r="K405" i="7"/>
  <c r="Q405" i="7"/>
  <c r="B405" i="7"/>
  <c r="F405" i="7"/>
  <c r="P405" i="7"/>
  <c r="E425" i="7"/>
  <c r="M425" i="7"/>
  <c r="B425" i="7"/>
  <c r="F425" i="7"/>
  <c r="N425" i="7"/>
  <c r="K425" i="7"/>
  <c r="Q425" i="7"/>
  <c r="I425" i="7"/>
  <c r="J425" i="7"/>
  <c r="C425" i="7"/>
  <c r="H425" i="7"/>
  <c r="P425" i="7"/>
  <c r="D425" i="7"/>
  <c r="O425" i="7"/>
  <c r="G425" i="7"/>
  <c r="E355" i="7"/>
  <c r="I355" i="7"/>
  <c r="D355" i="7"/>
  <c r="M355" i="7"/>
  <c r="O355" i="7"/>
  <c r="G355" i="7"/>
  <c r="B355" i="7"/>
  <c r="F355" i="7"/>
  <c r="J355" i="7"/>
  <c r="N355" i="7"/>
  <c r="K355" i="7"/>
  <c r="Q355" i="7"/>
  <c r="C355" i="7"/>
  <c r="H355" i="7"/>
  <c r="P355" i="7"/>
  <c r="B245" i="7"/>
  <c r="O245" i="7"/>
  <c r="J245" i="7"/>
  <c r="C245" i="7"/>
  <c r="E245" i="7"/>
  <c r="G245" i="7"/>
  <c r="M245" i="7"/>
  <c r="P245" i="7"/>
  <c r="F245" i="7"/>
  <c r="D245" i="7"/>
  <c r="K245" i="7"/>
  <c r="N245" i="7"/>
  <c r="Q245" i="7"/>
  <c r="H245" i="7"/>
  <c r="I245" i="7"/>
  <c r="E266" i="7"/>
  <c r="I266" i="7"/>
  <c r="M266" i="7"/>
  <c r="Q266" i="7"/>
  <c r="N266" i="7"/>
  <c r="C266" i="7"/>
  <c r="O266" i="7"/>
  <c r="H266" i="7"/>
  <c r="P266" i="7"/>
  <c r="G266" i="7"/>
  <c r="B266" i="7"/>
  <c r="F266" i="7"/>
  <c r="K266" i="7"/>
  <c r="J266" i="7"/>
  <c r="D266" i="7"/>
  <c r="I228" i="7"/>
  <c r="K228" i="7"/>
  <c r="Q228" i="7"/>
  <c r="M228" i="7"/>
  <c r="F228" i="7"/>
  <c r="B228" i="7"/>
  <c r="N228" i="7"/>
  <c r="J228" i="7"/>
  <c r="G228" i="7"/>
  <c r="D228" i="7"/>
  <c r="P228" i="7"/>
  <c r="E228" i="7"/>
  <c r="O228" i="7"/>
  <c r="H228" i="7"/>
  <c r="C228" i="7"/>
  <c r="B341" i="7"/>
  <c r="F341" i="7"/>
  <c r="J341" i="7"/>
  <c r="N341" i="7"/>
  <c r="H341" i="7"/>
  <c r="I341" i="7"/>
  <c r="C341" i="7"/>
  <c r="K341" i="7"/>
  <c r="D341" i="7"/>
  <c r="G341" i="7"/>
  <c r="O341" i="7"/>
  <c r="P341" i="7"/>
  <c r="Q341" i="7"/>
  <c r="E341" i="7"/>
  <c r="M341" i="7"/>
  <c r="G135" i="7"/>
  <c r="P135" i="7"/>
  <c r="O135" i="7"/>
  <c r="C135" i="7"/>
  <c r="D135" i="7"/>
  <c r="I135" i="7"/>
  <c r="F135" i="7"/>
  <c r="K135" i="7"/>
  <c r="Q135" i="7"/>
  <c r="E135" i="7"/>
  <c r="B135" i="7"/>
  <c r="M135" i="7"/>
  <c r="J135" i="7"/>
  <c r="H135" i="7"/>
  <c r="N135" i="7"/>
  <c r="B253" i="7"/>
  <c r="O253" i="7"/>
  <c r="J253" i="7"/>
  <c r="G253" i="7"/>
  <c r="C253" i="7"/>
  <c r="F253" i="7"/>
  <c r="D253" i="7"/>
  <c r="N253" i="7"/>
  <c r="K253" i="7"/>
  <c r="Q253" i="7"/>
  <c r="H253" i="7"/>
  <c r="E253" i="7"/>
  <c r="P253" i="7"/>
  <c r="I253" i="7"/>
  <c r="M253" i="7"/>
  <c r="H511" i="7"/>
  <c r="J511" i="7"/>
  <c r="P511" i="7"/>
  <c r="M511" i="7"/>
  <c r="F511" i="7"/>
  <c r="I511" i="7"/>
  <c r="B511" i="7"/>
  <c r="N511" i="7"/>
  <c r="Q511" i="7"/>
  <c r="G511" i="7"/>
  <c r="C511" i="7"/>
  <c r="K511" i="7"/>
  <c r="D511" i="7"/>
  <c r="O511" i="7"/>
  <c r="E511" i="7"/>
  <c r="E282" i="7"/>
  <c r="I282" i="7"/>
  <c r="Q282" i="7"/>
  <c r="D282" i="7"/>
  <c r="M282" i="7"/>
  <c r="H282" i="7"/>
  <c r="B282" i="7"/>
  <c r="F282" i="7"/>
  <c r="N282" i="7"/>
  <c r="K282" i="7"/>
  <c r="J282" i="7"/>
  <c r="C282" i="7"/>
  <c r="G282" i="7"/>
  <c r="O282" i="7"/>
  <c r="P282" i="7"/>
  <c r="E327" i="7"/>
  <c r="I327" i="7"/>
  <c r="M327" i="7"/>
  <c r="B327" i="7"/>
  <c r="F327" i="7"/>
  <c r="K327" i="7"/>
  <c r="Q327" i="7"/>
  <c r="O327" i="7"/>
  <c r="J327" i="7"/>
  <c r="N327" i="7"/>
  <c r="P327" i="7"/>
  <c r="D327" i="7"/>
  <c r="G327" i="7"/>
  <c r="C327" i="7"/>
  <c r="H327" i="7"/>
  <c r="E400" i="7"/>
  <c r="G400" i="7"/>
  <c r="M400" i="7"/>
  <c r="I400" i="7"/>
  <c r="B400" i="7"/>
  <c r="F400" i="7"/>
  <c r="P400" i="7"/>
  <c r="O400" i="7"/>
  <c r="J400" i="7"/>
  <c r="N400" i="7"/>
  <c r="C400" i="7"/>
  <c r="H400" i="7"/>
  <c r="D400" i="7"/>
  <c r="Q400" i="7"/>
  <c r="K400" i="7"/>
  <c r="H174" i="7"/>
  <c r="B174" i="7"/>
  <c r="P174" i="7"/>
  <c r="J174" i="7"/>
  <c r="E174" i="7"/>
  <c r="I174" i="7"/>
  <c r="M174" i="7"/>
  <c r="Q174" i="7"/>
  <c r="F174" i="7"/>
  <c r="C174" i="7"/>
  <c r="N174" i="7"/>
  <c r="K174" i="7"/>
  <c r="G174" i="7"/>
  <c r="D174" i="7"/>
  <c r="O174" i="7"/>
  <c r="E418" i="7"/>
  <c r="I418" i="7"/>
  <c r="G418" i="7"/>
  <c r="M418" i="7"/>
  <c r="B418" i="7"/>
  <c r="F418" i="7"/>
  <c r="N418" i="7"/>
  <c r="P418" i="7"/>
  <c r="O418" i="7"/>
  <c r="Q418" i="7"/>
  <c r="J418" i="7"/>
  <c r="C418" i="7"/>
  <c r="H418" i="7"/>
  <c r="K418" i="7"/>
  <c r="D418" i="7"/>
  <c r="B252" i="7"/>
  <c r="M252" i="7"/>
  <c r="J252" i="7"/>
  <c r="O252" i="7"/>
  <c r="C252" i="7"/>
  <c r="E252" i="7"/>
  <c r="Q252" i="7"/>
  <c r="P252" i="7"/>
  <c r="F252" i="7"/>
  <c r="D252" i="7"/>
  <c r="K252" i="7"/>
  <c r="N252" i="7"/>
  <c r="I252" i="7"/>
  <c r="H252" i="7"/>
  <c r="G252" i="7"/>
  <c r="E319" i="7"/>
  <c r="I319" i="7"/>
  <c r="M319" i="7"/>
  <c r="B319" i="7"/>
  <c r="F319" i="7"/>
  <c r="N319" i="7"/>
  <c r="O319" i="7"/>
  <c r="H319" i="7"/>
  <c r="P319" i="7"/>
  <c r="J319" i="7"/>
  <c r="C319" i="7"/>
  <c r="G319" i="7"/>
  <c r="K319" i="7"/>
  <c r="D319" i="7"/>
  <c r="Q319" i="7"/>
  <c r="G134" i="7"/>
  <c r="P134" i="7"/>
  <c r="C134" i="7"/>
  <c r="H134" i="7"/>
  <c r="O134" i="7"/>
  <c r="K134" i="7"/>
  <c r="D134" i="7"/>
  <c r="I134" i="7"/>
  <c r="Q134" i="7"/>
  <c r="E134" i="7"/>
  <c r="B134" i="7"/>
  <c r="M134" i="7"/>
  <c r="J134" i="7"/>
  <c r="F134" i="7"/>
  <c r="N134" i="7"/>
  <c r="I175" i="7"/>
  <c r="E175" i="7"/>
  <c r="Q175" i="7"/>
  <c r="O175" i="7"/>
  <c r="J175" i="7"/>
  <c r="M175" i="7"/>
  <c r="C175" i="7"/>
  <c r="F175" i="7"/>
  <c r="K175" i="7"/>
  <c r="G175" i="7"/>
  <c r="D175" i="7"/>
  <c r="B175" i="7"/>
  <c r="P175" i="7"/>
  <c r="N175" i="7"/>
  <c r="H175" i="7"/>
  <c r="E310" i="7"/>
  <c r="Q310" i="7"/>
  <c r="M310" i="7"/>
  <c r="B310" i="7"/>
  <c r="F310" i="7"/>
  <c r="N310" i="7"/>
  <c r="G310" i="7"/>
  <c r="O310" i="7"/>
  <c r="H310" i="7"/>
  <c r="P310" i="7"/>
  <c r="J310" i="7"/>
  <c r="C310" i="7"/>
  <c r="K310" i="7"/>
  <c r="D310" i="7"/>
  <c r="I310" i="7"/>
  <c r="E354" i="7"/>
  <c r="Q354" i="7"/>
  <c r="B354" i="7"/>
  <c r="F354" i="7"/>
  <c r="N354" i="7"/>
  <c r="H354" i="7"/>
  <c r="P354" i="7"/>
  <c r="D354" i="7"/>
  <c r="M354" i="7"/>
  <c r="J354" i="7"/>
  <c r="C354" i="7"/>
  <c r="K354" i="7"/>
  <c r="O354" i="7"/>
  <c r="G354" i="7"/>
  <c r="I354" i="7"/>
  <c r="B460" i="7"/>
  <c r="F460" i="7"/>
  <c r="N460" i="7"/>
  <c r="C460" i="7"/>
  <c r="H460" i="7"/>
  <c r="K460" i="7"/>
  <c r="P460" i="7"/>
  <c r="D460" i="7"/>
  <c r="E460" i="7"/>
  <c r="G460" i="7"/>
  <c r="J460" i="7"/>
  <c r="O460" i="7"/>
  <c r="I460" i="7"/>
  <c r="Q460" i="7"/>
  <c r="M460" i="7"/>
  <c r="E278" i="7"/>
  <c r="I278" i="7"/>
  <c r="M278" i="7"/>
  <c r="Q278" i="7"/>
  <c r="D278" i="7"/>
  <c r="B278" i="7"/>
  <c r="F278" i="7"/>
  <c r="J278" i="7"/>
  <c r="G278" i="7"/>
  <c r="O278" i="7"/>
  <c r="N278" i="7"/>
  <c r="C278" i="7"/>
  <c r="K278" i="7"/>
  <c r="H278" i="7"/>
  <c r="P278" i="7"/>
  <c r="E446" i="7"/>
  <c r="Q446" i="7"/>
  <c r="I446" i="7"/>
  <c r="M446" i="7"/>
  <c r="B446" i="7"/>
  <c r="F446" i="7"/>
  <c r="N446" i="7"/>
  <c r="C446" i="7"/>
  <c r="H446" i="7"/>
  <c r="P446" i="7"/>
  <c r="O446" i="7"/>
  <c r="J446" i="7"/>
  <c r="K446" i="7"/>
  <c r="D446" i="7"/>
  <c r="G446" i="7"/>
  <c r="E271" i="7"/>
  <c r="I271" i="7"/>
  <c r="M271" i="7"/>
  <c r="Q271" i="7"/>
  <c r="C271" i="7"/>
  <c r="G271" i="7"/>
  <c r="H271" i="7"/>
  <c r="P271" i="7"/>
  <c r="B271" i="7"/>
  <c r="F271" i="7"/>
  <c r="N271" i="7"/>
  <c r="D271" i="7"/>
  <c r="J271" i="7"/>
  <c r="O271" i="7"/>
  <c r="K271" i="7"/>
  <c r="F105" i="7"/>
  <c r="H105" i="7"/>
  <c r="D105" i="7"/>
  <c r="N105" i="7"/>
  <c r="O105" i="7"/>
  <c r="P105" i="7"/>
  <c r="G105" i="7"/>
  <c r="Q105" i="7"/>
  <c r="E105" i="7"/>
  <c r="I105" i="7"/>
  <c r="J105" i="7"/>
  <c r="M105" i="7"/>
  <c r="K105" i="7"/>
  <c r="B105" i="7"/>
  <c r="C105" i="7"/>
  <c r="E391" i="7"/>
  <c r="Q391" i="7"/>
  <c r="M391" i="7"/>
  <c r="O391" i="7"/>
  <c r="B391" i="7"/>
  <c r="F391" i="7"/>
  <c r="J391" i="7"/>
  <c r="K391" i="7"/>
  <c r="D391" i="7"/>
  <c r="N391" i="7"/>
  <c r="C391" i="7"/>
  <c r="H391" i="7"/>
  <c r="P391" i="7"/>
  <c r="G391" i="7"/>
  <c r="I391" i="7"/>
  <c r="E396" i="7"/>
  <c r="G396" i="7"/>
  <c r="M396" i="7"/>
  <c r="I396" i="7"/>
  <c r="B396" i="7"/>
  <c r="F396" i="7"/>
  <c r="C396" i="7"/>
  <c r="O396" i="7"/>
  <c r="J396" i="7"/>
  <c r="N396" i="7"/>
  <c r="H396" i="7"/>
  <c r="K396" i="7"/>
  <c r="P396" i="7"/>
  <c r="D396" i="7"/>
  <c r="Q396" i="7"/>
  <c r="E408" i="7"/>
  <c r="Q408" i="7"/>
  <c r="G408" i="7"/>
  <c r="M408" i="7"/>
  <c r="B408" i="7"/>
  <c r="F408" i="7"/>
  <c r="N408" i="7"/>
  <c r="C408" i="7"/>
  <c r="H408" i="7"/>
  <c r="P408" i="7"/>
  <c r="O408" i="7"/>
  <c r="J408" i="7"/>
  <c r="K408" i="7"/>
  <c r="D408" i="7"/>
  <c r="I408" i="7"/>
  <c r="B474" i="7"/>
  <c r="F474" i="7"/>
  <c r="J474" i="7"/>
  <c r="N474" i="7"/>
  <c r="C474" i="7"/>
  <c r="H474" i="7"/>
  <c r="K474" i="7"/>
  <c r="P474" i="7"/>
  <c r="D474" i="7"/>
  <c r="Q474" i="7"/>
  <c r="E474" i="7"/>
  <c r="G474" i="7"/>
  <c r="I474" i="7"/>
  <c r="O474" i="7"/>
  <c r="M474" i="7"/>
  <c r="G88" i="7"/>
  <c r="J88" i="7"/>
  <c r="O88" i="7"/>
  <c r="P88" i="7"/>
  <c r="Q88" i="7"/>
  <c r="E88" i="7"/>
  <c r="B88" i="7"/>
  <c r="N88" i="7"/>
  <c r="H88" i="7"/>
  <c r="D88" i="7"/>
  <c r="I88" i="7"/>
  <c r="K88" i="7"/>
  <c r="M88" i="7"/>
  <c r="C88" i="7"/>
  <c r="F88" i="7"/>
  <c r="H523" i="7"/>
  <c r="C523" i="7"/>
  <c r="P523" i="7"/>
  <c r="K523" i="7"/>
  <c r="Q523" i="7"/>
  <c r="D523" i="7"/>
  <c r="B523" i="7"/>
  <c r="J523" i="7"/>
  <c r="E523" i="7"/>
  <c r="G523" i="7"/>
  <c r="O523" i="7"/>
  <c r="F523" i="7"/>
  <c r="N523" i="7"/>
  <c r="I523" i="7"/>
  <c r="M523" i="7"/>
  <c r="E468" i="7"/>
  <c r="I468" i="7"/>
  <c r="O468" i="7"/>
  <c r="M468" i="7"/>
  <c r="G468" i="7"/>
  <c r="F468" i="7"/>
  <c r="B468" i="7"/>
  <c r="J468" i="7"/>
  <c r="N468" i="7"/>
  <c r="C468" i="7"/>
  <c r="H468" i="7"/>
  <c r="K468" i="7"/>
  <c r="P468" i="7"/>
  <c r="D468" i="7"/>
  <c r="Q468" i="7"/>
  <c r="C116" i="7"/>
  <c r="D116" i="7"/>
  <c r="K116" i="7"/>
  <c r="O116" i="7"/>
  <c r="N116" i="7"/>
  <c r="G116" i="7"/>
  <c r="J116" i="7"/>
  <c r="P116" i="7"/>
  <c r="I116" i="7"/>
  <c r="M116" i="7"/>
  <c r="F116" i="7"/>
  <c r="H116" i="7"/>
  <c r="B116" i="7"/>
  <c r="E116" i="7"/>
  <c r="Q116" i="7"/>
  <c r="E288" i="7"/>
  <c r="M288" i="7"/>
  <c r="Q288" i="7"/>
  <c r="B288" i="7"/>
  <c r="F288" i="7"/>
  <c r="N288" i="7"/>
  <c r="G288" i="7"/>
  <c r="K288" i="7"/>
  <c r="D288" i="7"/>
  <c r="H288" i="7"/>
  <c r="J288" i="7"/>
  <c r="C288" i="7"/>
  <c r="O288" i="7"/>
  <c r="I288" i="7"/>
  <c r="P288" i="7"/>
  <c r="H524" i="7"/>
  <c r="J524" i="7"/>
  <c r="P524" i="7"/>
  <c r="I524" i="7"/>
  <c r="D524" i="7"/>
  <c r="Q524" i="7"/>
  <c r="O524" i="7"/>
  <c r="K524" i="7"/>
  <c r="B524" i="7"/>
  <c r="C524" i="7"/>
  <c r="F524" i="7"/>
  <c r="E524" i="7"/>
  <c r="G524" i="7"/>
  <c r="N524" i="7"/>
  <c r="M524" i="7"/>
  <c r="I114" i="7"/>
  <c r="O114" i="7"/>
  <c r="Q114" i="7"/>
  <c r="J114" i="7"/>
  <c r="E114" i="7"/>
  <c r="M114" i="7"/>
  <c r="K114" i="7"/>
  <c r="D114" i="7"/>
  <c r="G114" i="7"/>
  <c r="C114" i="7"/>
  <c r="F114" i="7"/>
  <c r="B114" i="7"/>
  <c r="N114" i="7"/>
  <c r="H114" i="7"/>
  <c r="P114" i="7"/>
  <c r="E403" i="7"/>
  <c r="I403" i="7"/>
  <c r="M403" i="7"/>
  <c r="Q403" i="7"/>
  <c r="O403" i="7"/>
  <c r="B403" i="7"/>
  <c r="F403" i="7"/>
  <c r="N403" i="7"/>
  <c r="C403" i="7"/>
  <c r="H403" i="7"/>
  <c r="D403" i="7"/>
  <c r="J403" i="7"/>
  <c r="K403" i="7"/>
  <c r="P403" i="7"/>
  <c r="G403" i="7"/>
  <c r="B255" i="7"/>
  <c r="K255" i="7"/>
  <c r="J255" i="7"/>
  <c r="M255" i="7"/>
  <c r="N255" i="7"/>
  <c r="P255" i="7"/>
  <c r="C255" i="7"/>
  <c r="I255" i="7"/>
  <c r="E255" i="7"/>
  <c r="O255" i="7"/>
  <c r="F255" i="7"/>
  <c r="D255" i="7"/>
  <c r="H255" i="7"/>
  <c r="Q255" i="7"/>
  <c r="G255" i="7"/>
  <c r="E448" i="7"/>
  <c r="G448" i="7"/>
  <c r="I448" i="7"/>
  <c r="N448" i="7"/>
  <c r="K448" i="7"/>
  <c r="D448" i="7"/>
  <c r="Q448" i="7"/>
  <c r="M448" i="7"/>
  <c r="C448" i="7"/>
  <c r="B448" i="7"/>
  <c r="F448" i="7"/>
  <c r="H448" i="7"/>
  <c r="P448" i="7"/>
  <c r="O448" i="7"/>
  <c r="J448" i="7"/>
  <c r="E482" i="7"/>
  <c r="G482" i="7"/>
  <c r="I482" i="7"/>
  <c r="M482" i="7"/>
  <c r="B482" i="7"/>
  <c r="F482" i="7"/>
  <c r="J482" i="7"/>
  <c r="N482" i="7"/>
  <c r="C482" i="7"/>
  <c r="H482" i="7"/>
  <c r="P482" i="7"/>
  <c r="D482" i="7"/>
  <c r="K482" i="7"/>
  <c r="O482" i="7"/>
  <c r="Q482" i="7"/>
  <c r="I211" i="7"/>
  <c r="K211" i="7"/>
  <c r="M211" i="7"/>
  <c r="P211" i="7"/>
  <c r="Q211" i="7"/>
  <c r="F211" i="7"/>
  <c r="B211" i="7"/>
  <c r="N211" i="7"/>
  <c r="J211" i="7"/>
  <c r="G211" i="7"/>
  <c r="D211" i="7"/>
  <c r="O211" i="7"/>
  <c r="H211" i="7"/>
  <c r="E211" i="7"/>
  <c r="C211" i="7"/>
  <c r="E469" i="7"/>
  <c r="I469" i="7"/>
  <c r="N469" i="7"/>
  <c r="C469" i="7"/>
  <c r="Q469" i="7"/>
  <c r="M469" i="7"/>
  <c r="O469" i="7"/>
  <c r="J469" i="7"/>
  <c r="H469" i="7"/>
  <c r="G469" i="7"/>
  <c r="B469" i="7"/>
  <c r="F469" i="7"/>
  <c r="K469" i="7"/>
  <c r="P469" i="7"/>
  <c r="D469" i="7"/>
  <c r="H503" i="7"/>
  <c r="J503" i="7"/>
  <c r="D503" i="7"/>
  <c r="P503" i="7"/>
  <c r="F503" i="7"/>
  <c r="K503" i="7"/>
  <c r="M503" i="7"/>
  <c r="Q503" i="7"/>
  <c r="B503" i="7"/>
  <c r="N503" i="7"/>
  <c r="E503" i="7"/>
  <c r="I503" i="7"/>
  <c r="G503" i="7"/>
  <c r="O503" i="7"/>
  <c r="C503" i="7"/>
  <c r="K94" i="7"/>
  <c r="E94" i="7"/>
  <c r="G94" i="7"/>
  <c r="I94" i="7"/>
  <c r="B94" i="7"/>
  <c r="C94" i="7"/>
  <c r="J94" i="7"/>
  <c r="M94" i="7"/>
  <c r="O94" i="7"/>
  <c r="F94" i="7"/>
  <c r="Q94" i="7"/>
  <c r="D94" i="7"/>
  <c r="H94" i="7"/>
  <c r="N94" i="7"/>
  <c r="P94" i="7"/>
  <c r="Q193" i="7"/>
  <c r="M193" i="7"/>
  <c r="F193" i="7"/>
  <c r="B193" i="7"/>
  <c r="N193" i="7"/>
  <c r="J193" i="7"/>
  <c r="G193" i="7"/>
  <c r="C193" i="7"/>
  <c r="O193" i="7"/>
  <c r="K193" i="7"/>
  <c r="H193" i="7"/>
  <c r="D193" i="7"/>
  <c r="P193" i="7"/>
  <c r="I193" i="7"/>
  <c r="E193" i="7"/>
  <c r="E268" i="7"/>
  <c r="I268" i="7"/>
  <c r="B268" i="7"/>
  <c r="F268" i="7"/>
  <c r="N268" i="7"/>
  <c r="D268" i="7"/>
  <c r="P268" i="7"/>
  <c r="J268" i="7"/>
  <c r="C268" i="7"/>
  <c r="G268" i="7"/>
  <c r="H268" i="7"/>
  <c r="Q268" i="7"/>
  <c r="K268" i="7"/>
  <c r="O268" i="7"/>
  <c r="M268" i="7"/>
  <c r="E430" i="7"/>
  <c r="M430" i="7"/>
  <c r="B430" i="7"/>
  <c r="F430" i="7"/>
  <c r="N430" i="7"/>
  <c r="P430" i="7"/>
  <c r="J430" i="7"/>
  <c r="C430" i="7"/>
  <c r="H430" i="7"/>
  <c r="O430" i="7"/>
  <c r="G430" i="7"/>
  <c r="I430" i="7"/>
  <c r="K430" i="7"/>
  <c r="D430" i="7"/>
  <c r="Q430" i="7"/>
  <c r="M453" i="7"/>
  <c r="O453" i="7"/>
  <c r="B453" i="7"/>
  <c r="F453" i="7"/>
  <c r="P453" i="7"/>
  <c r="D453" i="7"/>
  <c r="E453" i="7"/>
  <c r="J453" i="7"/>
  <c r="N453" i="7"/>
  <c r="H453" i="7"/>
  <c r="K453" i="7"/>
  <c r="G453" i="7"/>
  <c r="I453" i="7"/>
  <c r="C453" i="7"/>
  <c r="Q453" i="7"/>
  <c r="E419" i="7"/>
  <c r="I419" i="7"/>
  <c r="O419" i="7"/>
  <c r="M419" i="7"/>
  <c r="B419" i="7"/>
  <c r="F419" i="7"/>
  <c r="N419" i="7"/>
  <c r="C419" i="7"/>
  <c r="H419" i="7"/>
  <c r="P419" i="7"/>
  <c r="Q419" i="7"/>
  <c r="G419" i="7"/>
  <c r="J419" i="7"/>
  <c r="K419" i="7"/>
  <c r="D419" i="7"/>
  <c r="E304" i="7"/>
  <c r="I304" i="7"/>
  <c r="Q304" i="7"/>
  <c r="M304" i="7"/>
  <c r="B304" i="7"/>
  <c r="F304" i="7"/>
  <c r="C304" i="7"/>
  <c r="D304" i="7"/>
  <c r="P304" i="7"/>
  <c r="J304" i="7"/>
  <c r="N304" i="7"/>
  <c r="G304" i="7"/>
  <c r="K304" i="7"/>
  <c r="O304" i="7"/>
  <c r="H304" i="7"/>
  <c r="E414" i="7"/>
  <c r="Q414" i="7"/>
  <c r="M414" i="7"/>
  <c r="I414" i="7"/>
  <c r="F414" i="7"/>
  <c r="N414" i="7"/>
  <c r="H414" i="7"/>
  <c r="P414" i="7"/>
  <c r="G414" i="7"/>
  <c r="B414" i="7"/>
  <c r="C414" i="7"/>
  <c r="K414" i="7"/>
  <c r="D414" i="7"/>
  <c r="J414" i="7"/>
  <c r="O414" i="7"/>
  <c r="E332" i="7"/>
  <c r="G332" i="7"/>
  <c r="M332" i="7"/>
  <c r="I332" i="7"/>
  <c r="J332" i="7"/>
  <c r="C332" i="7"/>
  <c r="K332" i="7"/>
  <c r="D332" i="7"/>
  <c r="O332" i="7"/>
  <c r="B332" i="7"/>
  <c r="F332" i="7"/>
  <c r="N332" i="7"/>
  <c r="P332" i="7"/>
  <c r="H332" i="7"/>
  <c r="Q332" i="7"/>
  <c r="I178" i="7"/>
  <c r="J178" i="7"/>
  <c r="Q178" i="7"/>
  <c r="N178" i="7"/>
  <c r="E178" i="7"/>
  <c r="C178" i="7"/>
  <c r="M178" i="7"/>
  <c r="K178" i="7"/>
  <c r="D178" i="7"/>
  <c r="H178" i="7"/>
  <c r="F178" i="7"/>
  <c r="G178" i="7"/>
  <c r="O178" i="7"/>
  <c r="B178" i="7"/>
  <c r="P178" i="7"/>
  <c r="E472" i="7"/>
  <c r="M472" i="7"/>
  <c r="B472" i="7"/>
  <c r="F472" i="7"/>
  <c r="D472" i="7"/>
  <c r="J472" i="7"/>
  <c r="N472" i="7"/>
  <c r="C472" i="7"/>
  <c r="H472" i="7"/>
  <c r="K472" i="7"/>
  <c r="O472" i="7"/>
  <c r="I472" i="7"/>
  <c r="G472" i="7"/>
  <c r="P472" i="7"/>
  <c r="Q472" i="7"/>
  <c r="F118" i="7"/>
  <c r="P118" i="7"/>
  <c r="C118" i="7"/>
  <c r="G118" i="7"/>
  <c r="B118" i="7"/>
  <c r="H118" i="7"/>
  <c r="K118" i="7"/>
  <c r="O118" i="7"/>
  <c r="E118" i="7"/>
  <c r="M118" i="7"/>
  <c r="D118" i="7"/>
  <c r="I118" i="7"/>
  <c r="Q118" i="7"/>
  <c r="J118" i="7"/>
  <c r="N118" i="7"/>
  <c r="Q185" i="7"/>
  <c r="M185" i="7"/>
  <c r="G185" i="7"/>
  <c r="E185" i="7"/>
  <c r="F185" i="7"/>
  <c r="B185" i="7"/>
  <c r="N185" i="7"/>
  <c r="J185" i="7"/>
  <c r="C185" i="7"/>
  <c r="O185" i="7"/>
  <c r="K185" i="7"/>
  <c r="H185" i="7"/>
  <c r="D185" i="7"/>
  <c r="P185" i="7"/>
  <c r="I185" i="7"/>
  <c r="E368" i="7"/>
  <c r="Q368" i="7"/>
  <c r="G368" i="7"/>
  <c r="M368" i="7"/>
  <c r="B368" i="7"/>
  <c r="F368" i="7"/>
  <c r="N368" i="7"/>
  <c r="C368" i="7"/>
  <c r="H368" i="7"/>
  <c r="P368" i="7"/>
  <c r="O368" i="7"/>
  <c r="J368" i="7"/>
  <c r="K368" i="7"/>
  <c r="D368" i="7"/>
  <c r="I368" i="7"/>
  <c r="B244" i="7"/>
  <c r="M244" i="7"/>
  <c r="F244" i="7"/>
  <c r="D244" i="7"/>
  <c r="Q244" i="7"/>
  <c r="N244" i="7"/>
  <c r="H244" i="7"/>
  <c r="C244" i="7"/>
  <c r="P244" i="7"/>
  <c r="E244" i="7"/>
  <c r="I244" i="7"/>
  <c r="G244" i="7"/>
  <c r="K244" i="7"/>
  <c r="O244" i="7"/>
  <c r="J244" i="7"/>
  <c r="J147" i="7"/>
  <c r="C147" i="7"/>
  <c r="Q147" i="7"/>
  <c r="K147" i="7"/>
  <c r="E147" i="7"/>
  <c r="M147" i="7"/>
  <c r="B147" i="7"/>
  <c r="N147" i="7"/>
  <c r="P147" i="7"/>
  <c r="H147" i="7"/>
  <c r="I147" i="7"/>
  <c r="F147" i="7"/>
  <c r="G147" i="7"/>
  <c r="O147" i="7"/>
  <c r="D147" i="7"/>
  <c r="E447" i="7"/>
  <c r="I447" i="7"/>
  <c r="M447" i="7"/>
  <c r="O447" i="7"/>
  <c r="J447" i="7"/>
  <c r="N447" i="7"/>
  <c r="C447" i="7"/>
  <c r="H447" i="7"/>
  <c r="K447" i="7"/>
  <c r="G447" i="7"/>
  <c r="B447" i="7"/>
  <c r="F447" i="7"/>
  <c r="Q447" i="7"/>
  <c r="P447" i="7"/>
  <c r="D447" i="7"/>
  <c r="E303" i="7"/>
  <c r="I303" i="7"/>
  <c r="Q303" i="7"/>
  <c r="H303" i="7"/>
  <c r="P303" i="7"/>
  <c r="M303" i="7"/>
  <c r="D303" i="7"/>
  <c r="B303" i="7"/>
  <c r="F303" i="7"/>
  <c r="J303" i="7"/>
  <c r="N303" i="7"/>
  <c r="C303" i="7"/>
  <c r="G303" i="7"/>
  <c r="O303" i="7"/>
  <c r="K303" i="7"/>
  <c r="M262" i="7"/>
  <c r="Q262" i="7"/>
  <c r="B262" i="7"/>
  <c r="F262" i="7"/>
  <c r="N262" i="7"/>
  <c r="C262" i="7"/>
  <c r="O262" i="7"/>
  <c r="H262" i="7"/>
  <c r="E262" i="7"/>
  <c r="J262" i="7"/>
  <c r="G262" i="7"/>
  <c r="D262" i="7"/>
  <c r="P262" i="7"/>
  <c r="K262" i="7"/>
  <c r="I262" i="7"/>
  <c r="M502" i="7"/>
  <c r="H502" i="7"/>
  <c r="F502" i="7"/>
  <c r="P502" i="7"/>
  <c r="Q502" i="7"/>
  <c r="J502" i="7"/>
  <c r="N502" i="7"/>
  <c r="I502" i="7"/>
  <c r="D502" i="7"/>
  <c r="G502" i="7"/>
  <c r="C502" i="7"/>
  <c r="B502" i="7"/>
  <c r="K502" i="7"/>
  <c r="O502" i="7"/>
  <c r="E502" i="7"/>
  <c r="E374" i="7"/>
  <c r="Q374" i="7"/>
  <c r="M374" i="7"/>
  <c r="B374" i="7"/>
  <c r="F374" i="7"/>
  <c r="N374" i="7"/>
  <c r="K374" i="7"/>
  <c r="D374" i="7"/>
  <c r="I374" i="7"/>
  <c r="J374" i="7"/>
  <c r="C374" i="7"/>
  <c r="H374" i="7"/>
  <c r="P374" i="7"/>
  <c r="O374" i="7"/>
  <c r="G374" i="7"/>
  <c r="E484" i="7"/>
  <c r="Q484" i="7"/>
  <c r="G484" i="7"/>
  <c r="N484" i="7"/>
  <c r="F484" i="7"/>
  <c r="B484" i="7"/>
  <c r="H484" i="7"/>
  <c r="K484" i="7"/>
  <c r="J484" i="7"/>
  <c r="P484" i="7"/>
  <c r="C484" i="7"/>
  <c r="M484" i="7"/>
  <c r="I484" i="7"/>
  <c r="D484" i="7"/>
  <c r="O484" i="7"/>
  <c r="F226" i="7"/>
  <c r="B226" i="7"/>
  <c r="G226" i="7"/>
  <c r="C226" i="7"/>
  <c r="E226" i="7"/>
  <c r="I226" i="7"/>
  <c r="M226" i="7"/>
  <c r="N226" i="7"/>
  <c r="J226" i="7"/>
  <c r="D226" i="7"/>
  <c r="O226" i="7"/>
  <c r="H226" i="7"/>
  <c r="P226" i="7"/>
  <c r="K226" i="7"/>
  <c r="Q226" i="7"/>
  <c r="E311" i="7"/>
  <c r="I311" i="7"/>
  <c r="Q311" i="7"/>
  <c r="H311" i="7"/>
  <c r="M311" i="7"/>
  <c r="B311" i="7"/>
  <c r="F311" i="7"/>
  <c r="J311" i="7"/>
  <c r="C311" i="7"/>
  <c r="G311" i="7"/>
  <c r="K311" i="7"/>
  <c r="O311" i="7"/>
  <c r="D311" i="7"/>
  <c r="P311" i="7"/>
  <c r="N311" i="7"/>
  <c r="E370" i="7"/>
  <c r="M370" i="7"/>
  <c r="B370" i="7"/>
  <c r="F370" i="7"/>
  <c r="N370" i="7"/>
  <c r="K370" i="7"/>
  <c r="D370" i="7"/>
  <c r="G370" i="7"/>
  <c r="J370" i="7"/>
  <c r="C370" i="7"/>
  <c r="H370" i="7"/>
  <c r="P370" i="7"/>
  <c r="O370" i="7"/>
  <c r="Q370" i="7"/>
  <c r="I370" i="7"/>
  <c r="P140" i="7"/>
  <c r="Q140" i="7"/>
  <c r="E140" i="7"/>
  <c r="M140" i="7"/>
  <c r="J140" i="7"/>
  <c r="F140" i="7"/>
  <c r="C140" i="7"/>
  <c r="N140" i="7"/>
  <c r="H140" i="7"/>
  <c r="G140" i="7"/>
  <c r="O140" i="7"/>
  <c r="D140" i="7"/>
  <c r="B140" i="7"/>
  <c r="K140" i="7"/>
  <c r="I140" i="7"/>
  <c r="I201" i="7"/>
  <c r="F201" i="7"/>
  <c r="B201" i="7"/>
  <c r="J201" i="7"/>
  <c r="C201" i="7"/>
  <c r="K201" i="7"/>
  <c r="P201" i="7"/>
  <c r="Q201" i="7"/>
  <c r="N201" i="7"/>
  <c r="H201" i="7"/>
  <c r="G201" i="7"/>
  <c r="O201" i="7"/>
  <c r="D201" i="7"/>
  <c r="E201" i="7"/>
  <c r="M201" i="7"/>
  <c r="D259" i="7"/>
  <c r="O259" i="7"/>
  <c r="Q259" i="7"/>
  <c r="J259" i="7"/>
  <c r="F259" i="7"/>
  <c r="C259" i="7"/>
  <c r="B259" i="7"/>
  <c r="N259" i="7"/>
  <c r="E259" i="7"/>
  <c r="H259" i="7"/>
  <c r="G259" i="7"/>
  <c r="I259" i="7"/>
  <c r="K259" i="7"/>
  <c r="M259" i="7"/>
  <c r="P259" i="7"/>
  <c r="E300" i="7"/>
  <c r="I300" i="7"/>
  <c r="Q300" i="7"/>
  <c r="P300" i="7"/>
  <c r="M300" i="7"/>
  <c r="B300" i="7"/>
  <c r="F300" i="7"/>
  <c r="C300" i="7"/>
  <c r="D300" i="7"/>
  <c r="H300" i="7"/>
  <c r="J300" i="7"/>
  <c r="N300" i="7"/>
  <c r="G300" i="7"/>
  <c r="K300" i="7"/>
  <c r="O300" i="7"/>
  <c r="E382" i="7"/>
  <c r="I382" i="7"/>
  <c r="M382" i="7"/>
  <c r="J382" i="7"/>
  <c r="N382" i="7"/>
  <c r="C382" i="7"/>
  <c r="P382" i="7"/>
  <c r="O382" i="7"/>
  <c r="G382" i="7"/>
  <c r="H382" i="7"/>
  <c r="D382" i="7"/>
  <c r="Q382" i="7"/>
  <c r="B382" i="7"/>
  <c r="F382" i="7"/>
  <c r="K382" i="7"/>
  <c r="Q212" i="7"/>
  <c r="F212" i="7"/>
  <c r="N212" i="7"/>
  <c r="J212" i="7"/>
  <c r="G212" i="7"/>
  <c r="D212" i="7"/>
  <c r="O212" i="7"/>
  <c r="H212" i="7"/>
  <c r="C212" i="7"/>
  <c r="P212" i="7"/>
  <c r="E212" i="7"/>
  <c r="I212" i="7"/>
  <c r="K212" i="7"/>
  <c r="M212" i="7"/>
  <c r="B212" i="7"/>
  <c r="I176" i="7"/>
  <c r="E176" i="7"/>
  <c r="C176" i="7"/>
  <c r="F176" i="7"/>
  <c r="N176" i="7"/>
  <c r="M176" i="7"/>
  <c r="K176" i="7"/>
  <c r="G176" i="7"/>
  <c r="D176" i="7"/>
  <c r="O176" i="7"/>
  <c r="H176" i="7"/>
  <c r="B176" i="7"/>
  <c r="P176" i="7"/>
  <c r="J176" i="7"/>
  <c r="Q176" i="7"/>
  <c r="E281" i="7"/>
  <c r="I281" i="7"/>
  <c r="Q281" i="7"/>
  <c r="M281" i="7"/>
  <c r="P281" i="7"/>
  <c r="B281" i="7"/>
  <c r="F281" i="7"/>
  <c r="H281" i="7"/>
  <c r="J281" i="7"/>
  <c r="N281" i="7"/>
  <c r="C281" i="7"/>
  <c r="G281" i="7"/>
  <c r="K281" i="7"/>
  <c r="O281" i="7"/>
  <c r="D281" i="7"/>
  <c r="M158" i="7"/>
  <c r="Q158" i="7"/>
  <c r="C158" i="7"/>
  <c r="N158" i="7"/>
  <c r="K158" i="7"/>
  <c r="D158" i="7"/>
  <c r="H158" i="7"/>
  <c r="P158" i="7"/>
  <c r="E158" i="7"/>
  <c r="I158" i="7"/>
  <c r="F158" i="7"/>
  <c r="G158" i="7"/>
  <c r="O158" i="7"/>
  <c r="B158" i="7"/>
  <c r="J158" i="7"/>
  <c r="E421" i="7"/>
  <c r="I421" i="7"/>
  <c r="O421" i="7"/>
  <c r="K421" i="7"/>
  <c r="Q421" i="7"/>
  <c r="M421" i="7"/>
  <c r="P421" i="7"/>
  <c r="B421" i="7"/>
  <c r="F421" i="7"/>
  <c r="N421" i="7"/>
  <c r="D421" i="7"/>
  <c r="J421" i="7"/>
  <c r="C421" i="7"/>
  <c r="H421" i="7"/>
  <c r="G421" i="7"/>
  <c r="E423" i="7"/>
  <c r="Q423" i="7"/>
  <c r="O423" i="7"/>
  <c r="N423" i="7"/>
  <c r="C423" i="7"/>
  <c r="H423" i="7"/>
  <c r="M423" i="7"/>
  <c r="B423" i="7"/>
  <c r="F423" i="7"/>
  <c r="J423" i="7"/>
  <c r="G423" i="7"/>
  <c r="K423" i="7"/>
  <c r="P423" i="7"/>
  <c r="D423" i="7"/>
  <c r="I423" i="7"/>
  <c r="F148" i="7"/>
  <c r="D148" i="7"/>
  <c r="I148" i="7"/>
  <c r="B148" i="7"/>
  <c r="N148" i="7"/>
  <c r="G148" i="7"/>
  <c r="C148" i="7"/>
  <c r="O148" i="7"/>
  <c r="J148" i="7"/>
  <c r="M148" i="7"/>
  <c r="Q148" i="7"/>
  <c r="E148" i="7"/>
  <c r="K148" i="7"/>
  <c r="H148" i="7"/>
  <c r="P148" i="7"/>
  <c r="E283" i="7"/>
  <c r="I283" i="7"/>
  <c r="Q283" i="7"/>
  <c r="M283" i="7"/>
  <c r="B283" i="7"/>
  <c r="F283" i="7"/>
  <c r="C283" i="7"/>
  <c r="P283" i="7"/>
  <c r="J283" i="7"/>
  <c r="N283" i="7"/>
  <c r="G283" i="7"/>
  <c r="K283" i="7"/>
  <c r="O283" i="7"/>
  <c r="D283" i="7"/>
  <c r="H283" i="7"/>
  <c r="I109" i="7"/>
  <c r="J109" i="7"/>
  <c r="Q109" i="7"/>
  <c r="D109" i="7"/>
  <c r="M109" i="7"/>
  <c r="K109" i="7"/>
  <c r="N109" i="7"/>
  <c r="O109" i="7"/>
  <c r="H109" i="7"/>
  <c r="F109" i="7"/>
  <c r="B109" i="7"/>
  <c r="P109" i="7"/>
  <c r="G109" i="7"/>
  <c r="E109" i="7"/>
  <c r="C109" i="7"/>
  <c r="E457" i="7"/>
  <c r="I457" i="7"/>
  <c r="M457" i="7"/>
  <c r="O457" i="7"/>
  <c r="N457" i="7"/>
  <c r="H457" i="7"/>
  <c r="B457" i="7"/>
  <c r="F457" i="7"/>
  <c r="J457" i="7"/>
  <c r="Q457" i="7"/>
  <c r="G457" i="7"/>
  <c r="C457" i="7"/>
  <c r="K457" i="7"/>
  <c r="P457" i="7"/>
  <c r="D457" i="7"/>
  <c r="E351" i="7"/>
  <c r="O351" i="7"/>
  <c r="M351" i="7"/>
  <c r="B351" i="7"/>
  <c r="F351" i="7"/>
  <c r="J351" i="7"/>
  <c r="N351" i="7"/>
  <c r="C351" i="7"/>
  <c r="H351" i="7"/>
  <c r="K351" i="7"/>
  <c r="P351" i="7"/>
  <c r="D351" i="7"/>
  <c r="G351" i="7"/>
  <c r="Q351" i="7"/>
  <c r="I351" i="7"/>
  <c r="E326" i="7"/>
  <c r="I326" i="7"/>
  <c r="M326" i="7"/>
  <c r="G326" i="7"/>
  <c r="O326" i="7"/>
  <c r="B326" i="7"/>
  <c r="F326" i="7"/>
  <c r="J326" i="7"/>
  <c r="N326" i="7"/>
  <c r="H326" i="7"/>
  <c r="Q326" i="7"/>
  <c r="P326" i="7"/>
  <c r="C326" i="7"/>
  <c r="K326" i="7"/>
  <c r="D326" i="7"/>
  <c r="E353" i="7"/>
  <c r="I353" i="7"/>
  <c r="G353" i="7"/>
  <c r="M353" i="7"/>
  <c r="O353" i="7"/>
  <c r="B353" i="7"/>
  <c r="F353" i="7"/>
  <c r="N353" i="7"/>
  <c r="H353" i="7"/>
  <c r="P353" i="7"/>
  <c r="Q353" i="7"/>
  <c r="J353" i="7"/>
  <c r="C353" i="7"/>
  <c r="K353" i="7"/>
  <c r="D353" i="7"/>
  <c r="I219" i="7"/>
  <c r="K219" i="7"/>
  <c r="Q219" i="7"/>
  <c r="M219" i="7"/>
  <c r="P219" i="7"/>
  <c r="F219" i="7"/>
  <c r="B219" i="7"/>
  <c r="H219" i="7"/>
  <c r="E219" i="7"/>
  <c r="N219" i="7"/>
  <c r="J219" i="7"/>
  <c r="G219" i="7"/>
  <c r="D219" i="7"/>
  <c r="O219" i="7"/>
  <c r="C219" i="7"/>
  <c r="I222" i="7"/>
  <c r="K222" i="7"/>
  <c r="Q222" i="7"/>
  <c r="M222" i="7"/>
  <c r="H222" i="7"/>
  <c r="P222" i="7"/>
  <c r="F222" i="7"/>
  <c r="B222" i="7"/>
  <c r="E222" i="7"/>
  <c r="N222" i="7"/>
  <c r="J222" i="7"/>
  <c r="G222" i="7"/>
  <c r="D222" i="7"/>
  <c r="O222" i="7"/>
  <c r="C222" i="7"/>
  <c r="B238" i="7"/>
  <c r="J238" i="7"/>
  <c r="F238" i="7"/>
  <c r="D238" i="7"/>
  <c r="N238" i="7"/>
  <c r="K238" i="7"/>
  <c r="P238" i="7"/>
  <c r="I238" i="7"/>
  <c r="Q238" i="7"/>
  <c r="E238" i="7"/>
  <c r="H238" i="7"/>
  <c r="M238" i="7"/>
  <c r="O238" i="7"/>
  <c r="C238" i="7"/>
  <c r="G238" i="7"/>
  <c r="E463" i="7"/>
  <c r="M463" i="7"/>
  <c r="B463" i="7"/>
  <c r="F463" i="7"/>
  <c r="K463" i="7"/>
  <c r="J463" i="7"/>
  <c r="N463" i="7"/>
  <c r="C463" i="7"/>
  <c r="H463" i="7"/>
  <c r="P463" i="7"/>
  <c r="G463" i="7"/>
  <c r="I463" i="7"/>
  <c r="O463" i="7"/>
  <c r="D463" i="7"/>
  <c r="Q463" i="7"/>
  <c r="E392" i="7"/>
  <c r="Q392" i="7"/>
  <c r="I392" i="7"/>
  <c r="M392" i="7"/>
  <c r="B392" i="7"/>
  <c r="F392" i="7"/>
  <c r="N392" i="7"/>
  <c r="P392" i="7"/>
  <c r="O392" i="7"/>
  <c r="G392" i="7"/>
  <c r="J392" i="7"/>
  <c r="C392" i="7"/>
  <c r="H392" i="7"/>
  <c r="K392" i="7"/>
  <c r="D392" i="7"/>
  <c r="K126" i="7"/>
  <c r="O126" i="7"/>
  <c r="D126" i="7"/>
  <c r="I126" i="7"/>
  <c r="Q126" i="7"/>
  <c r="E126" i="7"/>
  <c r="M126" i="7"/>
  <c r="F126" i="7"/>
  <c r="N126" i="7"/>
  <c r="C126" i="7"/>
  <c r="B126" i="7"/>
  <c r="J126" i="7"/>
  <c r="H126" i="7"/>
  <c r="P126" i="7"/>
  <c r="G126" i="7"/>
  <c r="E427" i="7"/>
  <c r="I427" i="7"/>
  <c r="O427" i="7"/>
  <c r="C427" i="7"/>
  <c r="Q427" i="7"/>
  <c r="M427" i="7"/>
  <c r="P427" i="7"/>
  <c r="G427" i="7"/>
  <c r="B427" i="7"/>
  <c r="F427" i="7"/>
  <c r="J427" i="7"/>
  <c r="H427" i="7"/>
  <c r="K427" i="7"/>
  <c r="D427" i="7"/>
  <c r="N427" i="7"/>
  <c r="E489" i="7"/>
  <c r="J489" i="7"/>
  <c r="H489" i="7"/>
  <c r="F489" i="7"/>
  <c r="P489" i="7"/>
  <c r="O489" i="7"/>
  <c r="N489" i="7"/>
  <c r="C489" i="7"/>
  <c r="D489" i="7"/>
  <c r="G489" i="7"/>
  <c r="Q489" i="7"/>
  <c r="M489" i="7"/>
  <c r="B489" i="7"/>
  <c r="I489" i="7"/>
  <c r="K489" i="7"/>
  <c r="E318" i="7"/>
  <c r="I318" i="7"/>
  <c r="Q318" i="7"/>
  <c r="J318" i="7"/>
  <c r="N318" i="7"/>
  <c r="C318" i="7"/>
  <c r="K318" i="7"/>
  <c r="M318" i="7"/>
  <c r="G318" i="7"/>
  <c r="H318" i="7"/>
  <c r="P318" i="7"/>
  <c r="B318" i="7"/>
  <c r="F318" i="7"/>
  <c r="D318" i="7"/>
  <c r="O318" i="7"/>
  <c r="D141" i="7"/>
  <c r="I141" i="7"/>
  <c r="Q141" i="7"/>
  <c r="B141" i="7"/>
  <c r="F141" i="7"/>
  <c r="N141" i="7"/>
  <c r="P141" i="7"/>
  <c r="C141" i="7"/>
  <c r="E141" i="7"/>
  <c r="M141" i="7"/>
  <c r="J141" i="7"/>
  <c r="H141" i="7"/>
  <c r="K141" i="7"/>
  <c r="G141" i="7"/>
  <c r="O141" i="7"/>
  <c r="I110" i="7"/>
  <c r="M110" i="7"/>
  <c r="K110" i="7"/>
  <c r="B110" i="7"/>
  <c r="N110" i="7"/>
  <c r="H110" i="7"/>
  <c r="O110" i="7"/>
  <c r="J110" i="7"/>
  <c r="F110" i="7"/>
  <c r="D110" i="7"/>
  <c r="G110" i="7"/>
  <c r="E110" i="7"/>
  <c r="P110" i="7"/>
  <c r="Q110" i="7"/>
  <c r="C110" i="7"/>
  <c r="G138" i="7"/>
  <c r="P138" i="7"/>
  <c r="K138" i="7"/>
  <c r="I138" i="7"/>
  <c r="O138" i="7"/>
  <c r="H138" i="7"/>
  <c r="D138" i="7"/>
  <c r="N138" i="7"/>
  <c r="Q138" i="7"/>
  <c r="E138" i="7"/>
  <c r="B138" i="7"/>
  <c r="M138" i="7"/>
  <c r="J138" i="7"/>
  <c r="F138" i="7"/>
  <c r="C138" i="7"/>
  <c r="B485" i="7"/>
  <c r="H485" i="7"/>
  <c r="J485" i="7"/>
  <c r="D485" i="7"/>
  <c r="O485" i="7"/>
  <c r="F485" i="7"/>
  <c r="P485" i="7"/>
  <c r="K485" i="7"/>
  <c r="G485" i="7"/>
  <c r="E485" i="7"/>
  <c r="N485" i="7"/>
  <c r="C485" i="7"/>
  <c r="M485" i="7"/>
  <c r="I485" i="7"/>
  <c r="Q485" i="7"/>
  <c r="E383" i="7"/>
  <c r="I383" i="7"/>
  <c r="O383" i="7"/>
  <c r="M383" i="7"/>
  <c r="B383" i="7"/>
  <c r="F383" i="7"/>
  <c r="N383" i="7"/>
  <c r="P383" i="7"/>
  <c r="Q383" i="7"/>
  <c r="J383" i="7"/>
  <c r="C383" i="7"/>
  <c r="H383" i="7"/>
  <c r="K383" i="7"/>
  <c r="D383" i="7"/>
  <c r="G383" i="7"/>
  <c r="B250" i="7"/>
  <c r="E250" i="7"/>
  <c r="G250" i="7"/>
  <c r="Q250" i="7"/>
  <c r="J250" i="7"/>
  <c r="F250" i="7"/>
  <c r="D250" i="7"/>
  <c r="N250" i="7"/>
  <c r="I250" i="7"/>
  <c r="C250" i="7"/>
  <c r="H250" i="7"/>
  <c r="K250" i="7"/>
  <c r="P250" i="7"/>
  <c r="M250" i="7"/>
  <c r="O250" i="7"/>
  <c r="E451" i="7"/>
  <c r="Q451" i="7"/>
  <c r="O451" i="7"/>
  <c r="D451" i="7"/>
  <c r="M451" i="7"/>
  <c r="B451" i="7"/>
  <c r="F451" i="7"/>
  <c r="C451" i="7"/>
  <c r="G451" i="7"/>
  <c r="I451" i="7"/>
  <c r="J451" i="7"/>
  <c r="N451" i="7"/>
  <c r="H451" i="7"/>
  <c r="K451" i="7"/>
  <c r="P451" i="7"/>
  <c r="E329" i="7"/>
  <c r="I329" i="7"/>
  <c r="M329" i="7"/>
  <c r="O329" i="7"/>
  <c r="N329" i="7"/>
  <c r="H329" i="7"/>
  <c r="D329" i="7"/>
  <c r="G329" i="7"/>
  <c r="B329" i="7"/>
  <c r="F329" i="7"/>
  <c r="P329" i="7"/>
  <c r="J329" i="7"/>
  <c r="C329" i="7"/>
  <c r="K329" i="7"/>
  <c r="Q329" i="7"/>
  <c r="E445" i="7"/>
  <c r="M445" i="7"/>
  <c r="O445" i="7"/>
  <c r="B445" i="7"/>
  <c r="F445" i="7"/>
  <c r="C445" i="7"/>
  <c r="I445" i="7"/>
  <c r="J445" i="7"/>
  <c r="N445" i="7"/>
  <c r="H445" i="7"/>
  <c r="K445" i="7"/>
  <c r="P445" i="7"/>
  <c r="D445" i="7"/>
  <c r="Q445" i="7"/>
  <c r="G445" i="7"/>
  <c r="E360" i="7"/>
  <c r="G360" i="7"/>
  <c r="I360" i="7"/>
  <c r="H360" i="7"/>
  <c r="D360" i="7"/>
  <c r="Q360" i="7"/>
  <c r="M360" i="7"/>
  <c r="B360" i="7"/>
  <c r="F360" i="7"/>
  <c r="N360" i="7"/>
  <c r="K360" i="7"/>
  <c r="O360" i="7"/>
  <c r="J360" i="7"/>
  <c r="C360" i="7"/>
  <c r="P360" i="7"/>
  <c r="E337" i="7"/>
  <c r="I337" i="7"/>
  <c r="M337" i="7"/>
  <c r="O337" i="7"/>
  <c r="N337" i="7"/>
  <c r="H337" i="7"/>
  <c r="D337" i="7"/>
  <c r="B337" i="7"/>
  <c r="F337" i="7"/>
  <c r="K337" i="7"/>
  <c r="J337" i="7"/>
  <c r="C337" i="7"/>
  <c r="P337" i="7"/>
  <c r="G337" i="7"/>
  <c r="Q337" i="7"/>
  <c r="E316" i="7"/>
  <c r="I316" i="7"/>
  <c r="Q316" i="7"/>
  <c r="P316" i="7"/>
  <c r="M316" i="7"/>
  <c r="B316" i="7"/>
  <c r="F316" i="7"/>
  <c r="J316" i="7"/>
  <c r="N316" i="7"/>
  <c r="G316" i="7"/>
  <c r="O316" i="7"/>
  <c r="D316" i="7"/>
  <c r="C316" i="7"/>
  <c r="K316" i="7"/>
  <c r="H316" i="7"/>
  <c r="I199" i="7"/>
  <c r="Q199" i="7"/>
  <c r="F199" i="7"/>
  <c r="B199" i="7"/>
  <c r="K199" i="7"/>
  <c r="N199" i="7"/>
  <c r="J199" i="7"/>
  <c r="G199" i="7"/>
  <c r="C199" i="7"/>
  <c r="O199" i="7"/>
  <c r="D199" i="7"/>
  <c r="P199" i="7"/>
  <c r="M199" i="7"/>
  <c r="H199" i="7"/>
  <c r="E199" i="7"/>
  <c r="O525" i="7"/>
  <c r="B525" i="7"/>
  <c r="J525" i="7"/>
  <c r="H525" i="7"/>
  <c r="P525" i="7"/>
  <c r="C525" i="7"/>
  <c r="M525" i="7"/>
  <c r="D525" i="7"/>
  <c r="F525" i="7"/>
  <c r="N525" i="7"/>
  <c r="I525" i="7"/>
  <c r="K525" i="7"/>
  <c r="Q525" i="7"/>
  <c r="G525" i="7"/>
  <c r="E525" i="7"/>
  <c r="P493" i="7"/>
  <c r="B493" i="7"/>
  <c r="K493" i="7"/>
  <c r="C493" i="7"/>
  <c r="E493" i="7"/>
  <c r="O493" i="7"/>
  <c r="F493" i="7"/>
  <c r="M493" i="7"/>
  <c r="D493" i="7"/>
  <c r="H493" i="7"/>
  <c r="N493" i="7"/>
  <c r="I493" i="7"/>
  <c r="Q493" i="7"/>
  <c r="G493" i="7"/>
  <c r="J493" i="7"/>
  <c r="E412" i="7"/>
  <c r="I412" i="7"/>
  <c r="M412" i="7"/>
  <c r="B412" i="7"/>
  <c r="F412" i="7"/>
  <c r="N412" i="7"/>
  <c r="K412" i="7"/>
  <c r="D412" i="7"/>
  <c r="G412" i="7"/>
  <c r="J412" i="7"/>
  <c r="C412" i="7"/>
  <c r="H412" i="7"/>
  <c r="P412" i="7"/>
  <c r="O412" i="7"/>
  <c r="Q412" i="7"/>
  <c r="I162" i="7"/>
  <c r="M162" i="7"/>
  <c r="Q162" i="7"/>
  <c r="F162" i="7"/>
  <c r="C162" i="7"/>
  <c r="N162" i="7"/>
  <c r="K162" i="7"/>
  <c r="G162" i="7"/>
  <c r="D162" i="7"/>
  <c r="O162" i="7"/>
  <c r="H162" i="7"/>
  <c r="B162" i="7"/>
  <c r="J162" i="7"/>
  <c r="E162" i="7"/>
  <c r="P162" i="7"/>
  <c r="E429" i="7"/>
  <c r="I429" i="7"/>
  <c r="M429" i="7"/>
  <c r="O429" i="7"/>
  <c r="G429" i="7"/>
  <c r="B429" i="7"/>
  <c r="F429" i="7"/>
  <c r="J429" i="7"/>
  <c r="N429" i="7"/>
  <c r="C429" i="7"/>
  <c r="H429" i="7"/>
  <c r="P429" i="7"/>
  <c r="D429" i="7"/>
  <c r="Q429" i="7"/>
  <c r="K429" i="7"/>
  <c r="E265" i="7"/>
  <c r="M265" i="7"/>
  <c r="Q265" i="7"/>
  <c r="B265" i="7"/>
  <c r="F265" i="7"/>
  <c r="C265" i="7"/>
  <c r="J265" i="7"/>
  <c r="N265" i="7"/>
  <c r="G265" i="7"/>
  <c r="K265" i="7"/>
  <c r="O265" i="7"/>
  <c r="D265" i="7"/>
  <c r="H265" i="7"/>
  <c r="P265" i="7"/>
  <c r="I265" i="7"/>
  <c r="I112" i="7"/>
  <c r="E112" i="7"/>
  <c r="C112" i="7"/>
  <c r="N112" i="7"/>
  <c r="B112" i="7"/>
  <c r="M112" i="7"/>
  <c r="K112" i="7"/>
  <c r="H112" i="7"/>
  <c r="P112" i="7"/>
  <c r="Q112" i="7"/>
  <c r="F112" i="7"/>
  <c r="G112" i="7"/>
  <c r="J112" i="7"/>
  <c r="O112" i="7"/>
  <c r="D112" i="7"/>
  <c r="E476" i="7"/>
  <c r="I476" i="7"/>
  <c r="N476" i="7"/>
  <c r="M476" i="7"/>
  <c r="G476" i="7"/>
  <c r="B476" i="7"/>
  <c r="F476" i="7"/>
  <c r="J476" i="7"/>
  <c r="Q476" i="7"/>
  <c r="C476" i="7"/>
  <c r="H476" i="7"/>
  <c r="K476" i="7"/>
  <c r="P476" i="7"/>
  <c r="D476" i="7"/>
  <c r="O476" i="7"/>
  <c r="E478" i="7"/>
  <c r="Q478" i="7"/>
  <c r="B478" i="7"/>
  <c r="F478" i="7"/>
  <c r="N478" i="7"/>
  <c r="J478" i="7"/>
  <c r="M478" i="7"/>
  <c r="C478" i="7"/>
  <c r="H478" i="7"/>
  <c r="K478" i="7"/>
  <c r="P478" i="7"/>
  <c r="D478" i="7"/>
  <c r="O478" i="7"/>
  <c r="G478" i="7"/>
  <c r="I478" i="7"/>
  <c r="H487" i="7"/>
  <c r="J487" i="7"/>
  <c r="K487" i="7"/>
  <c r="O487" i="7"/>
  <c r="P487" i="7"/>
  <c r="F487" i="7"/>
  <c r="C487" i="7"/>
  <c r="N487" i="7"/>
  <c r="I487" i="7"/>
  <c r="D487" i="7"/>
  <c r="Q487" i="7"/>
  <c r="G487" i="7"/>
  <c r="B487" i="7"/>
  <c r="M487" i="7"/>
  <c r="E487" i="7"/>
  <c r="Q182" i="7"/>
  <c r="M182" i="7"/>
  <c r="C182" i="7"/>
  <c r="N182" i="7"/>
  <c r="E182" i="7"/>
  <c r="K182" i="7"/>
  <c r="O182" i="7"/>
  <c r="J182" i="7"/>
  <c r="G182" i="7"/>
  <c r="D182" i="7"/>
  <c r="H182" i="7"/>
  <c r="B182" i="7"/>
  <c r="P182" i="7"/>
  <c r="F182" i="7"/>
  <c r="I182" i="7"/>
  <c r="K127" i="7"/>
  <c r="O127" i="7"/>
  <c r="D127" i="7"/>
  <c r="I127" i="7"/>
  <c r="Q127" i="7"/>
  <c r="E127" i="7"/>
  <c r="B127" i="7"/>
  <c r="J127" i="7"/>
  <c r="H127" i="7"/>
  <c r="P127" i="7"/>
  <c r="F127" i="7"/>
  <c r="N127" i="7"/>
  <c r="C127" i="7"/>
  <c r="G127" i="7"/>
  <c r="M127" i="7"/>
  <c r="B508" i="7"/>
  <c r="H508" i="7"/>
  <c r="J508" i="7"/>
  <c r="K508" i="7"/>
  <c r="F508" i="7"/>
  <c r="P508" i="7"/>
  <c r="D508" i="7"/>
  <c r="I508" i="7"/>
  <c r="Q508" i="7"/>
  <c r="M508" i="7"/>
  <c r="N508" i="7"/>
  <c r="C508" i="7"/>
  <c r="E508" i="7"/>
  <c r="G508" i="7"/>
  <c r="O508" i="7"/>
  <c r="B241" i="7"/>
  <c r="O241" i="7"/>
  <c r="J241" i="7"/>
  <c r="I241" i="7"/>
  <c r="M241" i="7"/>
  <c r="C241" i="7"/>
  <c r="F241" i="7"/>
  <c r="D241" i="7"/>
  <c r="K241" i="7"/>
  <c r="N241" i="7"/>
  <c r="H241" i="7"/>
  <c r="E241" i="7"/>
  <c r="P241" i="7"/>
  <c r="Q241" i="7"/>
  <c r="G241" i="7"/>
  <c r="H171" i="7"/>
  <c r="B171" i="7"/>
  <c r="P171" i="7"/>
  <c r="J171" i="7"/>
  <c r="E171" i="7"/>
  <c r="I171" i="7"/>
  <c r="O171" i="7"/>
  <c r="M171" i="7"/>
  <c r="Q171" i="7"/>
  <c r="F171" i="7"/>
  <c r="C171" i="7"/>
  <c r="N171" i="7"/>
  <c r="K171" i="7"/>
  <c r="G171" i="7"/>
  <c r="D171" i="7"/>
  <c r="E296" i="7"/>
  <c r="I296" i="7"/>
  <c r="Q296" i="7"/>
  <c r="C296" i="7"/>
  <c r="H296" i="7"/>
  <c r="M296" i="7"/>
  <c r="D296" i="7"/>
  <c r="B296" i="7"/>
  <c r="F296" i="7"/>
  <c r="J296" i="7"/>
  <c r="N296" i="7"/>
  <c r="G296" i="7"/>
  <c r="P296" i="7"/>
  <c r="K296" i="7"/>
  <c r="O296" i="7"/>
  <c r="I210" i="7"/>
  <c r="K210" i="7"/>
  <c r="Q210" i="7"/>
  <c r="F210" i="7"/>
  <c r="B210" i="7"/>
  <c r="N210" i="7"/>
  <c r="J210" i="7"/>
  <c r="D210" i="7"/>
  <c r="O210" i="7"/>
  <c r="C210" i="7"/>
  <c r="E210" i="7"/>
  <c r="G210" i="7"/>
  <c r="H210" i="7"/>
  <c r="P210" i="7"/>
  <c r="M210" i="7"/>
  <c r="E395" i="7"/>
  <c r="I395" i="7"/>
  <c r="O395" i="7"/>
  <c r="G395" i="7"/>
  <c r="M395" i="7"/>
  <c r="B395" i="7"/>
  <c r="F395" i="7"/>
  <c r="N395" i="7"/>
  <c r="J395" i="7"/>
  <c r="C395" i="7"/>
  <c r="H395" i="7"/>
  <c r="K395" i="7"/>
  <c r="P395" i="7"/>
  <c r="D395" i="7"/>
  <c r="Q395" i="7"/>
  <c r="I207" i="7"/>
  <c r="Q207" i="7"/>
  <c r="F207" i="7"/>
  <c r="B207" i="7"/>
  <c r="J207" i="7"/>
  <c r="O207" i="7"/>
  <c r="C207" i="7"/>
  <c r="E207" i="7"/>
  <c r="N207" i="7"/>
  <c r="D207" i="7"/>
  <c r="K207" i="7"/>
  <c r="G207" i="7"/>
  <c r="H207" i="7"/>
  <c r="P207" i="7"/>
  <c r="M207" i="7"/>
  <c r="I113" i="7"/>
  <c r="J113" i="7"/>
  <c r="B113" i="7"/>
  <c r="Q113" i="7"/>
  <c r="D113" i="7"/>
  <c r="H113" i="7"/>
  <c r="G113" i="7"/>
  <c r="E113" i="7"/>
  <c r="C113" i="7"/>
  <c r="M113" i="7"/>
  <c r="K113" i="7"/>
  <c r="O113" i="7"/>
  <c r="P113" i="7"/>
  <c r="F113" i="7"/>
  <c r="N113" i="7"/>
  <c r="C261" i="7"/>
  <c r="H261" i="7"/>
  <c r="Q261" i="7"/>
  <c r="O261" i="7"/>
  <c r="M261" i="7"/>
  <c r="F261" i="7"/>
  <c r="D261" i="7"/>
  <c r="E261" i="7"/>
  <c r="B261" i="7"/>
  <c r="N261" i="7"/>
  <c r="J261" i="7"/>
  <c r="K261" i="7"/>
  <c r="P261" i="7"/>
  <c r="I261" i="7"/>
  <c r="G261" i="7"/>
  <c r="F103" i="7"/>
  <c r="B103" i="7"/>
  <c r="N103" i="7"/>
  <c r="D103" i="7"/>
  <c r="H103" i="7"/>
  <c r="G103" i="7"/>
  <c r="P103" i="7"/>
  <c r="J103" i="7"/>
  <c r="O103" i="7"/>
  <c r="C103" i="7"/>
  <c r="M103" i="7"/>
  <c r="I103" i="7"/>
  <c r="Q103" i="7"/>
  <c r="E103" i="7"/>
  <c r="K103" i="7"/>
  <c r="B334" i="7"/>
  <c r="F334" i="7"/>
  <c r="O334" i="7"/>
  <c r="G334" i="7"/>
  <c r="I334" i="7"/>
  <c r="J334" i="7"/>
  <c r="N334" i="7"/>
  <c r="H334" i="7"/>
  <c r="K334" i="7"/>
  <c r="P334" i="7"/>
  <c r="E334" i="7"/>
  <c r="C334" i="7"/>
  <c r="D334" i="7"/>
  <c r="Q334" i="7"/>
  <c r="M334" i="7"/>
  <c r="E380" i="7"/>
  <c r="I380" i="7"/>
  <c r="M380" i="7"/>
  <c r="J380" i="7"/>
  <c r="N380" i="7"/>
  <c r="C380" i="7"/>
  <c r="K380" i="7"/>
  <c r="P380" i="7"/>
  <c r="O380" i="7"/>
  <c r="G380" i="7"/>
  <c r="D380" i="7"/>
  <c r="B380" i="7"/>
  <c r="F380" i="7"/>
  <c r="H380" i="7"/>
  <c r="Q380" i="7"/>
  <c r="E152" i="7"/>
  <c r="I152" i="7"/>
  <c r="H152" i="7"/>
  <c r="M152" i="7"/>
  <c r="Q152" i="7"/>
  <c r="K152" i="7"/>
  <c r="G152" i="7"/>
  <c r="O152" i="7"/>
  <c r="J152" i="7"/>
  <c r="B152" i="7"/>
  <c r="F152" i="7"/>
  <c r="C152" i="7"/>
  <c r="N152" i="7"/>
  <c r="D152" i="7"/>
  <c r="P152" i="7"/>
  <c r="I179" i="7"/>
  <c r="J179" i="7"/>
  <c r="Q179" i="7"/>
  <c r="N179" i="7"/>
  <c r="P179" i="7"/>
  <c r="E179" i="7"/>
  <c r="C179" i="7"/>
  <c r="D179" i="7"/>
  <c r="F179" i="7"/>
  <c r="M179" i="7"/>
  <c r="K179" i="7"/>
  <c r="G179" i="7"/>
  <c r="O179" i="7"/>
  <c r="H179" i="7"/>
  <c r="B179" i="7"/>
  <c r="I197" i="7"/>
  <c r="E197" i="7"/>
  <c r="F197" i="7"/>
  <c r="B197" i="7"/>
  <c r="G197" i="7"/>
  <c r="H197" i="7"/>
  <c r="P197" i="7"/>
  <c r="M197" i="7"/>
  <c r="N197" i="7"/>
  <c r="J197" i="7"/>
  <c r="C197" i="7"/>
  <c r="O197" i="7"/>
  <c r="K197" i="7"/>
  <c r="D197" i="7"/>
  <c r="Q197" i="7"/>
  <c r="F132" i="7"/>
  <c r="H132" i="7"/>
  <c r="N132" i="7"/>
  <c r="P132" i="7"/>
  <c r="C132" i="7"/>
  <c r="G132" i="7"/>
  <c r="K132" i="7"/>
  <c r="O132" i="7"/>
  <c r="D132" i="7"/>
  <c r="I132" i="7"/>
  <c r="Q132" i="7"/>
  <c r="E132" i="7"/>
  <c r="B132" i="7"/>
  <c r="M132" i="7"/>
  <c r="J132" i="7"/>
  <c r="H160" i="7"/>
  <c r="J160" i="7"/>
  <c r="M160" i="7"/>
  <c r="Q160" i="7"/>
  <c r="K160" i="7"/>
  <c r="G160" i="7"/>
  <c r="O160" i="7"/>
  <c r="P160" i="7"/>
  <c r="I160" i="7"/>
  <c r="F160" i="7"/>
  <c r="C160" i="7"/>
  <c r="N160" i="7"/>
  <c r="D160" i="7"/>
  <c r="B160" i="7"/>
  <c r="E160" i="7"/>
  <c r="F123" i="7"/>
  <c r="K123" i="7"/>
  <c r="O123" i="7"/>
  <c r="D123" i="7"/>
  <c r="I123" i="7"/>
  <c r="Q123" i="7"/>
  <c r="B123" i="7"/>
  <c r="M123" i="7"/>
  <c r="J123" i="7"/>
  <c r="E123" i="7"/>
  <c r="H123" i="7"/>
  <c r="N123" i="7"/>
  <c r="P123" i="7"/>
  <c r="C123" i="7"/>
  <c r="G123" i="7"/>
  <c r="I223" i="7"/>
  <c r="K223" i="7"/>
  <c r="Q223" i="7"/>
  <c r="M223" i="7"/>
  <c r="O223" i="7"/>
  <c r="C223" i="7"/>
  <c r="F223" i="7"/>
  <c r="B223" i="7"/>
  <c r="N223" i="7"/>
  <c r="J223" i="7"/>
  <c r="G223" i="7"/>
  <c r="D223" i="7"/>
  <c r="H223" i="7"/>
  <c r="P223" i="7"/>
  <c r="E223" i="7"/>
  <c r="J256" i="7"/>
  <c r="O256" i="7"/>
  <c r="Q256" i="7"/>
  <c r="D256" i="7"/>
  <c r="B256" i="7"/>
  <c r="F256" i="7"/>
  <c r="C256" i="7"/>
  <c r="N256" i="7"/>
  <c r="K256" i="7"/>
  <c r="H256" i="7"/>
  <c r="E256" i="7"/>
  <c r="P256" i="7"/>
  <c r="G256" i="7"/>
  <c r="I256" i="7"/>
  <c r="M256" i="7"/>
  <c r="I234" i="7"/>
  <c r="K234" i="7"/>
  <c r="M234" i="7"/>
  <c r="Q234" i="7"/>
  <c r="F234" i="7"/>
  <c r="B234" i="7"/>
  <c r="N234" i="7"/>
  <c r="J234" i="7"/>
  <c r="D234" i="7"/>
  <c r="O234" i="7"/>
  <c r="E234" i="7"/>
  <c r="G234" i="7"/>
  <c r="H234" i="7"/>
  <c r="C234" i="7"/>
  <c r="P234" i="7"/>
  <c r="P497" i="7"/>
  <c r="K497" i="7"/>
  <c r="D497" i="7"/>
  <c r="O497" i="7"/>
  <c r="B497" i="7"/>
  <c r="F497" i="7"/>
  <c r="M497" i="7"/>
  <c r="G497" i="7"/>
  <c r="E497" i="7"/>
  <c r="N497" i="7"/>
  <c r="I497" i="7"/>
  <c r="Q497" i="7"/>
  <c r="C497" i="7"/>
  <c r="H497" i="7"/>
  <c r="J497" i="7"/>
  <c r="G139" i="7"/>
  <c r="P139" i="7"/>
  <c r="O139" i="7"/>
  <c r="D139" i="7"/>
  <c r="I139" i="7"/>
  <c r="Q139" i="7"/>
  <c r="E139" i="7"/>
  <c r="B139" i="7"/>
  <c r="M139" i="7"/>
  <c r="J139" i="7"/>
  <c r="F139" i="7"/>
  <c r="H139" i="7"/>
  <c r="N139" i="7"/>
  <c r="K139" i="7"/>
  <c r="C139" i="7"/>
  <c r="E413" i="7"/>
  <c r="I413" i="7"/>
  <c r="O413" i="7"/>
  <c r="J413" i="7"/>
  <c r="N413" i="7"/>
  <c r="H413" i="7"/>
  <c r="P413" i="7"/>
  <c r="D413" i="7"/>
  <c r="M413" i="7"/>
  <c r="C413" i="7"/>
  <c r="K413" i="7"/>
  <c r="G413" i="7"/>
  <c r="Q413" i="7"/>
  <c r="B413" i="7"/>
  <c r="F413" i="7"/>
  <c r="E422" i="7"/>
  <c r="Q422" i="7"/>
  <c r="G422" i="7"/>
  <c r="M422" i="7"/>
  <c r="B422" i="7"/>
  <c r="F422" i="7"/>
  <c r="N422" i="7"/>
  <c r="H422" i="7"/>
  <c r="P422" i="7"/>
  <c r="D422" i="7"/>
  <c r="J422" i="7"/>
  <c r="C422" i="7"/>
  <c r="K422" i="7"/>
  <c r="O422" i="7"/>
  <c r="I422" i="7"/>
  <c r="E378" i="7"/>
  <c r="Q378" i="7"/>
  <c r="G378" i="7"/>
  <c r="J378" i="7"/>
  <c r="N378" i="7"/>
  <c r="C378" i="7"/>
  <c r="K378" i="7"/>
  <c r="O378" i="7"/>
  <c r="M378" i="7"/>
  <c r="H378" i="7"/>
  <c r="D378" i="7"/>
  <c r="B378" i="7"/>
  <c r="F378" i="7"/>
  <c r="I378" i="7"/>
  <c r="P378" i="7"/>
  <c r="E399" i="7"/>
  <c r="I399" i="7"/>
  <c r="O399" i="7"/>
  <c r="M399" i="7"/>
  <c r="B399" i="7"/>
  <c r="F399" i="7"/>
  <c r="C399" i="7"/>
  <c r="D399" i="7"/>
  <c r="Q399" i="7"/>
  <c r="J399" i="7"/>
  <c r="N399" i="7"/>
  <c r="H399" i="7"/>
  <c r="K399" i="7"/>
  <c r="G399" i="7"/>
  <c r="P399" i="7"/>
  <c r="E401" i="7"/>
  <c r="Q401" i="7"/>
  <c r="M401" i="7"/>
  <c r="O401" i="7"/>
  <c r="B401" i="7"/>
  <c r="F401" i="7"/>
  <c r="C401" i="7"/>
  <c r="J401" i="7"/>
  <c r="N401" i="7"/>
  <c r="H401" i="7"/>
  <c r="P401" i="7"/>
  <c r="D401" i="7"/>
  <c r="G401" i="7"/>
  <c r="I401" i="7"/>
  <c r="K401" i="7"/>
  <c r="G87" i="7"/>
  <c r="B87" i="7"/>
  <c r="P87" i="7"/>
  <c r="J87" i="7"/>
  <c r="K87" i="7"/>
  <c r="F87" i="7"/>
  <c r="H87" i="7"/>
  <c r="Q87" i="7"/>
  <c r="O87" i="7"/>
  <c r="D87" i="7"/>
  <c r="C87" i="7"/>
  <c r="N87" i="7"/>
  <c r="E87" i="7"/>
  <c r="I87" i="7"/>
  <c r="M87" i="7"/>
  <c r="G72" i="7"/>
  <c r="G85" i="7"/>
  <c r="N83" i="7"/>
  <c r="O77" i="7"/>
  <c r="O86" i="7"/>
  <c r="F75" i="7"/>
  <c r="C76" i="7"/>
  <c r="J80" i="7"/>
  <c r="I84" i="7"/>
  <c r="F86" i="7"/>
  <c r="M72" i="7"/>
  <c r="O74" i="7"/>
  <c r="G84" i="7"/>
  <c r="I74" i="7"/>
  <c r="G83" i="7"/>
  <c r="O79" i="7"/>
  <c r="Q80" i="7"/>
  <c r="H80" i="7"/>
  <c r="Q86" i="7"/>
  <c r="I77" i="7"/>
  <c r="J84" i="7"/>
  <c r="E83" i="7"/>
  <c r="H83" i="7"/>
  <c r="C81" i="7"/>
  <c r="F83" i="7"/>
  <c r="C75" i="7"/>
  <c r="I80" i="7"/>
  <c r="O82" i="7"/>
  <c r="N72" i="7"/>
  <c r="O71" i="7"/>
  <c r="H71" i="7"/>
  <c r="F53" i="7"/>
  <c r="O48" i="7"/>
  <c r="M59" i="7"/>
  <c r="D63" i="7"/>
  <c r="C52" i="7"/>
  <c r="O56" i="7"/>
  <c r="F50" i="7"/>
  <c r="I66" i="7"/>
  <c r="I70" i="7"/>
  <c r="O65" i="7"/>
  <c r="O63" i="7"/>
  <c r="M66" i="7"/>
  <c r="I52" i="7"/>
  <c r="M56" i="7"/>
  <c r="O69" i="7"/>
  <c r="J68" i="7"/>
  <c r="Q64" i="7"/>
  <c r="I50" i="7"/>
  <c r="F49" i="7"/>
  <c r="C63" i="7"/>
  <c r="O52" i="7"/>
  <c r="I64" i="7"/>
  <c r="J66" i="7"/>
  <c r="Q52" i="7"/>
  <c r="P48" i="7"/>
  <c r="H63" i="7"/>
  <c r="I51" i="7"/>
  <c r="N62" i="7"/>
  <c r="F51" i="7"/>
  <c r="K66" i="7"/>
  <c r="E56" i="7"/>
  <c r="Q50" i="7"/>
  <c r="P51" i="7"/>
  <c r="M48" i="7"/>
  <c r="P54" i="7"/>
  <c r="F66" i="7"/>
  <c r="C58" i="7"/>
  <c r="F70" i="7"/>
  <c r="M70" i="7"/>
  <c r="G56" i="7"/>
  <c r="D54" i="7"/>
  <c r="K58" i="7"/>
  <c r="K64" i="7"/>
  <c r="Q62" i="7"/>
  <c r="P72" i="7"/>
  <c r="C79" i="7"/>
  <c r="C84" i="7"/>
  <c r="K86" i="7"/>
  <c r="M74" i="7"/>
  <c r="B71" i="7"/>
  <c r="B59" i="7"/>
  <c r="G61" i="7"/>
  <c r="N71" i="7"/>
  <c r="J57" i="7"/>
  <c r="C77" i="7"/>
  <c r="C80" i="7"/>
  <c r="C72" i="7"/>
  <c r="I81" i="7"/>
  <c r="P76" i="7"/>
  <c r="G86" i="7"/>
  <c r="J75" i="7"/>
  <c r="I76" i="7"/>
  <c r="M79" i="7"/>
  <c r="B84" i="7"/>
  <c r="G73" i="7"/>
  <c r="E80" i="7"/>
  <c r="F77" i="7"/>
  <c r="K79" i="7"/>
  <c r="D73" i="7"/>
  <c r="C74" i="7"/>
  <c r="G76" i="7"/>
  <c r="N86" i="7"/>
  <c r="M85" i="7"/>
  <c r="O78" i="7"/>
  <c r="N74" i="7"/>
  <c r="D78" i="7"/>
  <c r="O72" i="7"/>
  <c r="N85" i="7"/>
  <c r="Q78" i="7"/>
  <c r="F84" i="7"/>
  <c r="H78" i="7"/>
  <c r="P83" i="7"/>
  <c r="I61" i="7"/>
  <c r="Q51" i="7"/>
  <c r="C60" i="7"/>
  <c r="J58" i="7"/>
  <c r="N50" i="7"/>
  <c r="D68" i="7"/>
  <c r="P66" i="7"/>
  <c r="D50" i="7"/>
  <c r="G49" i="7"/>
  <c r="C62" i="7"/>
  <c r="C54" i="7"/>
  <c r="O66" i="7"/>
  <c r="J48" i="7"/>
  <c r="G63" i="7"/>
  <c r="K48" i="7"/>
  <c r="B67" i="7"/>
  <c r="Q68" i="7"/>
  <c r="Q71" i="7"/>
  <c r="N57" i="7"/>
  <c r="B51" i="7"/>
  <c r="B52" i="7"/>
  <c r="J52" i="7"/>
  <c r="K67" i="7"/>
  <c r="H70" i="7"/>
  <c r="Q61" i="7"/>
  <c r="F52" i="7"/>
  <c r="H67" i="7"/>
  <c r="O59" i="7"/>
  <c r="J67" i="7"/>
  <c r="M52" i="7"/>
  <c r="M68" i="7"/>
  <c r="J59" i="7"/>
  <c r="P61" i="7"/>
  <c r="Q55" i="7"/>
  <c r="E66" i="7"/>
  <c r="F69" i="7"/>
  <c r="Q63" i="7"/>
  <c r="G64" i="7"/>
  <c r="O54" i="7"/>
  <c r="I59" i="7"/>
  <c r="D59" i="7"/>
  <c r="D51" i="7"/>
  <c r="K65" i="7"/>
  <c r="H60" i="7"/>
  <c r="H65" i="7"/>
  <c r="B73" i="7"/>
  <c r="C82" i="7"/>
  <c r="B86" i="7"/>
  <c r="G81" i="7"/>
  <c r="Q81" i="7"/>
  <c r="J72" i="7"/>
  <c r="M75" i="7"/>
  <c r="M82" i="7"/>
  <c r="F79" i="7"/>
  <c r="G79" i="7"/>
  <c r="F78" i="7"/>
  <c r="E74" i="7"/>
  <c r="Q59" i="7"/>
  <c r="H55" i="7"/>
  <c r="F71" i="7"/>
  <c r="D53" i="7"/>
  <c r="J60" i="7"/>
  <c r="E55" i="7"/>
  <c r="Q48" i="7"/>
  <c r="O70" i="7"/>
  <c r="N67" i="7"/>
  <c r="I71" i="7"/>
  <c r="N56" i="7"/>
  <c r="D64" i="7"/>
  <c r="P53" i="7"/>
  <c r="J63" i="7"/>
  <c r="M64" i="7"/>
  <c r="P62" i="7"/>
  <c r="D70" i="7"/>
  <c r="E53" i="7"/>
  <c r="P70" i="7"/>
  <c r="N70" i="7"/>
  <c r="F57" i="7"/>
  <c r="H84" i="7"/>
  <c r="D83" i="7"/>
  <c r="N80" i="7"/>
  <c r="P84" i="7"/>
  <c r="O83" i="7"/>
  <c r="C86" i="7"/>
  <c r="H74" i="7"/>
  <c r="B63" i="7"/>
  <c r="O55" i="7"/>
  <c r="E52" i="7"/>
  <c r="F59" i="7"/>
  <c r="D65" i="7"/>
  <c r="D67" i="7"/>
  <c r="O67" i="7"/>
  <c r="D71" i="7"/>
  <c r="P82" i="7"/>
  <c r="E77" i="7"/>
  <c r="I82" i="7"/>
  <c r="D76" i="7"/>
  <c r="D82" i="7"/>
  <c r="J74" i="7"/>
  <c r="E79" i="7"/>
  <c r="O75" i="7"/>
  <c r="H75" i="7"/>
  <c r="P78" i="7"/>
  <c r="Q85" i="7"/>
  <c r="I73" i="7"/>
  <c r="O81" i="7"/>
  <c r="E75" i="7"/>
  <c r="C85" i="7"/>
  <c r="P73" i="7"/>
  <c r="Q76" i="7"/>
  <c r="J86" i="7"/>
  <c r="Q84" i="7"/>
  <c r="O84" i="7"/>
  <c r="F73" i="7"/>
  <c r="J83" i="7"/>
  <c r="G74" i="7"/>
  <c r="B77" i="7"/>
  <c r="G77" i="7"/>
  <c r="B85" i="7"/>
  <c r="N84" i="7"/>
  <c r="Q72" i="7"/>
  <c r="P50" i="7"/>
  <c r="J71" i="7"/>
  <c r="P57" i="7"/>
  <c r="G67" i="7"/>
  <c r="E65" i="7"/>
  <c r="Q66" i="7"/>
  <c r="D56" i="7"/>
  <c r="N64" i="7"/>
  <c r="D55" i="7"/>
  <c r="E62" i="7"/>
  <c r="N63" i="7"/>
  <c r="C56" i="7"/>
  <c r="C71" i="7"/>
  <c r="C65" i="7"/>
  <c r="H56" i="7"/>
  <c r="C67" i="7"/>
  <c r="P67" i="7"/>
  <c r="M49" i="7"/>
  <c r="K56" i="7"/>
  <c r="O60" i="7"/>
  <c r="H51" i="7"/>
  <c r="J51" i="7"/>
  <c r="F55" i="7"/>
  <c r="E50" i="7"/>
  <c r="C55" i="7"/>
  <c r="H68" i="7"/>
  <c r="K70" i="7"/>
  <c r="K57" i="7"/>
  <c r="I69" i="7"/>
  <c r="G55" i="7"/>
  <c r="M61" i="7"/>
  <c r="K52" i="7"/>
  <c r="H61" i="7"/>
  <c r="P49" i="7"/>
  <c r="N60" i="7"/>
  <c r="B66" i="7"/>
  <c r="C50" i="7"/>
  <c r="B48" i="7"/>
  <c r="I63" i="7"/>
  <c r="D60" i="7"/>
  <c r="B65" i="7"/>
  <c r="D69" i="7"/>
  <c r="E59" i="7"/>
  <c r="G66" i="7"/>
  <c r="B54" i="7"/>
  <c r="B76" i="7"/>
  <c r="M81" i="7"/>
  <c r="B72" i="7"/>
  <c r="P85" i="7"/>
  <c r="O76" i="7"/>
  <c r="B75" i="7"/>
  <c r="J76" i="7"/>
  <c r="Q83" i="7"/>
  <c r="B81" i="7"/>
  <c r="C83" i="7"/>
  <c r="Q74" i="7"/>
  <c r="M77" i="7"/>
  <c r="O73" i="7"/>
  <c r="K74" i="7"/>
  <c r="K85" i="7"/>
  <c r="B83" i="7"/>
  <c r="M71" i="7"/>
  <c r="E69" i="7"/>
  <c r="H62" i="7"/>
  <c r="E64" i="7"/>
  <c r="E54" i="7"/>
  <c r="C70" i="7"/>
  <c r="N69" i="7"/>
  <c r="O64" i="7"/>
  <c r="B64" i="7"/>
  <c r="J62" i="7"/>
  <c r="F58" i="7"/>
  <c r="I48" i="7"/>
  <c r="K54" i="7"/>
  <c r="O62" i="7"/>
  <c r="O51" i="7"/>
  <c r="B68" i="7"/>
  <c r="F62" i="7"/>
  <c r="I60" i="7"/>
  <c r="O53" i="7"/>
  <c r="J49" i="7"/>
  <c r="P60" i="7"/>
  <c r="Q53" i="7"/>
  <c r="M63" i="7"/>
  <c r="N77" i="7"/>
  <c r="P81" i="7"/>
  <c r="N81" i="7"/>
  <c r="N76" i="7"/>
  <c r="P80" i="7"/>
  <c r="D79" i="7"/>
  <c r="K80" i="7"/>
  <c r="E72" i="7"/>
  <c r="J79" i="7"/>
  <c r="H57" i="7"/>
  <c r="K63" i="7"/>
  <c r="N54" i="7"/>
  <c r="G70" i="7"/>
  <c r="K60" i="7"/>
  <c r="I65" i="7"/>
  <c r="G58" i="7"/>
  <c r="I58" i="7"/>
  <c r="E81" i="7"/>
  <c r="F80" i="7"/>
  <c r="N82" i="7"/>
  <c r="H82" i="7"/>
  <c r="C73" i="7"/>
  <c r="Q79" i="7"/>
  <c r="C78" i="7"/>
  <c r="H81" i="7"/>
  <c r="B80" i="7"/>
  <c r="O85" i="7"/>
  <c r="M78" i="7"/>
  <c r="E84" i="7"/>
  <c r="D86" i="7"/>
  <c r="K84" i="7"/>
  <c r="Q77" i="7"/>
  <c r="E73" i="7"/>
  <c r="K82" i="7"/>
  <c r="N75" i="7"/>
  <c r="K78" i="7"/>
  <c r="K73" i="7"/>
  <c r="O80" i="7"/>
  <c r="G80" i="7"/>
  <c r="N78" i="7"/>
  <c r="H77" i="7"/>
  <c r="H72" i="7"/>
  <c r="F81" i="7"/>
  <c r="I83" i="7"/>
  <c r="D72" i="7"/>
  <c r="P58" i="7"/>
  <c r="F48" i="7"/>
  <c r="E63" i="7"/>
  <c r="K55" i="7"/>
  <c r="K49" i="7"/>
  <c r="C57" i="7"/>
  <c r="N66" i="7"/>
  <c r="H50" i="7"/>
  <c r="N49" i="7"/>
  <c r="B56" i="7"/>
  <c r="P52" i="7"/>
  <c r="I49" i="7"/>
  <c r="B69" i="7"/>
  <c r="G48" i="7"/>
  <c r="N58" i="7"/>
  <c r="F54" i="7"/>
  <c r="H66" i="7"/>
  <c r="H64" i="7"/>
  <c r="M54" i="7"/>
  <c r="G71" i="7"/>
  <c r="Q58" i="7"/>
  <c r="G54" i="7"/>
  <c r="M57" i="7"/>
  <c r="C69" i="7"/>
  <c r="G51" i="7"/>
  <c r="K61" i="7"/>
  <c r="K51" i="7"/>
  <c r="G50" i="7"/>
  <c r="E70" i="7"/>
  <c r="G68" i="7"/>
  <c r="G65" i="7"/>
  <c r="H58" i="7"/>
  <c r="D48" i="7"/>
  <c r="P71" i="7"/>
  <c r="H54" i="7"/>
  <c r="B55" i="7"/>
  <c r="P65" i="7"/>
  <c r="P63" i="7"/>
  <c r="Q65" i="7"/>
  <c r="P68" i="7"/>
  <c r="Q49" i="7"/>
  <c r="B50" i="7"/>
  <c r="H53" i="7"/>
  <c r="N52" i="7"/>
  <c r="I57" i="7"/>
  <c r="I79" i="7"/>
  <c r="N79" i="7"/>
  <c r="J73" i="7"/>
  <c r="I86" i="7"/>
  <c r="K77" i="7"/>
  <c r="D80" i="7"/>
  <c r="E76" i="7"/>
  <c r="B62" i="7"/>
  <c r="Q60" i="7"/>
  <c r="H52" i="7"/>
  <c r="P64" i="7"/>
  <c r="Q70" i="7"/>
  <c r="E49" i="7"/>
  <c r="D62" i="7"/>
  <c r="I56" i="7"/>
  <c r="M83" i="7"/>
  <c r="K83" i="7"/>
  <c r="P74" i="7"/>
  <c r="P79" i="7"/>
  <c r="K81" i="7"/>
  <c r="M84" i="7"/>
  <c r="M73" i="7"/>
  <c r="F85" i="7"/>
  <c r="H79" i="7"/>
  <c r="G82" i="7"/>
  <c r="D84" i="7"/>
  <c r="P75" i="7"/>
  <c r="H76" i="7"/>
  <c r="D74" i="7"/>
  <c r="B82" i="7"/>
  <c r="F74" i="7"/>
  <c r="I72" i="7"/>
  <c r="B79" i="7"/>
  <c r="K76" i="7"/>
  <c r="H86" i="7"/>
  <c r="F72" i="7"/>
  <c r="J78" i="7"/>
  <c r="E78" i="7"/>
  <c r="I85" i="7"/>
  <c r="H85" i="7"/>
  <c r="D75" i="7"/>
  <c r="K72" i="7"/>
  <c r="J82" i="7"/>
  <c r="Q67" i="7"/>
  <c r="D58" i="7"/>
  <c r="B70" i="7"/>
  <c r="O50" i="7"/>
  <c r="G69" i="7"/>
  <c r="N59" i="7"/>
  <c r="H69" i="7"/>
  <c r="N53" i="7"/>
  <c r="K53" i="7"/>
  <c r="O57" i="7"/>
  <c r="K59" i="7"/>
  <c r="D49" i="7"/>
  <c r="F64" i="7"/>
  <c r="J50" i="7"/>
  <c r="D52" i="7"/>
  <c r="H48" i="7"/>
  <c r="J64" i="7"/>
  <c r="J69" i="7"/>
  <c r="B61" i="7"/>
  <c r="Q69" i="7"/>
  <c r="F60" i="7"/>
  <c r="D57" i="7"/>
  <c r="E48" i="7"/>
  <c r="I53" i="7"/>
  <c r="C51" i="7"/>
  <c r="K68" i="7"/>
  <c r="E61" i="7"/>
  <c r="Q56" i="7"/>
  <c r="J56" i="7"/>
  <c r="B58" i="7"/>
  <c r="J54" i="7"/>
  <c r="B57" i="7"/>
  <c r="C48" i="7"/>
  <c r="F56" i="7"/>
  <c r="M67" i="7"/>
  <c r="G52" i="7"/>
  <c r="P56" i="7"/>
  <c r="G59" i="7"/>
  <c r="F61" i="7"/>
  <c r="M55" i="7"/>
  <c r="P69" i="7"/>
  <c r="E57" i="7"/>
  <c r="O49" i="7"/>
  <c r="N51" i="7"/>
  <c r="C59" i="7"/>
  <c r="O61" i="7"/>
  <c r="E86" i="7"/>
  <c r="M76" i="7"/>
  <c r="G78" i="7"/>
  <c r="B74" i="7"/>
  <c r="J65" i="7"/>
  <c r="D66" i="7"/>
  <c r="M65" i="7"/>
  <c r="N48" i="7"/>
  <c r="O58" i="7"/>
  <c r="I68" i="7"/>
  <c r="C66" i="7"/>
  <c r="B53" i="7"/>
  <c r="G75" i="7"/>
  <c r="M51" i="7"/>
  <c r="E71" i="7"/>
  <c r="M80" i="7"/>
  <c r="I75" i="7"/>
  <c r="P86" i="7"/>
  <c r="J81" i="7"/>
  <c r="J55" i="7"/>
  <c r="Q57" i="7"/>
  <c r="N55" i="7"/>
  <c r="K62" i="7"/>
  <c r="Q54" i="7"/>
  <c r="M58" i="7"/>
  <c r="E60" i="7"/>
  <c r="G53" i="7"/>
  <c r="J77" i="7"/>
  <c r="I54" i="7"/>
  <c r="F68" i="7"/>
  <c r="G57" i="7"/>
  <c r="H59" i="7"/>
  <c r="E67" i="7"/>
  <c r="F82" i="7"/>
  <c r="J70" i="7"/>
  <c r="E58" i="7"/>
  <c r="J85" i="7"/>
  <c r="Q82" i="7"/>
  <c r="Q73" i="7"/>
  <c r="E82" i="7"/>
  <c r="E51" i="7"/>
  <c r="N65" i="7"/>
  <c r="B60" i="7"/>
  <c r="G62" i="7"/>
  <c r="I67" i="7"/>
  <c r="C53" i="7"/>
  <c r="J53" i="7"/>
  <c r="E85" i="7"/>
  <c r="D61" i="7"/>
  <c r="F67" i="7"/>
  <c r="P77" i="7"/>
  <c r="C64" i="7"/>
  <c r="P59" i="7"/>
  <c r="D85" i="7"/>
  <c r="C68" i="7"/>
  <c r="N73" i="7"/>
  <c r="K75" i="7"/>
  <c r="H73" i="7"/>
  <c r="B78" i="7"/>
  <c r="M60" i="7"/>
  <c r="M53" i="7"/>
  <c r="N68" i="7"/>
  <c r="M50" i="7"/>
  <c r="M62" i="7"/>
  <c r="C49" i="7"/>
  <c r="H49" i="7"/>
  <c r="M69" i="7"/>
  <c r="M86" i="7"/>
  <c r="G60" i="7"/>
  <c r="N61" i="7"/>
  <c r="I62" i="7"/>
  <c r="Q75" i="7"/>
  <c r="F76" i="7"/>
  <c r="I78" i="7"/>
  <c r="I55" i="7"/>
  <c r="B49" i="7"/>
  <c r="P55" i="7"/>
  <c r="O68" i="7"/>
  <c r="F63" i="7"/>
  <c r="J61" i="7"/>
  <c r="K50" i="7"/>
  <c r="K71" i="7"/>
  <c r="K69" i="7"/>
  <c r="F65" i="7"/>
  <c r="D77" i="7"/>
  <c r="C61" i="7"/>
  <c r="D81" i="7"/>
  <c r="E68" i="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<sst xmlns="http://schemas.openxmlformats.org/spreadsheetml/2006/main" count="2299" uniqueCount="539">
  <si>
    <t>PUBLIE LE</t>
  </si>
  <si>
    <t>DISTRIBUTEUR</t>
  </si>
  <si>
    <t>REF</t>
  </si>
  <si>
    <t>Avis Technique</t>
  </si>
  <si>
    <t>Biofib’ Trio</t>
  </si>
  <si>
    <t>20/14-329_V1</t>
  </si>
  <si>
    <t>fibres de chanvre, de lin et de coton</t>
  </si>
  <si>
    <t>COTONWOOL FLEX 25</t>
  </si>
  <si>
    <t>coton issues du recyclage</t>
  </si>
  <si>
    <t>BUITEX INDUSTRIE
(FR)</t>
  </si>
  <si>
    <t>fibres textiles recyclées</t>
  </si>
  <si>
    <t>SOPREMA SAS 
(FR)</t>
  </si>
  <si>
    <t>Ouattitude</t>
  </si>
  <si>
    <t>Panneaux ou rouleaux</t>
  </si>
  <si>
    <t>OUATTITUDE SAS
(FR)</t>
  </si>
  <si>
    <t>fibres de cellulose</t>
  </si>
  <si>
    <t>Vrac</t>
  </si>
  <si>
    <t>RMT ISOLATION S.L. 
(ES)</t>
  </si>
  <si>
    <t>ISOPARTNER
(FR)</t>
  </si>
  <si>
    <t>20/16-374_V2-E1</t>
  </si>
  <si>
    <t>ISOTEXTIL</t>
  </si>
  <si>
    <t>20/16-374_V2</t>
  </si>
  <si>
    <t>UniverCell® +</t>
  </si>
  <si>
    <t>PAVAFLOC, PAVACELL, VALOCELL, DOUCELL</t>
  </si>
  <si>
    <t>ISOPROC
(BE)</t>
  </si>
  <si>
    <t>SEMI SARL
(FR)</t>
  </si>
  <si>
    <t>20/15-361_V3-E1</t>
  </si>
  <si>
    <t>Grey Snow - IGLOO France – Watt Less – Ouatipi – Cellulo’Pro</t>
  </si>
  <si>
    <t>IGLOO France CELLULOSE
(FR)</t>
  </si>
  <si>
    <t>20/13-299_V2</t>
  </si>
  <si>
    <t>iQ3, iQ3 CELLULOSE, CELLULOSE iQ3</t>
  </si>
  <si>
    <t>20/15-361_V3</t>
  </si>
  <si>
    <t>Cellaouate</t>
  </si>
  <si>
    <t>20/18-411_V2</t>
  </si>
  <si>
    <t>CELLAOUATE SAS
(FR)</t>
  </si>
  <si>
    <t>Isocell F, Trendisol F, Dobry-Ekovilla F, France Cellulose F</t>
  </si>
  <si>
    <t>ISOCELL
(FR)</t>
  </si>
  <si>
    <t>20/13-289_V3</t>
  </si>
  <si>
    <t xml:space="preserve">Thermofloc F </t>
  </si>
  <si>
    <t>Peter Seppele Gesellschaft m.b.H.
(AT)</t>
  </si>
  <si>
    <t>Pavaflex</t>
  </si>
  <si>
    <t>fibres de bois</t>
  </si>
  <si>
    <t>20/20-466_V1</t>
  </si>
  <si>
    <t>NOVIDEM</t>
  </si>
  <si>
    <t>IDEM
(FR)</t>
  </si>
  <si>
    <t>20/17-404_V2</t>
  </si>
  <si>
    <t>fibres de cellulose de carton</t>
  </si>
  <si>
    <t>20/20-467_V1</t>
  </si>
  <si>
    <t>STEICOflex</t>
  </si>
  <si>
    <t>STEICO SE
(FR)</t>
  </si>
  <si>
    <t>fibres de cellulose de papier journal recyclé</t>
  </si>
  <si>
    <t>fibre de bois</t>
  </si>
  <si>
    <t>ISONAT FLEX</t>
  </si>
  <si>
    <t>ISONAT
(FR)</t>
  </si>
  <si>
    <t>20/19-431_V1</t>
  </si>
  <si>
    <t>Coopérative Cavac
(FR)</t>
  </si>
  <si>
    <t>Cavac Biomatériaux
(FR)</t>
  </si>
  <si>
    <t>20/14-330_V1</t>
  </si>
  <si>
    <t>fibres textiles recyclées
coton issues du recyclage</t>
  </si>
  <si>
    <t>Hauteur maxi façade</t>
  </si>
  <si>
    <t>Code du Travail (hors IGH)</t>
  </si>
  <si>
    <t>ERP</t>
  </si>
  <si>
    <t>Hygrométrie des locaux</t>
  </si>
  <si>
    <t>Locaux climatisés ou raffraichis</t>
  </si>
  <si>
    <t>Habitat de famille max</t>
  </si>
  <si>
    <t>Climat max</t>
  </si>
  <si>
    <r>
      <t>SANS</t>
    </r>
    <r>
      <rPr>
        <vertAlign val="superscript"/>
        <sz val="11"/>
        <rFont val="Calibri"/>
        <family val="2"/>
      </rPr>
      <t>(1)</t>
    </r>
  </si>
  <si>
    <r>
      <t xml:space="preserve">Ce procédé n’est pas destiné à rester apparent.
Le procédé permet de satisfaire les exigences en vigueur. Il y a lieu de vérifier la conformité :
 Des installations électriques,
 Des dispositions relatives aux distances de sécurité vis-à-vis des conduits de fumée de fumée conformément au NF DTU 24.1
et à l’e-Cahier du CSTB 3816 de juillet 2020.
</t>
    </r>
    <r>
      <rPr>
        <b/>
        <sz val="9"/>
        <color rgb="FFFF0000"/>
        <rFont val="Calibri"/>
        <family val="2"/>
      </rPr>
      <t>La conception de l’ouvrage intégrant le procédé doit respecter les exigences de la réglementation sécurité incendie relative aux
bâtiments d’habitation, relevant du</t>
    </r>
    <r>
      <rPr>
        <b/>
        <sz val="9"/>
        <color rgb="FF7030A0"/>
        <rFont val="Calibri"/>
        <family val="2"/>
      </rPr>
      <t xml:space="preserve"> code de travail</t>
    </r>
    <r>
      <rPr>
        <b/>
        <sz val="9"/>
        <color rgb="FFFF0000"/>
        <rFont val="Calibri"/>
        <family val="2"/>
      </rPr>
      <t xml:space="preserve"> et aux ERP.</t>
    </r>
    <r>
      <rPr>
        <sz val="9"/>
        <rFont val="Calibri"/>
        <family val="2"/>
      </rPr>
      <t xml:space="preserve">
Les produits STEICOflex F 036 et STEICOflex 038 ont une Euroclasse E.</t>
    </r>
  </si>
  <si>
    <t>B-s2,d0</t>
  </si>
  <si>
    <t>NPD</t>
  </si>
  <si>
    <r>
      <t xml:space="preserve">Ce procédé n’est pas destiné à rester apparent.
Le procédé permet de satisfaire les exigences en vigueur. Il y a lieu de vérifier la conformité :
 Des installations électriques ;
 Des dispositions relatives aux distances de sécurité vis-à-vis des conduits de fumée conformément au NF DTU 24.1 et à l’ecahier du CSTB 3816 de juillet 2020.
La conception de l’ouvrage intégrant le procédé doit respecter les exigences de la réglementation sécurité incendie relative aux bâtiments d’habitation, relevant du code de travail et aux ERP.
</t>
    </r>
    <r>
      <rPr>
        <b/>
        <sz val="9"/>
        <color rgb="FFFF0000"/>
        <rFont val="Calibri"/>
        <family val="2"/>
      </rPr>
      <t>Dans le cas particulier des ÉRP (Établissement Recevant du Public), se reporter au guide d’emploi des isolants combustibles dans les ÉRP (annexe à l’arrêté publié au J.O. du 28 juillet 2007), notamment pour le recoupement de l’isolant.</t>
    </r>
    <r>
      <rPr>
        <sz val="9"/>
        <rFont val="Calibri"/>
        <family val="2"/>
      </rPr>
      <t xml:space="preserve">
</t>
    </r>
    <r>
      <rPr>
        <b/>
        <sz val="9"/>
        <color rgb="FFFF0000"/>
        <rFont val="Calibri"/>
        <family val="2"/>
      </rPr>
      <t>Dans le cas de l’habitat se reporter au Guide technique « Guide de l’isolation par l’intérieur des bâtiments d’habitation du point de vue des risques en cas d’incendie » de janvier 2016.</t>
    </r>
    <r>
      <rPr>
        <sz val="9"/>
        <rFont val="Calibri"/>
        <family val="2"/>
      </rPr>
      <t xml:space="preserve">
Les produits « PAVAFLEX® CONFORT » et « PAVAFLEX® CONFORT 36 » ont une Euroclasse E</t>
    </r>
  </si>
  <si>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Isocell
F, Trendisol F, Dobry-Ekovilla F, France Cellulose F a une classe de comportement en réaction au feu B-s2,d0 (cf. Annexe D1 - Tableau D1).</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</si>
  <si>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leNF DTU 24.1 sur la distance minimale vis-à-vis des conduits de fumée.
La conception de l’ouvrage intégrant le procédé doit respecter les exigences de la réglementation incendie relative aux bâtiments d’habitation, relevant du code du travail et aux ERP.
Le produit Grey Snow - IGLOO France – Watt Less – Ouatipi – Cellulo’Pro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</si>
  <si>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iQ3, iQ3 CELLULOSE, CELLULOSE iQ3 a une classe de comportement en réaction au feu B-s2,d0 (cf. annexe D1 - Tableau D1).</t>
  </si>
  <si>
    <t>E</t>
  </si>
  <si>
    <t>C-s2,d0</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</si>
  <si>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</si>
  <si>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OUI</t>
  </si>
  <si>
    <r>
      <t xml:space="preserve">Conductivité thermique : </t>
    </r>
    <r>
      <rPr>
        <b/>
        <sz val="11"/>
        <rFont val="Symbol"/>
        <family val="1"/>
        <charset val="2"/>
      </rPr>
      <t>l</t>
    </r>
    <r>
      <rPr>
        <b/>
        <sz val="11"/>
        <rFont val="Calibri"/>
        <family val="2"/>
        <scheme val="minor"/>
      </rPr>
      <t xml:space="preserve"> [W/(m.K)]</t>
    </r>
  </si>
  <si>
    <t>0,036 et 0,038</t>
  </si>
  <si>
    <t>0,039 et 0,041</t>
  </si>
  <si>
    <t>0,040 et 0,042</t>
  </si>
  <si>
    <t>0,039 à 0,041</t>
  </si>
  <si>
    <t>TC/TNC
dans le domaine d'emploi visé</t>
  </si>
  <si>
    <t>LIEN</t>
  </si>
  <si>
    <t>20/20-469_V1</t>
  </si>
  <si>
    <t>SYBOIS MUR</t>
  </si>
  <si>
    <t>20/15/343_V1</t>
  </si>
  <si>
    <t>SYbois SARL</t>
  </si>
  <si>
    <t>KNAUF THERMASOFT NATURA</t>
  </si>
  <si>
    <t>20/21-488_V1-E1</t>
  </si>
  <si>
    <t>20/21-488_V1</t>
  </si>
  <si>
    <t>Végétal</t>
  </si>
  <si>
    <t>ISOCOTON</t>
  </si>
  <si>
    <t>Saint-Gobain ISOVER</t>
  </si>
  <si>
    <t>20/19-440_V2-E1</t>
  </si>
  <si>
    <t>20/19-432_V2</t>
  </si>
  <si>
    <t>20/20-456_V2</t>
  </si>
  <si>
    <t>20/19-439_V3</t>
  </si>
  <si>
    <t>BUITEX Végétal</t>
  </si>
  <si>
    <t>20/17-401_V4</t>
  </si>
  <si>
    <t>KNAUF SAS</t>
  </si>
  <si>
    <t>20/19-439_V3-E1</t>
  </si>
  <si>
    <t>20/17-401_V4-E2</t>
  </si>
  <si>
    <t>20/17-401_V4-E1</t>
  </si>
  <si>
    <t>Therméo ouate de cellulose, ThermaCell, SopraCell</t>
  </si>
  <si>
    <t>20/20-468_V2</t>
  </si>
  <si>
    <t>20/19-441_V2</t>
  </si>
  <si>
    <t>20/20-457_V2</t>
  </si>
  <si>
    <t>INDICE</t>
  </si>
  <si>
    <t>DATE</t>
  </si>
  <si>
    <t>OBSERVATION</t>
  </si>
  <si>
    <t>SD</t>
  </si>
  <si>
    <t>DL</t>
  </si>
  <si>
    <r>
      <rPr>
        <u/>
        <sz val="11"/>
        <color theme="1"/>
        <rFont val="Calibri"/>
        <family val="2"/>
        <scheme val="minor"/>
      </rPr>
      <t>• Ajout de :</t>
    </r>
    <r>
      <rPr>
        <sz val="11"/>
        <color theme="1"/>
        <rFont val="Calibri"/>
        <family val="2"/>
        <scheme val="minor"/>
      </rPr>
      <t xml:space="preserve">
      - AT 20/15-343_V1 SYBOIS MUR</t>
    </r>
  </si>
  <si>
    <r>
      <rPr>
        <u/>
        <sz val="11"/>
        <rFont val="Calibri"/>
        <family val="2"/>
        <scheme val="minor"/>
      </rPr>
      <t>• Supression (du fait d'une fin de durée de validité à) de :</t>
    </r>
    <r>
      <rPr>
        <sz val="11"/>
        <rFont val="Calibri"/>
        <family val="2"/>
        <scheme val="minor"/>
      </rPr>
      <t xml:space="preserve">
   - de DTA 20/16-374 NITA-COTON FRP, INNOCOTON, COTON SOLIDAIRE, DOMOSANIX, NITA COTTON
   - de AT 20/16-385 METISSE FLOCON – COTON PRO OUATE
   - de AT 20/16-392_V1-E1 PAVATEXTIL P/R
   - de AT 20/16-392_V1 Métisse RT - Coton Pro P/R
   - de AT 20/17-398_V1 COTONWOOL® - ISOTOP COTON®
   - de AT 20/17-406_V1 ECOVILLA MUR
   - de ATEX de cas a 2721_V1 FBT PR
   - de ATEX de cas a 2722_V1 FBT PR
• </t>
    </r>
    <r>
      <rPr>
        <u/>
        <sz val="11"/>
        <rFont val="Calibri"/>
        <family val="2"/>
        <scheme val="minor"/>
      </rPr>
      <t>Prorogation de :</t>
    </r>
    <r>
      <rPr>
        <sz val="11"/>
        <rFont val="Calibri"/>
        <family val="2"/>
        <scheme val="minor"/>
      </rPr>
      <t xml:space="preserve">
   - de AT 20/16-393 par AT 20/16-393*01Mod
• </t>
    </r>
    <r>
      <rPr>
        <u/>
        <sz val="11"/>
        <rFont val="Calibri"/>
        <family val="2"/>
        <scheme val="minor"/>
      </rPr>
      <t>Supression et remplacement   :</t>
    </r>
    <r>
      <rPr>
        <sz val="11"/>
        <rFont val="Calibri"/>
        <family val="2"/>
        <scheme val="minor"/>
      </rPr>
      <t xml:space="preserve">
   - de AT 20/17-401_V3 par AT 20/17-401_V4 UniverCell® +
   - de AT 20/17-401_V3-E1 par AT 20/17-401_V4-E1 Therméo ouate de cellulose, ThermaCell, SopraCel
   - de AT 20/17-401_V3-E2 par AT 20/17-401_V4-E2 PAVAFLOC, PAVACELL, VALOCELL, DOUCELL
   - de AT 20/19-432_V1 par AT 20/19-432_V2 ISONAT FLEX
   - de AT 20/19-439_V1 par AT 20/19-439_V3 COTONWOOL FLEX 25
   - de AT 20/19-440_V1 par AT 20/19-440_V2 COTONWOOL FLEX 25
   - de AT 20/19-441_V1 par AT 20/19-441_V2 Ouattitude
   - de AT 20/20-456_V1 par AT 20/20-456_V2 Thermofloc F 
   - de AT 20/20-457_V1 par AT 20/20-457_V2 Thermofloc F 
   - de AT 20/19-440_V1 par AT 20/19-440_V2 Ouattitude
   - de DTA 20/20-468_V1 par DTA 20/20-468_V2 STEICOflex</t>
    </r>
  </si>
  <si>
    <t>ISOLANT ÉCOLOGIQUE SEMI, DOLCEA, CELLIPURE, DOMOSANIX, CELLECO</t>
  </si>
  <si>
    <t>F</t>
  </si>
  <si>
    <t>Coton Chanvre Lin Jute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</si>
  <si>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Végétal est d'Euroclasse F pour la réaction au feu. De ce fait, la présence d'un espace ou d'une lame d'air entre l'isolant et le parement intérieur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</si>
  <si>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Les produits STEICOflex F 036 et STEICOflex F 038 ont une Euroclasse E.</t>
  </si>
  <si>
    <t>COTON-FRP, NITA-COTON-FRP, INNOCOTON, COTON SOLIDAIRE,
DOMOSANIX, NITA-COTTON</t>
  </si>
  <si>
    <t>Dispositions générales
 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Dans le cas des ERP, le procédé ne peut pas être mis en oeuvre en présence d’une lame d’air entre l’isolant et le parement intérieur.</t>
  </si>
  <si>
    <t>0,038 
0,036</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</si>
  <si>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 En rénovation les DPM prévoient à qui incombe la responsabilité de la dépose des éventuels spots présents et la remise en état du plancher support. Il convient de reboucher les trous et remettre en état le support une fois les spots enlevés.</t>
  </si>
  <si>
    <t>0,037 à 0,038</t>
  </si>
  <si>
    <t>Dispositions générales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Dispositions relatives aux bâtiments d’habitation
Les parements intérieurs doivent répondre aux critères du « Guide de l’isolation par l’intérieur des bâtiments d’habitation du point de vue des risques en cas d’incendie » (Cahier CSTB 3231), et être posés conformément aux DTU et Avis Techniques en vigueur.
Dispositions applicables aux bâtiments relevant du code de travail
Dans le cas des bâtiments dont le plancher bas du dernier niveau est situé à plus de 8 mètres du sol, se référer au e-Cahier CSTB 3231 « Guide de l’isolation par l’intérieur des bâtiments d’habitation du point de vue des risques en cas d’incendie » (juin 2000).
Dispositions relatives aux établissements recevant du public
Dans le cas particulier des ERP, se reporter au guide d’emploi des isolants combustibles dans les ERP (annexe à l’arrêté publié au J.O. du 28 juillet 2007). En particulier :
 Le procédé ne peut pas être mis en oeuvre en présence d’une lame d’air entre l’isolant et le parement intérieur,
 Recoupement de l’isolant et de toute lame d’air à son contact.
En toiture, les mailles de surface d’application sont limitées à 300 m² en sous-face de toiture.</t>
  </si>
  <si>
    <t>Les constructions à ossature métallique porteuse sont exclues.</t>
  </si>
  <si>
    <r>
      <rPr>
        <i/>
        <sz val="9"/>
        <rFont val="Calibri"/>
        <family val="2"/>
      </rPr>
      <t>Dispositions générales</t>
    </r>
    <r>
      <rPr>
        <sz val="9"/>
        <rFont val="Calibri"/>
        <family val="2"/>
      </rPr>
      <t xml:space="preserve">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t>
    </r>
    <r>
      <rPr>
        <i/>
        <u/>
        <sz val="9"/>
        <rFont val="Calibri"/>
        <family val="2"/>
      </rPr>
      <t xml:space="preserve">Dispositions relatives aux bâtiments d’habitation : </t>
    </r>
    <r>
      <rPr>
        <sz val="9"/>
        <rFont val="Calibri"/>
        <family val="2"/>
      </rPr>
      <t xml:space="preserve">Les parements intérieurs doivent répondre aux critères du « Guide de l’isolation par l’intérieur des bâtiments d’habitation du point de vue des risques en cas d’incendie » (Cahier CSTB 3231) – paragraphe 5.2 notamment, et être posés conformément aux DTU et Avis Techniques en vigueur.
</t>
    </r>
    <r>
      <rPr>
        <i/>
        <u/>
        <sz val="9"/>
        <rFont val="Calibri"/>
        <family val="2"/>
      </rPr>
      <t xml:space="preserve">Dispositions applicables aux bâtiments relevant du code de travail : </t>
    </r>
    <r>
      <rPr>
        <sz val="9"/>
        <rFont val="Calibri"/>
        <family val="2"/>
      </rPr>
      <t xml:space="preserve">Dans le cas des bâtiments dont le plancher bas du dernier niveau est situé à plus de 8 mètres du sol, se référer au e-Cahier CSTB 3231 « Guide de l’isolation par l’intérieur des bâtiments d’habitation du point de vue des risques en cas d’incendie » (juin 2000).
</t>
    </r>
    <r>
      <rPr>
        <i/>
        <u/>
        <sz val="9"/>
        <rFont val="Calibri"/>
        <family val="2"/>
      </rPr>
      <t>Dispositions relatives aux établissements recevant du public :</t>
    </r>
    <r>
      <rPr>
        <i/>
        <sz val="9"/>
        <rFont val="Calibri"/>
        <family val="2"/>
      </rPr>
      <t xml:space="preserve"> </t>
    </r>
    <r>
      <rPr>
        <sz val="9"/>
        <rFont val="Calibri"/>
        <family val="2"/>
      </rPr>
      <t>Dans le cas particulier des ERP, se reporter au guide d’emploi des isolants combustibles dans les ERP (annexe à l’arrêté publié au J.O. du 28 juillet2007). En particulier :
 Le procédé ne peut pas être mis en oeuvre en présence d’une lame d’air entre l’isolant et le parement intérieur,
 Les dispositions concernant le recoupement des isolants et la mise en place d’un écran thermique protecteur, décrites en annexe I et II de cet arrêté, doivent être respectées. En mur, un recoupement doit notamment être réalisé tous les 20 m au maximum.</t>
    </r>
  </si>
  <si>
    <t>Les bâtiments industriels, agricoles ou agroalimentaires ne sont pas visés.</t>
  </si>
  <si>
    <t>Dispositions générales
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CPT 3693_V2 sur :
- La protection des spots encastrés dans le plafond ;
- La distance minimale vis-à-vis des conduits de fumée.
 La conception de l’ouvrage intégrant le procédé doit respecter les exigences de la réglementation incendie relatives : aux bâtiments d’habitation, code du travail et ERP lorsqu’ils sont visés dans le domaine d’emploi.</t>
  </si>
  <si>
    <t>EB</t>
  </si>
  <si>
    <t>Les bâtiments agricoles, agroalimentaires, de process industriel, frigorifiques, à ambiances corrosives, et à ossatures porteuses métalliques ne sont pas visés.</t>
  </si>
  <si>
    <t>Les bâtiments agricoles, agroalimentaires, de process industriel, d'élevage, frigorifiques, à ambiances corrosives, ne sont pas visés par ce procédé.</t>
  </si>
  <si>
    <t>Ce procédé n'est pas destiné à rester apparent.
Le procédé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de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Les produits « ISONAT FLEX » ont une Euroclasse F pour la réaction au feu. De ce fait, la présence d'un espace ou d'une lame d'air entre l'isolant et le parement intérieur est interdite dans les ERP.
Les produits ne doivent, en aucun cas, être exposés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</si>
  <si>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Les bâtiments de process industriel, agricoles, agroalimentaires, frigorifiques, à ambiance corrosive et à ossatures porteuses métalliques sont exclus.</t>
  </si>
  <si>
    <t>Les bâtiments de process industriel, agricoles, agroalimentaire, frigorifique, à ambiance corrosive et à ossatures porteuses métalliques sont exclus.</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</si>
  <si>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</si>
  <si>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Les bâtiments agricoles, agroalimentaires, industriels, frigorifiques et à ossature porteuse métallique ne sont pas visés.</t>
  </si>
  <si>
    <t>Ce procédé n’est pas destiné à rester apparent.
Le procédé permet de satisfaire les exigences en vigueur. En particulier, il y a lieu pour l’entreprise de pose de :
 Le maître d'ouvrage doit faire vérifier par une entreprise qualifiée la conformité des installations électriques avant la pose de l’isolant,
Respecter les prescriptions prévues au Dossier Technique, dans la norme NF DTU 24.1 et dans le Cahier du CSTB 3816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</si>
  <si>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Ce procédé n’est pas destiné à rester apparent.
Le procédé permet de satisfaire les exigences en vigueur. Il y a lieu de vérifier la conformité :
 Des installations électriques ;
 Des dispositions relatives aux distances de sécurité entre le conduit et l’élément combustible le plus proche conformément au NF DTU 24.1 et à l’e-cahier du CSTB 3816 et pour les foyers ouverts ou fermés les dispositions du NF DTU 24.2 P1.
La conception de l’ouvrage intégrant le procédé doit respecter les exigences de la réglementation sécurité incendie relative aux bâtiments d’habitation, relevant du code de travail et aux ERP.
Dans le cas de l’habitat se reporter au Guide Technique « Guide de l’isolation par l’intérieur des bâtiments d’habitation du point de vue des risques en cas d’incendie » de janvier 2016.
Les produits « PAVAFLEX® CONFORT » et « PAVAFLEX® CONFORT 36 » ont une Euroclasse E.</t>
  </si>
  <si>
    <t>ouate de cellulose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</si>
  <si>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iQ3, iQ3 CELLULOSE, CELLULOSE iQ3 a une classe de comportement en réaction au feu B-s2,d0 (cf. annexe D1 - Tableau D1).</t>
  </si>
  <si>
    <t>Dispositions générales
Ce procédé n’est pas destiné à rester apparent.
Le procédé permet de satisfaire les exigences dans les conditions précisées dans les Appréciations de laboratoire de résistance au feu citées en §B du DTED. En particulier, il y a lieu pour l’entreprise de pose de :
 S’assurer auprès du Maître d’Ouvrage de la conformité des installations électriques avant la pose de l’isolant,
 Respecter les prescriptions prévues au Dossier Technique sur la distance minimale vis-à-vis des conduits de fumée.
La conception de l’ouvrage intégrant le procédé doit respecter les exigences de la réglementation sécurité incendie relative aux bâtiments d’habitation, relevant du code de travail et aux ERP lorsqu’ils sont visés dans le domaine d’emploi.</t>
  </si>
  <si>
    <t>Béton de chanvre</t>
  </si>
  <si>
    <t>APPLICATION EN ENVELOPPE VERTICALE</t>
  </si>
  <si>
    <t>APPLICATION EN ENVELOPPE HORIZONTALE OU INCLINEE (RAMPANT)</t>
  </si>
  <si>
    <t>Colonne1</t>
  </si>
  <si>
    <t>MATIERE</t>
  </si>
  <si>
    <t>SYNTHESE PROCEDE</t>
  </si>
  <si>
    <t>DOMAINE D'EMPLOI VISE PAR L'EVALUATION (EXTRAIT)</t>
  </si>
  <si>
    <t>EVALUATION TECHNIQUE</t>
  </si>
  <si>
    <t>EXAMINE PAR LE GS/COMEX LE</t>
  </si>
  <si>
    <t>AVIS LIMITE AU</t>
  </si>
  <si>
    <t>VALIDITE</t>
  </si>
  <si>
    <t>TITULAIRE DE L'EVALUATION</t>
  </si>
  <si>
    <t xml:space="preserve"> -&gt; AT/DTA : Sur liste verte C2p (OUI/NON)
-&gt; ATex (Avis favorable / Avis défavorable)
-&gt; Autre : SO</t>
  </si>
  <si>
    <t>OBSERVATIONS SUR EVALUATION TECHNIQUE</t>
  </si>
  <si>
    <t>Avis technique</t>
  </si>
  <si>
    <t>Document d'Application Technique (DTA)</t>
  </si>
  <si>
    <t>LIEN INTERNET</t>
  </si>
  <si>
    <t>Ancienne version</t>
  </si>
  <si>
    <t>20/13-289_V4</t>
  </si>
  <si>
    <t>-</t>
  </si>
  <si>
    <t>Réaction au feu3</t>
  </si>
  <si>
    <t>I</t>
  </si>
  <si>
    <t>II</t>
  </si>
  <si>
    <t>III</t>
  </si>
  <si>
    <t>IV</t>
  </si>
  <si>
    <t>ZONE SISMIQUE MAX POUR SUPPORT BOIS VISE PAR CATEGORIE DE BATIMENT
(1 à 4)</t>
  </si>
  <si>
    <t>20/13-299_V3</t>
  </si>
  <si>
    <t>20/14-329_V2</t>
  </si>
  <si>
    <t>20/14-330_V2</t>
  </si>
  <si>
    <t>Selon AT / DTA de la ouate de cellulose visé</t>
  </si>
  <si>
    <t>20/15-361_V4</t>
  </si>
  <si>
    <t>20/16-374_V1</t>
  </si>
  <si>
    <t>20/15-361_V4-E1</t>
  </si>
  <si>
    <t>20/16-374_V1-E1</t>
  </si>
  <si>
    <t>20/17-401_V3</t>
  </si>
  <si>
    <t>PAREMENT EXTERIEUR VENTILE</t>
  </si>
  <si>
    <t>PAREMENT EXTERIEUR ENDUIT DE TYPE ETICS</t>
  </si>
  <si>
    <t>20/17-404_V3</t>
  </si>
  <si>
    <t>20/18-411_V3</t>
  </si>
  <si>
    <t>20/19-432_V3</t>
  </si>
  <si>
    <t>20/19-439_V2</t>
  </si>
  <si>
    <t>20/19-441_V1</t>
  </si>
  <si>
    <t>20/20-467_V2</t>
  </si>
  <si>
    <t>20/20-468_V1</t>
  </si>
  <si>
    <t>20/21/487_V1</t>
  </si>
  <si>
    <t>20/17-401_V3-E1</t>
  </si>
  <si>
    <t>20/17-401_V3-E2</t>
  </si>
  <si>
    <t>20/21/487_V1-E1</t>
  </si>
  <si>
    <t>20/19-440_V1</t>
  </si>
  <si>
    <t>20/20-457_V1</t>
  </si>
  <si>
    <t>PARAMETRES DE RECHERCHE</t>
  </si>
  <si>
    <t>(cocher les paramètres de recherches souhaités)</t>
  </si>
  <si>
    <t>CRITERE</t>
  </si>
  <si>
    <t>(compléter la donnée recherchée selon les instructions de saisie qui apparaissent en cliquant sur la cellule à compléter)</t>
  </si>
  <si>
    <t>Nombre de procédés trouvés pour les paramètres de recherche saisis</t>
  </si>
  <si>
    <t>REFERENTIEL TECHNIQUE</t>
  </si>
  <si>
    <t>DATE REFERENCEMENT</t>
  </si>
  <si>
    <t>AVIS LIMITE AU / VALIDITE</t>
  </si>
  <si>
    <t>TC/TNC
pour le domaine d'emploi visé</t>
  </si>
  <si>
    <t>OBSERVATIONS SUR DOMAINE D'EMPLOI
Sismique</t>
  </si>
  <si>
    <t>ERP Limite du plancher bas du dernier niveau</t>
  </si>
  <si>
    <t>Sans limite</t>
  </si>
  <si>
    <t>TYPE DE BÂTIMENT VISE</t>
  </si>
  <si>
    <t>classement locaux au sens 20.1 P3</t>
  </si>
  <si>
    <t>EA</t>
  </si>
  <si>
    <t>EB+ Locaux Privatifs</t>
  </si>
  <si>
    <t>EB+ Locaux Collectifs</t>
  </si>
  <si>
    <t>PLAINE</t>
  </si>
  <si>
    <t>MONTAGNE</t>
  </si>
  <si>
    <t>TYPE DE CLIMAT VISE</t>
  </si>
  <si>
    <t>TYPE DE CLASSEMENT DU LOCAL AU SENS DU DTU 20.1 P3</t>
  </si>
  <si>
    <t>TYPE D'HYGROMETRIE DES LOCAUX VISEE</t>
  </si>
  <si>
    <t>TYPE DE LOCAUX VISE</t>
  </si>
  <si>
    <t>CLIMATISE</t>
  </si>
  <si>
    <t>RAFRAICHIS</t>
  </si>
  <si>
    <t/>
  </si>
  <si>
    <t>nom feuille recherche</t>
  </si>
  <si>
    <t>N° PRODUIT</t>
  </si>
  <si>
    <t>20/21-487_V2</t>
  </si>
  <si>
    <t>20/21-487_V2-E1</t>
  </si>
  <si>
    <t>COTONWOOL® - BRICO-OUATE® - THERMOFEEL®</t>
  </si>
  <si>
    <t>SANS(1)</t>
  </si>
  <si>
    <t>fibres textiles effilochés à majorité coton</t>
  </si>
  <si>
    <t>20/17-398_V2</t>
  </si>
  <si>
    <t>20/17-398_V1</t>
  </si>
  <si>
    <t>20/19-440_V2.1</t>
  </si>
  <si>
    <t>20/20-456_V3</t>
  </si>
  <si>
    <t>TRES FORTE</t>
  </si>
  <si>
    <t>FORTE</t>
  </si>
  <si>
    <t>MOYENNE</t>
  </si>
  <si>
    <t>FAIBLE</t>
  </si>
  <si>
    <t>EC</t>
  </si>
  <si>
    <t>Règles professionnelles</t>
  </si>
  <si>
    <t>Construction en paille, remplissage isolant et support d'enduit</t>
  </si>
  <si>
    <t>RFCP</t>
  </si>
  <si>
    <t>Botte de paille</t>
  </si>
  <si>
    <t>R+2</t>
  </si>
  <si>
    <t>NON</t>
  </si>
  <si>
    <t>Association Construire en Chanvre</t>
  </si>
  <si>
    <t>Execution d'ouvrages en bétons de chanvre: Mur en béton de chanvre, isolation de sol en béton de chanvre, isolation de toiture en béton de chanvre, enduits en mortier de chanvre</t>
  </si>
  <si>
    <t>NON (EVALUATION RECENTE)</t>
  </si>
  <si>
    <t>20/15-343_V2</t>
  </si>
  <si>
    <t>OUI*</t>
  </si>
  <si>
    <t>Isolation en béton de chanve (hors application de l'enduit extérieur sur l'isolant)</t>
  </si>
  <si>
    <t>Isolation en botte de paille  (hors application de l'enduit extérieur sur l'isolant)</t>
  </si>
  <si>
    <t>1ère</t>
  </si>
  <si>
    <t>2ème</t>
  </si>
  <si>
    <t>3ème</t>
  </si>
  <si>
    <t>4ème</t>
  </si>
  <si>
    <t>LOGEMENT_HABITATION</t>
  </si>
  <si>
    <t>CODE_DU_TRAVAIL</t>
  </si>
  <si>
    <t>HYGROMETRIE VISE</t>
  </si>
  <si>
    <t>CLASSEMENT VISE</t>
  </si>
  <si>
    <t>LOCAUX VISE</t>
  </si>
  <si>
    <t>CLIMAT VISE</t>
  </si>
  <si>
    <t>CRITERE BATIMENT VISE</t>
  </si>
  <si>
    <t>CRITERE HYGRO VISE</t>
  </si>
  <si>
    <t>CRITERE CLIMAT VISE</t>
  </si>
  <si>
    <t>CRITERE CLASSEMENT VISE</t>
  </si>
  <si>
    <t>CRITERE CLIMATISATION VISE</t>
  </si>
  <si>
    <t>Ordre</t>
  </si>
  <si>
    <t>Eligibilité procédé</t>
  </si>
  <si>
    <t xml:space="preserve">
INTRODUCTION</t>
  </si>
  <si>
    <t>-&gt; cocher la case paramètre de recherches pour afficher la cellule de recherche si souhaité</t>
  </si>
  <si>
    <t>BÂTIMENT VISE</t>
  </si>
  <si>
    <t>LOCAUX CLIMATISES OU RAFRAICHIS</t>
  </si>
  <si>
    <t>Botte</t>
  </si>
  <si>
    <t>Béton végétal</t>
  </si>
  <si>
    <t>APPLICATION EN PAROI VERTICALE DE DISTRIBUTION INTERIEURE</t>
  </si>
  <si>
    <t>APPLICATION EN PLANCHER INTERMEDIAIRE</t>
  </si>
  <si>
    <t>TYPE D'ISOLATION VISE ET PAROI SUPPORT BOIS VISEE</t>
  </si>
  <si>
    <t>TYPE DE REVETEMENT EXTERIEUR VISE</t>
  </si>
  <si>
    <t>OUI AVEC UN SUIVI DU RETOUR D'EXPERIENCE</t>
  </si>
  <si>
    <t>Sécurité en cas d’incendie</t>
  </si>
  <si>
    <t>L'Avis technique n°20/13-289_V4 annule et remplace l' Avis technique n° 20/13-289_V3
Sur liste verte de la C2p à la date du référencement</t>
  </si>
  <si>
    <t xml:space="preserve"> Sur liste verte de la C2p à la date du référencement</t>
  </si>
  <si>
    <t xml:space="preserve"> </t>
  </si>
  <si>
    <t>L'Avis technique n°20/13-299_V3 annule et remplace l' Avis technique n° 20/13-299_V2
Sur liste verte de la C2p à la date du référencement</t>
  </si>
  <si>
    <t>L'Avis technique n°20/14-329_V2 annule et remplace l' Avis technique n° 20/14-329_V1
Sur liste verte de la C2p à la date du référencement</t>
  </si>
  <si>
    <t>L'Avis Technique n°20/14-330_V2 annule et remplace l' Avis Technique n° 20/14-330_V1
Sur liste verte de la C2p à la date du référencement</t>
  </si>
  <si>
    <t>L'Avis technique n°20/15-361_V4 annule et remplace l' Avis technique n° 20/15-361_V3
Sur liste verte de la C2p à la date du référencement</t>
  </si>
  <si>
    <t>L'Avis technique n°20/15-361_V4-E1 annule et remplace l' Avis technique n° 20/15-361_V3-E1
Sur liste verte de la C2p à la date du référencement</t>
  </si>
  <si>
    <t>Le Document d'Application Technique (DTA) n°20/16-374_V2 annule et remplace le Document d'Application Technique (DTA) n° 20/16-374_V1
Sur liste verte de la C2p à la date du référencement</t>
  </si>
  <si>
    <t>Le Document d'Application Technique (DTA) n°20/16-374_V2-E1 annule et remplace le Document d'Application Technique (DTA) n° 20/16-374_V1-E1
Sur liste verte de la C2p à la date du référencement</t>
  </si>
  <si>
    <t>L'Avis technique n°20/17-401_V4 annule et remplace l' Avis technique n° 20/17-401_V3
Sur liste verte de la C2p à la date du référencement</t>
  </si>
  <si>
    <t>L'Avis technique n°20/17-401_V4-E1 annule et remplace l' Avis technique n° 20/17-401_V3-E1
Sur liste verte de la C2p à la date du référencement</t>
  </si>
  <si>
    <t>L'Avis technique n°20/17-401_V4-E2 annule et remplace l' Avis technique n° 20/17-401_V3-E2
Sur liste verte de la C2p à la date du référencement</t>
  </si>
  <si>
    <t>L'Avis technique n°20/17-404_V3 annule et remplace l' Avis technique n° 20/17-404_V2
Sur liste verte de la C2p à la date du référencement</t>
  </si>
  <si>
    <t>L'Avis technique n°20/18-411_V3 annule et remplace l' Avis technique n° 20/18-411_V2
Sur liste verte de la C2p à la date du référencement</t>
  </si>
  <si>
    <t>Le Document d'Application Technique (DTA) n°20/19-432_V3 annule et remplace le Document d'Application Technique (DTA) n° 20/19-432_V2
Sur liste verte de la C2p à la date du référencement</t>
  </si>
  <si>
    <t>L'Avis technique n°20/17-398_V2 annule et remplace l' Avis technique n° 20/17-398_V1
Sur liste verte de la C2p à la date du référencement</t>
  </si>
  <si>
    <t>L'Avis technique n°20/19-439_V3 annule et remplace l' Avis technique n° 20/19-439_V2
Sur liste verte de la C2p à la date du référencement</t>
  </si>
  <si>
    <t>L'Avis technique n°20/19-441_V2 annule et remplace l' Avis technique n° 20/19-441_V1</t>
  </si>
  <si>
    <t>Le Document d'Application Technique (DTA) n°20/20-456_V3 annule et remplace le Document d'Application Technique (DTA) n° 20/20-456_V2
Sur liste verte de la C2p à la date du référencement</t>
  </si>
  <si>
    <t>Le Document d'Application Technique (DTA) n°20/20-457_V2 annule et remplace le Document d'Application Technique (DTA) n° 20/20-457_V1
Sur liste verte de la C2p à la date du référencement</t>
  </si>
  <si>
    <t>Le Document d'Application Technique (DTA) n°20/20-467_V2 annule et remplace le Document d'Application Technique (DTA) n° 20/20-467_V1
Sur liste verte de la C2p à la date du référencement</t>
  </si>
  <si>
    <t>L'Avis technique n°20/20-468_V2 annule et remplace l' Avis technique n° 20/20-468_V1</t>
  </si>
  <si>
    <t>L'Avis technique n°20/21-487_V2 annule et remplace l' Avis technique n° 20/21/487_V1
Sur liste verte de la C2p à la date du référencement</t>
  </si>
  <si>
    <t>L'Avis technique n°20/21-487_V2-E1 annule et remplace l' Avis technique n° 20/21/487_V1-E1
Sur liste verte de la C2p à la date du référencement</t>
  </si>
  <si>
    <t>Les règles professionnelles sont acceptées par la C2p à la date du référencement</t>
  </si>
  <si>
    <t>Les règles professionnelles sont acceptées par la C2p à la date du référencement avec un suivi du retour d'expérience</t>
  </si>
  <si>
    <t>https://evaluation.cstb.fr/fr/avis-technique/detail/20-15-343_V2/</t>
  </si>
  <si>
    <t>20/15-343*02Mod</t>
  </si>
  <si>
    <t>20/19-439_V3.1</t>
  </si>
  <si>
    <t>L'Avis technique n°20/19-439_V3.1 est une prorogation de l'Avis Technique n° 20/19-439_V3 et de l'Avis Technique n° 20/19-439_V3_E1.
Sur liste verte de la C2p à la date du référencement</t>
  </si>
  <si>
    <t>20/19-439_V2_E1</t>
  </si>
  <si>
    <t>20/19-440_V2</t>
  </si>
  <si>
    <t>L'Avis technique n°20/19-440_V2.1 est une prorogation de l'Avis Technique n° 20/19-440_V2 et de l'Avis Technique n° 20/19-440_V2_E1.
Sur liste verte de la C2p à la date du référencement</t>
  </si>
  <si>
    <t>L'Avis technique n°20/15-343_V2.1 est une prorogation de l'Avis Technique n° 20/15-343_V1.1 et de l'Avis Technique n° 20/15-343.
Sur liste verte de la C2p à la date du référencement</t>
  </si>
  <si>
    <t>L'Avis technique n°20/15-343*02 Mod est une prorogation de l'Avis Technique n° 20/15-343_V2.
Sur liste verte de la C2p à la date du référencement</t>
  </si>
  <si>
    <t>L'Avis technique n°20/19-439_V3-E1 annule et remplace l' Avis technique n° 20/19-439_V2_E1
Sur liste verte de la C2p à la date du référencement</t>
  </si>
  <si>
    <t>L'Avis technique n°20/19-440_V2 annule et remplace l' Avis technique n° 20/19-440_V1
Sur liste verte de la C2p à la date du référencement</t>
  </si>
  <si>
    <t>TYPE D'APPLICATION</t>
  </si>
  <si>
    <t>APPLICATION EN PAROI VERTICALE DE DISTRIBUTION INTERIEURE CONFORME AU NF DTU 31.2</t>
  </si>
  <si>
    <t>APPLICATION EN PAROI VERTICALE DE DISTRIBUTION INTERIEURE CONFORME DTU 25.41</t>
  </si>
  <si>
    <t>APPLICATION EN ENVELOPPE INCLINEE (RAMPANT) EN SARKING</t>
  </si>
  <si>
    <t>APPLICATION EN ENVELOPPE INCLINEE (RAMPANT) SOUS COUVERTURE</t>
  </si>
  <si>
    <t>APPLICATION EN ENVELOPPE HORIZONTALE OU INCLINEE (RAMPANT) EN COMBLES</t>
  </si>
  <si>
    <t>APPLICATION EN ENVELOPPE VERTICALE (ITI) ENTRE MONTANTS DE MURS CONFORME AU NF DTU 31.2</t>
  </si>
  <si>
    <t>APPLICATION EN ENVELOPPE VERTICALE (ITI) ENTRE MONTANTS DE FACADE CONFORME AU NF DTU 31.4</t>
  </si>
  <si>
    <t>APPLICATION EN ENVELOPPE VERTICALE (ITI) DE MURS CLT</t>
  </si>
  <si>
    <t>APPLICATION EN ENVELOPPE VERTICALE (ITI) STRUCTURE BOIS CONTRE-CLOISON CONFORME AU DTU 25.41</t>
  </si>
  <si>
    <t>APPLICATION EN PLANCHER INTERMEDIAIRE ENTRE SOLIVES NF DTU 51.3 OU NF DTU 31.2</t>
  </si>
  <si>
    <t>APPLICATION EN PLANCHER INTERMEDIARE CONFORME AU NF DTU 51.3 EN FAUX PLAFOND SUSPENDU</t>
  </si>
  <si>
    <t>APPLICATION EN PLANCHER INTERMEDIARE (CLT) EN FAUX PLAFOND SUSPENDU</t>
  </si>
  <si>
    <t>APPLICATION_VISE</t>
  </si>
  <si>
    <t>APPLICATION VISEE</t>
  </si>
  <si>
    <t>CRITERE APPLI VISE</t>
  </si>
  <si>
    <t>CODE DU TRAVAIL Limite du plancher bas du dernier niveau</t>
  </si>
  <si>
    <t xml:space="preserve">REVETEMENT EXTERIEUR </t>
  </si>
  <si>
    <t>SYNTHESE DES APPLICATIONS VISEES</t>
  </si>
  <si>
    <t>CLASSMENT MAXIMAL DU LOCAL CONFORMEMENT AU DTU 20.1 P3</t>
  </si>
  <si>
    <t>HYGROMETRIE MAXIMALE DU LOCAL CONFORMEMENT AU DTU 20.1 P3</t>
  </si>
  <si>
    <t xml:space="preserve">CLIMAT MAXIMAL </t>
  </si>
  <si>
    <t>LOCAL RAFRAICHIS OU CLIMATISE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</si>
  <si>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UniverCell® +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</si>
  <si>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Dans le cas de l’habitat se reporter au Guide technique « Guide de l’isolation par l’intérieur des bâtiments d’habitation du point de vue des risques en cas d’incendie » de janvier 2016.
Le produit Novidem a une classe de comportement en réaction au feu C-s2,d0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</si>
  <si>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Cellaouate a une classe de comportement en réaction au feu E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</si>
  <si>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</si>
  <si>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est d’Euroclasse F pour la réaction au feu. De ce fait, la présence d’une lame d’air entre l’isolant et le parement intérieur est interdite dans les ERP.
Le produit ne doit être en aucun cas exposé à une source de chaleur intense (soudure, flamme, étincelle).</t>
  </si>
  <si>
    <t>TYPOLOGIE DE PAREMENT EXTERIEUR VISE</t>
  </si>
  <si>
    <t>TYPE DE PAREMENT EXTERIEUR MUR</t>
  </si>
  <si>
    <t>HAUTEUR DU PLANCHER BAS DU DERNIER NIVEAU DU PROJET</t>
  </si>
  <si>
    <t>&lt;= pas &lt;</t>
  </si>
  <si>
    <t>extrait 3802 :</t>
  </si>
  <si>
    <t>FAMILLE</t>
  </si>
  <si>
    <t>PAREMENT VENTILE</t>
  </si>
  <si>
    <t>PAREMENT NON VENTILE</t>
  </si>
  <si>
    <t>PAREMENT VISE</t>
  </si>
  <si>
    <t>APPLICATION</t>
  </si>
  <si>
    <t>BATIMENT</t>
  </si>
  <si>
    <t>CLIMAT</t>
  </si>
  <si>
    <t>HYGROMETRIE</t>
  </si>
  <si>
    <t>CLASSEMENT</t>
  </si>
  <si>
    <t>HABITATION</t>
  </si>
  <si>
    <t>CDT</t>
  </si>
  <si>
    <t>PLAINE/MONTAGNE/ZONE TRES FROIDES</t>
  </si>
  <si>
    <t>VENTILE/NON VENTILE</t>
  </si>
  <si>
    <t>ERP/HABITATION/CDT</t>
  </si>
  <si>
    <t>FAIBLE/MOYENNE/FORTE/TRES FORTE</t>
  </si>
  <si>
    <t>EA/EB/EB+/EC</t>
  </si>
  <si>
    <t>LOCAUX CLIMATISES</t>
  </si>
  <si>
    <t>CLIMATISES/RAFRAICHIS</t>
  </si>
  <si>
    <t>VERIFIER ET BON</t>
  </si>
  <si>
    <t>ZONE TRES FROIDES</t>
  </si>
  <si>
    <t>EB+</t>
  </si>
  <si>
    <t>CLIMATISES</t>
  </si>
  <si>
    <t>Façade à ossature bois
non porteuse perspirante</t>
  </si>
  <si>
    <t>Selon l'isolant en ouate de cellulose ou fibre de cellulose</t>
  </si>
  <si>
    <t>SYbois</t>
  </si>
  <si>
    <t>Appréciation Technique d'Expérimentation (ATEx cas a)</t>
  </si>
  <si>
    <t>2944_v1</t>
  </si>
  <si>
    <t>https://evaluation.cstb.fr/fr/appreciation-technique-expertise-atex/detail/2944-v1/</t>
  </si>
  <si>
    <t>4**</t>
  </si>
  <si>
    <r>
      <rPr>
        <b/>
        <u/>
        <sz val="11"/>
        <rFont val="Calibri"/>
        <family val="2"/>
        <scheme val="minor"/>
      </rPr>
      <t>** Domaine d'emploi sismique :</t>
    </r>
    <r>
      <rPr>
        <sz val="11"/>
        <rFont val="Calibri"/>
        <family val="2"/>
        <scheme val="minor"/>
      </rPr>
      <t xml:space="preserve">
Toutefois le procédé de bardage extérieur pourra limiter les zones de sismicité des bâtiments visés.</t>
    </r>
  </si>
  <si>
    <t>ONGLET</t>
  </si>
  <si>
    <t>ACTION</t>
  </si>
  <si>
    <t>PAR</t>
  </si>
  <si>
    <t>Suppression (du fait d'une fin de durée de validité</t>
  </si>
  <si>
    <t>ATEx de cas a 16/20-781_V2 Bloc de chanvre à emboitement BIOSYS</t>
  </si>
  <si>
    <t>Suppression et remplacement</t>
  </si>
  <si>
    <t>ATEx de cas a 20/13-289_V3 par ATEx de cas a 20/13-289_V4 Isocell F, Trendisol F, Dobry-Ekovilla F, France Cellulose F</t>
  </si>
  <si>
    <t>ATEx de cas a 20/13-289_V3-E1 Jetfib’Ouate</t>
  </si>
  <si>
    <t>ATEx de cas a 20/13-299_V2 par ATEx de cas a 20/13-299_V3 Grey Snow - IGLOO France – Watt Less – Ouatipi – Cellulo’Pro</t>
  </si>
  <si>
    <t>ATEx de cas a 20/14-329_V1 par ATEx de cas a 20/14-329_V2 Biofib’ Trio</t>
  </si>
  <si>
    <t>AT 20/14-330_V1 par AT 20/14-330_V2 Biofib’ Trio</t>
  </si>
  <si>
    <t>ATEx de cas a 20/15-343_V1 par ATEx de cas a 20/15-343_V2 SYBOIS MUR</t>
  </si>
  <si>
    <t>ATEx de cas a 20/15-361_V3 par ATEx de cas a 20/15-361_V4 iQ3, iQ3 CELLULOSE, CELLULOSE iQ3</t>
  </si>
  <si>
    <t>ATEx de cas a 20/15-361_V3-E1 par ATEx de cas a 20/15-361_V4-E1 ISOLANT ÉCOLOGIQUE SEMI, DOLCEA, CELLIPURE, DOMOSANIX, CELLECO</t>
  </si>
  <si>
    <t>ATEx de cas a 20/16-392_V1 Métisse RT – Coton Pro P/R</t>
  </si>
  <si>
    <t>ATEx de cas a 20/16-392_V1.1 Métisse RT – Coton Pro P/R</t>
  </si>
  <si>
    <t>ATEx de cas a 20/16-393 Métisse RT – Coton Pro P/R</t>
  </si>
  <si>
    <t>ATEx de cas a 20/16-393*01Mod Métisse RT – Coton Pro P/R</t>
  </si>
  <si>
    <t>ATEx de cas a 20/17-403_V2 Isofloc LF</t>
  </si>
  <si>
    <t>ATEx de cas a 20/17-403_V2-E1 CelluBOR FR</t>
  </si>
  <si>
    <t>ATEx de cas a 20/17-404_V2 par ATEx de cas a 20/17-404_V3 NOVIDEM</t>
  </si>
  <si>
    <t>ATEx de cas a 20/18-411_V2 par ATEx de cas a 20/18-411_V3 Cellaouate</t>
  </si>
  <si>
    <t>ATEx de cas a 20/19-432_V2 par ATEx de cas a 20/19-432_V3 ISONAT FLEX</t>
  </si>
  <si>
    <t>ATEx de cas a 20/19-439_V3-E1 par ATEx de cas a 20/19-439_V3.1 COTONWOOL FLEX 25</t>
  </si>
  <si>
    <t>ATEx de cas a 20/19-440_V2-E1 par ATEx de cas a 20/19-440_V2.1 COTONWOOL FLEX 25</t>
  </si>
  <si>
    <t xml:space="preserve">ATEx de cas a 20/20-456_V2 par ATEx de cas a 20/20-456_V3 Thermofloc F </t>
  </si>
  <si>
    <t>ATEx de cas a 20/20-467_V1 par ATEx de cas a 20/20-467_V2 Pavaflex</t>
  </si>
  <si>
    <t>Suppression et remplacement (Cause scission des AT)</t>
  </si>
  <si>
    <t>ATEx de cas a 20/21/487_V2-E1 par ATEx de cas a 20/21-487_V2-E1 KNAUF THERMASOFT NATURA</t>
  </si>
  <si>
    <t>ATEx de cas a 3044_V1 TimberRoc
Système constructif CS2</t>
  </si>
  <si>
    <t xml:space="preserve">ATEx de cas a 3089_V1 </t>
  </si>
  <si>
    <t>BDD_ISOLANTS_BIOSOURCES</t>
  </si>
  <si>
    <t>Date du dernier référencement : 09/06/2023</t>
  </si>
  <si>
    <r>
      <t xml:space="preserve">LIEN URL D'ACCES AU REFERENTIEL TECHNIQUE
</t>
    </r>
    <r>
      <rPr>
        <b/>
        <sz val="11"/>
        <color rgb="FFFF0000"/>
        <rFont val="Calibri"/>
        <family val="2"/>
        <scheme val="minor"/>
      </rPr>
      <t>(A COPIER COLLER SUR LE NAVIGATEUR)</t>
    </r>
  </si>
  <si>
    <t>NF DTU</t>
  </si>
  <si>
    <t>45.11</t>
  </si>
  <si>
    <t>SO
(DTU)</t>
  </si>
  <si>
    <t>https://evaluation.cstb.fr/fr/avis-technique/detail/20-15-343-02-mod/</t>
  </si>
  <si>
    <t>https://evaluation.cstb.fr/fr/avis-technique/detail/20-19-440_v2.1/</t>
  </si>
  <si>
    <t>https://evaluation.cstb.fr/en/technical-appraisal-atec/detail/20-19-439_v3.1/</t>
  </si>
  <si>
    <t>Système Ouvert</t>
  </si>
  <si>
    <t>DEFINITION DU MODULE DE RECHERCHE</t>
  </si>
  <si>
    <t>RESULTAT DE LA RECHERCHE</t>
  </si>
  <si>
    <t>DEFINITION DU CRITERE DE BÂTIMENT</t>
  </si>
  <si>
    <t>DEFINITION DU CRITERE DU CLIMAT</t>
  </si>
  <si>
    <t>DEFINITION DU CRITERE D'HYGROMETRIE</t>
  </si>
  <si>
    <t>DEFINITION DU CRITERE DU CLASSEMENT</t>
  </si>
  <si>
    <t>DEFINITION DU CRITERE DE LA CLIMATISATION</t>
  </si>
  <si>
    <t>Figure 1 : Aperçu général du module de recherche pour les procédés d'isolation biosourcée sur support bois</t>
  </si>
  <si>
    <t>DEFINITION DU CRITERE DE L'APPLICATION VISEE</t>
  </si>
  <si>
    <t>Pour faire une recherche prenant en compte l'application visée :
a / Si elle n'est pas déjà cochée, cocher la case du critère de l'application comme expliqué précédemment ;
b / Cliquer sur la cellule verte correspondante (voir exemple ci-dessous)</t>
  </si>
  <si>
    <t>TRIER LES RESULTATS PAR :</t>
  </si>
  <si>
    <t>NOM COMMERCIAL DU PROCEDE</t>
  </si>
  <si>
    <t>ORDRE</t>
  </si>
  <si>
    <t>CROISSANT</t>
  </si>
  <si>
    <t>TYPE DE PROCEDE</t>
  </si>
  <si>
    <t>TYPE DE DOCUMENT DE REFERENCE</t>
  </si>
  <si>
    <t>N°LIGNE CORRESPONDANT DE L'ENTREE DU TABLEAU DE SORTIE</t>
  </si>
  <si>
    <t>N°LIGNE CORRESPONDANT DE L'ENTREE DE LA BASE</t>
  </si>
  <si>
    <t>TRIAGE</t>
  </si>
  <si>
    <t>LISTE TRI</t>
  </si>
  <si>
    <t>(https://catalogue-bois-construction.fr/referentiels-techniques/boisref/)</t>
  </si>
  <si>
    <t>(https://www.programmepacte.fr/)</t>
  </si>
  <si>
    <t xml:space="preserve">       - du corpus des ATEx de cas a, Avis Techniques et Documents Techniques d'Application. Documents librement accessibles sur le site du CSTB ou directement sur les pages internet des tenants de système qui en font la publication.</t>
  </si>
  <si>
    <t xml:space="preserve">(https://evaluation.cstb.fr/fr/rechercher/) </t>
  </si>
  <si>
    <t>Il est également laissé aux industriels la possibilité de faire référencer leurs procédés avec la démarche de référencement mise en place via un formulaire en ligne. Certaines demandes de référencement ont d'ailleurs déjà été faites et sont en cours d'analyse.
Pour toute demande de renseignement ou de référencement il est possible de s'adresser à l'adresse e-mail ci-dessous.</t>
  </si>
  <si>
    <t xml:space="preserve">leclubdesindustriels@ingeneco.eu </t>
  </si>
  <si>
    <t>Le référencement représentant la base de donnée du module de recherche est basé sur les données jugées comme différenciantes selon les domaines d'emploi et informations générales des référentiels techniques :
       - du corpus des DTUs ;
       - du corpus des  Recommandations Professionnelles RAGE ;</t>
  </si>
  <si>
    <t>Le présent document est un module de recherche permettant à l'utilisateur d'identifier rapidement les procédés existants pour un type de procédé appliqué à la construction bois et un domaine d'emploi donné tout en ayant une information sur le fait que les procédés relèvent à priori de la Technique Courante ou de la Technique Non Courante.
Le présent module de recherche offre ainsi un outil complémentaire au BoisREF (voir lien ci-dessous) qui donne de nombreuses informations essentielles quant au domaine d’emploi et documents associés aux systèmes constructifs bois.</t>
  </si>
  <si>
    <r>
      <t>MONTAGNE
(Altitude</t>
    </r>
    <r>
      <rPr>
        <sz val="11"/>
        <color theme="1"/>
        <rFont val="Sylfaen"/>
        <family val="1"/>
      </rPr>
      <t xml:space="preserve"> </t>
    </r>
    <r>
      <rPr>
        <sz val="11"/>
        <color theme="1"/>
        <rFont val="Calibri"/>
        <family val="2"/>
      </rPr>
      <t>≥</t>
    </r>
    <r>
      <rPr>
        <sz val="11"/>
        <color theme="1"/>
        <rFont val="Calibri"/>
        <family val="2"/>
        <scheme val="minor"/>
      </rPr>
      <t xml:space="preserve"> 900m &amp; En zone très froide)</t>
    </r>
  </si>
  <si>
    <t>PLAINE (Altitude ≤ 900m)
Hors zone très froide</t>
  </si>
  <si>
    <t>PLAINE (Altitude ≤ 900m)
En zone très froide</t>
  </si>
  <si>
    <t>CLASSIFICATION DES LOCAUX EN FONCTION DE LEUR HYGROMETRIE</t>
  </si>
  <si>
    <t>CLASSEMENT DES LOCAUX EN FONCTION DE L'EXPOSITION A L'HUMIDITE DES PAROIS</t>
  </si>
  <si>
    <t>MONTAGNE
(Altitude ≥ 900m &amp; En zone très froide)</t>
  </si>
  <si>
    <t>NB : Pour la suite du document, cette démarche sera appelée "Choix avec la liste déroulante"</t>
  </si>
  <si>
    <r>
      <t xml:space="preserve">Une fois les critères de recherche définis, le critère de tri et l'ordre souhaité doivent être définis.
a / Pour le critère de tri, sélectionner la case verte à côté de la cellule "TRIER LES RESULTATS PAR : " et procéder au choix avec la liste déroulante.
Les choix possibles pour ce tri sont : 
 - Aspect /  - Type de procédé /  - Nom commercial du procédé /  - Fabricant
 - Type de document de référence /  - Avis limite au / validité
b / Pour l'ordre, sélectionner la case verte à côté de la cellule "ORDRE : " et procéder au choix avec la liste déroulante.
Les choix possibles pour ce tri sont : 
 - Croissant (Trier de A à Z)
 - Décroissant (Trier de A à Z)
</t>
    </r>
    <r>
      <rPr>
        <b/>
        <i/>
        <sz val="11"/>
        <color theme="1"/>
        <rFont val="Calibri"/>
        <family val="2"/>
        <scheme val="minor"/>
      </rPr>
      <t>A titre d'exemple, la Figure ci-dessous présente un exemple avec un tri sur le nom commerciale du procédé et par ordre croissant.</t>
    </r>
  </si>
  <si>
    <r>
      <t xml:space="preserve">Pour faire une recherche prenant en compte l'hygrométrie du local visé:
a / Si elle n'est pas déjà cochée, cocher la case du critère "HYGROMETRIE" comme expliqué précédemment ;
b / Sélectionner la case verte à côté de la cellule "CLASSEMENT DES LOCAUX EN FONCTION DE LEUR HYGROMETRIE" et procéder au choix avec la liste déroulante.
Les choix possibles sont : 
- Faible
- Moyenne
- Forte
- Très forte
</t>
    </r>
    <r>
      <rPr>
        <b/>
        <i/>
        <sz val="11"/>
        <color theme="1"/>
        <rFont val="Calibri"/>
        <family val="2"/>
        <scheme val="minor"/>
      </rPr>
      <t>A titre d'exemple, la figure ci-dessous présente un  exemple avec l'hygrométrie moyenne du local.</t>
    </r>
  </si>
  <si>
    <t>Ainsi, les résultats de la recherche sont affichés dans l'ordre choisi avec le critère de tri voulu de la manière suivante :
- Le nombre de procédés éligibles au critère de recherche est affiché 
- Les détails des référentiels techniques éligibles sont également présentés avec : 
                 * La synthèse du procédé 
                 * Le référentiel technique associé au procédé
                 * Un extrait du domaine d'emploi du procédé
                 * Le lien URL du procédé 
A titre d'exemple, la figure ci-dessous présente le résultat de la recherche avec les six critères définis précédemment. 
Pour rappel :
       - APPLICATION : Application en enveloppe verticale (ITI) entre montants de murs conforme au NF DTU 31.2
       - BÂTIMENT : Logement_Haibitation de 2ème Famille 
       - CLIMAT : Montagne
       - HYGROMETRIE : Moyenne
       - CLASSEMENT : EB+ Locaux Collectifs
       - CLIMATISATION : Rafraichis
Le nombre de procédés répondant à l'ensemble de ces critères sont au nombre de 1.</t>
  </si>
  <si>
    <r>
      <t xml:space="preserve">Le module de recherche va permettre de prendre en considération jusqu'à six critères principaux pour définir le domaine d'emploi du procédé d'isolation biosourcée sur support bois :
- L'application visée du procédé (dite APPLICATION) avec pour certaines applications le choix du type de parement extérieur
- Le type de bâtiment visé avec la définition de sa famille (Logement Habitation) ou de la hauteur du plancher bas du dernier niveau (ERP/CDT) (dit BATIMENT)
- Le climat visé (dit CLIMAT)
- La classification du local visé en fonction de son hygrométrie (dite HYGROMETRIE)
- La classement du local visé en fonction de l'exposition à l'humidité des parois (dit CLASSEMENT)
- Les locaux climatisés ou rafraichis (dite CLIMATISATION)
Si l'utilisateur souhaite prendre en compte un critère dans le module de recherche, il devra cocher la case du critère considéré en cliquant dessus:
        Nb : Le message "cocher la case paramètre recherché pour afficher la cellule de recherche si souhaité" disparaît alors.
Si au contraire, l'utilisateur souhaite retirer un critère du module de recherche, il suffit de décocher la case.
        Nb : Le message "cocher la case paramètre recherché pour afficher la cellule de recherche si souhaité" réapparaît alors.
</t>
    </r>
    <r>
      <rPr>
        <b/>
        <i/>
        <sz val="11"/>
        <color theme="1"/>
        <rFont val="Calibri"/>
        <family val="2"/>
        <scheme val="minor"/>
      </rPr>
      <t xml:space="preserve">       A titre d'exemple, la figure ci-dessous présente le module de recherche avec les critères "APPLICATION" et "BÂTIMENT" cochés.</t>
    </r>
  </si>
  <si>
    <t>c / Cliquer sur la petite flèche qui s'affiche en bas à droite de la cellule pour afficher la liste déroulante.</t>
  </si>
  <si>
    <t>Le tableau de résultats de recherche affiche alors les procédés obtenus pour ce critère (et les autres si d'autres ont été sélectionnés).</t>
  </si>
  <si>
    <r>
      <t xml:space="preserve">Dès lors qu'une des trois premières applications est sélectionnée, une deuxième cellule verte apparaît, pour définir le type de parement extérieur visé, 
a / Cliquer sur cette cellule en verte sous la cellule indiquant l'application recherchée; 
b / Sélectionner la case verte à côté de la cellule "TYPOLOGIE DE PAREMENT EXTERIEUR VISE" et procéder au choix avec la liste déroulante.
Les choix possibles sont : 
- Parement ventilé
- Parement non ventilé
</t>
    </r>
    <r>
      <rPr>
        <b/>
        <i/>
        <sz val="11"/>
        <rFont val="Calibri"/>
        <family val="2"/>
        <scheme val="minor"/>
      </rPr>
      <t xml:space="preserve">       A titre d'exemple, la figure ci-dessous présente le parement ventilé comme parement extérieur visé.</t>
    </r>
  </si>
  <si>
    <r>
      <t xml:space="preserve">Pour faire une recherche prenant en compte le critère du type de bâtiment visé :
a / Si elle n'est pas déjà cochée, cocher la case du critère "BÂTIMENT" comme expliqué précédemment ;
b / Sélectionner la case verte à côté de la cellule "BÂTIMENT VISE" et procéder au choix avec la liste déroulante.
Les choix possibles sont : 
- Logement Habitation
- Code du travail
- ERP
Une deuxième cellule verte apparaît, pour définir le type de bâtiment Logement/Habitation, 
a / Sélectionner cette case verte en dessous de la cellule "FAMILLE" et procéder au choix avec la liste déroulante.
Les choix possibles sont : 
- 1ère
- 2ème
- 3ème
- 4ème
Si le bâtiment du type ERP ou Code du travail est sélectionné, une deuxième autre cellule verte apparaît, pour définir la hauteur du plancher bas du dernier niveau du projet pour les bâtiments Code du travail et ERP, 
a / Sélectionner cette case verte en dessous de la cellule "HAUTEUR DU PLANCHER BAS DU DERNIER NIVEAU" et saisir directement la valeur de la hauteur du plancher bas du dernier niveau.
</t>
    </r>
    <r>
      <rPr>
        <b/>
        <i/>
        <sz val="11"/>
        <color theme="1"/>
        <rFont val="Calibri"/>
        <family val="2"/>
        <scheme val="minor"/>
      </rPr>
      <t xml:space="preserve">
A titre d'exemple, la figure ci-dessous présente un logement de 2ème Famille.</t>
    </r>
  </si>
  <si>
    <r>
      <t xml:space="preserve">Pour faire une recherche prenant en compte le classement du local visé :
a / Si elle n'est pas déjà cochée, cocher la case du critère "CLASSEMENT" comme expliqué précédemment ;
b / Sélectionner la case verte à côté de la cellule "CLASSEMENT DES LOCAUX EN FONCTION DE L'EXPOSITION A L'HUMIDITE DES PAROIS" et procéder au choix avec la liste déroulante.
Les choix possibles sont : 
- EA
- EB
- EB+ Locaux Privatifs
- EB+ Locaux Collectifs
- EC
</t>
    </r>
    <r>
      <rPr>
        <b/>
        <i/>
        <sz val="11"/>
        <color theme="1"/>
        <rFont val="Calibri"/>
        <family val="2"/>
        <scheme val="minor"/>
      </rPr>
      <t>A titre d'exemple, la figure ci-dessous présente un exemple avec le classement du local visé en EB+ Locaux Provatifs.</t>
    </r>
  </si>
  <si>
    <r>
      <t xml:space="preserve">Pour faire une recherche prenant en compte le classement visé du local :
a / Si elle n'est pas déjà cochée, cocher la case du critère "CLIMATISATION" comme expliqué précédemment ;
b / Sélectionner la case verte à côté de la cellule "LOCAUX CLIMATISES OU RAFRAICHIS" et procéder au choix avec la liste déroulante.
Les choix possibles sont : 
- Climatisés
- Rafraichis
</t>
    </r>
    <r>
      <rPr>
        <b/>
        <i/>
        <sz val="11"/>
        <color theme="1"/>
        <rFont val="Calibri"/>
        <family val="2"/>
        <scheme val="minor"/>
      </rPr>
      <t>A titre d'exemple, la figure ci-dessous présente un  exemple avec un rafraichissement du local</t>
    </r>
  </si>
  <si>
    <t>https://www.construire-en-chanvre.fr/documentation#regles_professionnelles</t>
  </si>
  <si>
    <t>https://www.boutique.afnor.org/fr-fr/norme/nf-dtu-4511/travaux-de-batiment-isolation-thermique-de-combles-par-soufflage-disolant-e/fa200089/1844</t>
  </si>
  <si>
    <t>https://www.rfcp.fr/les-regles-professionnelles/</t>
  </si>
  <si>
    <t>CROISSANT (de A à Z)</t>
  </si>
  <si>
    <t>- NOTICE D'ACCOMPAGNEMENT A L'UTILISATION -</t>
  </si>
  <si>
    <t>Version 00 du 30/06/2023</t>
  </si>
  <si>
    <t>Création INGENECO Technologies</t>
  </si>
  <si>
    <r>
      <t>NOTES :
• Le présent document est établi sur la base d'informations générales des référentiels techniques publiques ou non à date. Ce document informatif est donc construit et communiqué de bonne foi. Il ne peut en rien se substituer à une étude approfondie de la part des acteurs contractuellement responsables. Il ne peut donc engager ni la responsabilité du CODIFAB, ni celle de France Bois Forêt, ni celle de FRANCE BOIS 2024, ni celle d'INGENECO Technologies ;</t>
    </r>
    <r>
      <rPr>
        <sz val="12"/>
        <color theme="1"/>
        <rFont val="Calibri"/>
        <family val="2"/>
        <scheme val="minor"/>
      </rPr>
      <t xml:space="preserve">
• Les informations données sont issues de simplifications, aussi elles ne permettent pas de se dispenser de prendre connaissance du référentiel technique en question ;
</t>
    </r>
    <r>
      <rPr>
        <b/>
        <sz val="12"/>
        <color rgb="FFFF0000"/>
        <rFont val="Calibri"/>
        <family val="2"/>
        <scheme val="minor"/>
      </rPr>
      <t>• L'extrait du domaine d'emploi retenu dans la présentation n'intègre pas toutes les limitations notamment celles liées au respect de la réglementation de sécurité incendie ;</t>
    </r>
    <r>
      <rPr>
        <sz val="12"/>
        <color theme="1"/>
        <rFont val="Calibri"/>
        <family val="2"/>
        <scheme val="minor"/>
      </rPr>
      <t xml:space="preserve">
• L'indication TC/TNC donnée dans le domaine d'emploi visé est donnée en guise d'information, pour que la reconnaissance en TC soit a priori valable, il est nécessaire que l'ensemble du référentiel technique soit respecté.</t>
    </r>
    <r>
      <rPr>
        <b/>
        <sz val="12"/>
        <color theme="1"/>
        <rFont val="Calibri"/>
        <family val="2"/>
        <scheme val="minor"/>
      </rPr>
      <t xml:space="preserve">
</t>
    </r>
    <r>
      <rPr>
        <b/>
        <sz val="12"/>
        <color rgb="FFFF0000"/>
        <rFont val="Calibri"/>
        <family val="2"/>
        <scheme val="minor"/>
      </rPr>
      <t xml:space="preserve">• Les procédés d'enduit appliqués sur un un isolant biosourcé sont référencés dans le module de recherche des procédés de façade, ils ne sont ainsi pas pas référencés dans le présent module.
</t>
    </r>
    <r>
      <rPr>
        <sz val="12"/>
        <rFont val="Calibri"/>
        <family val="2"/>
        <scheme val="minor"/>
      </rPr>
      <t>• Pour toute demande de renseignement ou de référencement il est possible de s'adresser à l'adresse e-mail ci-dessous.</t>
    </r>
  </si>
  <si>
    <t>Pour un emploi en plancher intermédiaire, seuls les planchers intermédiaires d’un même logement entre deux niveaux normalement chauffés sont visés.</t>
  </si>
  <si>
    <t>CONCATENATION DES OBSERVATIONS</t>
  </si>
  <si>
    <t>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</si>
  <si>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</si>
  <si>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Extension de l’Avis Technique 20/15-361_V4</t>
  </si>
  <si>
    <r>
      <t xml:space="preserve">Extenstion de l'Avis Technique n°20/19-439_V3
</t>
    </r>
    <r>
      <rPr>
        <b/>
        <sz val="9"/>
        <color rgb="FFFF0000"/>
        <rFont val="Calibri"/>
        <family val="2"/>
      </rPr>
      <t xml:space="preserve"> - Les bâtiments de process industriel, agricoles, agroalimentaire, frigorifique, à ambiance corrosive et à ossatures porteuses métalliques sont exclus.</t>
    </r>
  </si>
  <si>
    <r>
      <t xml:space="preserve">Le procédé PAVAFLEX inclue 2 isolants, « PAVAFLEX® CONFORT » et « PAVAFLEX® CONFORT 36 »
</t>
    </r>
    <r>
      <rPr>
        <b/>
        <sz val="9"/>
        <color rgb="FFFF0000"/>
        <rFont val="Calibri"/>
        <family val="2"/>
      </rPr>
      <t xml:space="preserve"> - Les bâtiments industriels ou de process, agricoles ou agroalimentaires, ainsi que des locaux frigorifique sont exclus du domaine d’emploi.</t>
    </r>
  </si>
  <si>
    <t>Les bâtiments agricoles, agroalimentaires, de process industriel, d'élevage, frigorifiques, à ambiances corrosives, ne sont pas visés par ce procédé.
 - Les constructions à ossature métallique porteuse sont exclues.</t>
  </si>
  <si>
    <r>
      <rPr>
        <sz val="9"/>
        <rFont val="Calibri"/>
        <family val="2"/>
      </rPr>
      <t>Extension de l’Avis Technique 20/17-401_V4</t>
    </r>
    <r>
      <rPr>
        <b/>
        <sz val="9"/>
        <color rgb="FFFF0000"/>
        <rFont val="Calibri"/>
        <family val="2"/>
      </rPr>
      <t xml:space="preserve">
 - Les bâtiments agricoles, agroalimentaires, de process industriel, frigorifiques, à ambiances corrosives, et à ossatures porteuses métalliques ne sont pas visés.</t>
    </r>
  </si>
  <si>
    <t>Extension de l’Avis Technique 20/16-374_V2</t>
  </si>
  <si>
    <t>OBS ENV VERT</t>
  </si>
  <si>
    <t>OBS RAMP</t>
  </si>
  <si>
    <t>OBS DIST</t>
  </si>
  <si>
    <t>OBS INTER</t>
  </si>
  <si>
    <t>OBS GENERAL</t>
  </si>
  <si>
    <t>CONCATENATION INT</t>
  </si>
  <si>
    <t xml:space="preserve"> - FACADE :  ISOLATION ENTRE MONTANTS DE FACADE CONFORME AU NF DTU 31.4</t>
  </si>
  <si>
    <t xml:space="preserve"> - PLANCHER : ISOLATION DE PLANCHER INTERMEDIAIRE ENTRE SOLIVES</t>
  </si>
  <si>
    <t xml:space="preserve"> - PLAFOND :  ISOLATION DE FAUX PLAFOND SUSPENDU SUR PLANCHER INTERMEDIAIRE EN CLT</t>
  </si>
  <si>
    <t xml:space="preserve"> - TOITURE VENTILEE : ISOLATION PAR L'EXTERIEUR DE RAMPANT (CHARPENTE DU DTU 31.1 ou DTU 31.2) PAR SARKING</t>
  </si>
  <si>
    <t xml:space="preserve"> - CONTRE-CLOISON : ISOLATION DE CONTRE-CLOISON CONFORME AU NF DTU 25.41 DANS UNE STRUCTURE BOIS</t>
  </si>
  <si>
    <t xml:space="preserve"> - DISTRIBUTION INTERIEURE : ISOLATION DE DISTRIBUTION INTERIEURE CONFORME AU NF DTU 25.41 DANS UNE STRUCTURE BOIS</t>
  </si>
  <si>
    <t xml:space="preserve"> - DISTRIBUTION INTERIEURE : ISOLATION DE DISTRIBUTION INTERIEURE CONFORME AU NF DTU 31.2</t>
  </si>
  <si>
    <t xml:space="preserve"> - MUR EXTERIEUR : ISOLATION ENTRE MONTANTS DE MUR CONFORME AU NF DTU 31.2</t>
  </si>
  <si>
    <t>MUR EXTERIEUR : ISOLATION ENTRE MONTANTS DE MUR CONFORME AU NF DTU 31.2</t>
  </si>
  <si>
    <t>FACADE :  ISOLATION ENTRE MONTANTS DE FACADE CONFORME AU NF DTU 31.4</t>
  </si>
  <si>
    <t>CONTRE-CLOISON : ISOLATION DE CONTRE-CLOISON CONFORME AU NF DTU 25.41 DANS UNE STRUCTURE BOIS</t>
  </si>
  <si>
    <t>TOITURE VENTILEE : ISOLATION PAR L'EXTERIEUR DE RAMPANT (CHARPENTE DU DTU 31.1 ou DTU 31.2) PAR SARKING</t>
  </si>
  <si>
    <t xml:space="preserve"> - COMBLES PERDUS : ISOLATION DE PLANCHER DE COMBLES PERDUS</t>
  </si>
  <si>
    <t>COMBLES PERDUS : ISOLATION DE PLANCHER DE COMBLES PERDUS</t>
  </si>
  <si>
    <t>PLANCHER : ISOLATION DE PLANCHER INTERMEDIAIRE ENTRE SOLIVES</t>
  </si>
  <si>
    <t xml:space="preserve"> - PLAFOND :  ISOLATION DE FAUX PLAFOND SUSPENDU SUR PLANCHER INTERMEDIAIRE SOLIVé</t>
  </si>
  <si>
    <t>PLAFOND :  ISOLATION DE FAUX PLAFOND SUSPENDU SUR PLANCHER INTERMEDIAIRE EN CLT</t>
  </si>
  <si>
    <t>PLAFOND :  ISOLATION DE FAUX PLAFOND SUSPENDU SUR PLANCHER INTERMEDIAIRE SOLIVé</t>
  </si>
  <si>
    <t>DISTRIBUTION INTERIEURE : ISOLATION DE DISTRIBUTION INTERIEURE CONFORME AU NF DTU 25.41 DANS UNE STRUCTURE BOIS</t>
  </si>
  <si>
    <t>DISTRIBUTION INTERIEURE : ISOLATION DE DISTRIBUTION INTERIEURE CONFORME AU NF DTU 31.2</t>
  </si>
  <si>
    <t xml:space="preserve"> - TOITURE VENTILEE : ISOLATION DE TOITURE EN RAMPANT (CHARPENTES DU DTU 31.1 ou DTU 31.2 ou DTU 31.3)</t>
  </si>
  <si>
    <t>TOITURE VENTILEE : ISOLATION DE TOITURE EN RAMPANT (CHARPENTES DU DTU 31.1 ou DTU 31.2 ou DTU 31.3)</t>
  </si>
  <si>
    <t>Les bâtiments industriels, agricoles, agroalimentaires ou à ossature porteuse métallique ne sont pas couverts par l'Avis technique.</t>
  </si>
  <si>
    <t>Les bâtiments industriels, agricoles, agroalimentaires, frigorifiques ou à ossature porteuse métallique ne sont pas couverts par le Document Technique d'Application.</t>
  </si>
  <si>
    <t>Ce procédé n'est pas destiné à rester apparent côté chaud.
Le produit ne doit être en aucun cas exposé à une source de chaleur intense (soudure, flamme, étincelle).
Le procédé permet de satisfaire les exigences en v 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aux bâtiments relevant du code de travail et aux ERP.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(P).Se référer à la norme NF C 15 100 (Installations à basse tension et équipements).
Éléments dégageant de la chaleur
 Spots encastrés et sources ponctuelles de chaleur : la présence de spots encastrés non protégés et donc en contact avec le produit peut induire un risque d'échauffement local non maitrisé. Il convient de respecter les dispositions prévues dans le Cahier du CSTB 3693_V2 de juin 2015, § 5.1.2 notamment, et dans le Dossier Technique.
 En rénovation les DPM prévoient à qui incombe la responsabilité de la dépose des éventuels spots présents et la mise en état du plancher support. Il convient de reboucher les trous et remettre en état le support une fois les spots enlevés.</t>
  </si>
  <si>
    <t xml:space="preserve"> - MUR EXTERIEUR : ISOLATION PAR L'INTERIEUR DE MUR CLT (Hors contre-cloison)</t>
  </si>
  <si>
    <t>MUR EXTERIEUR : ISOLATION PAR L'INTERIEUR DE MUR CLT (Hors contre-cloison)</t>
  </si>
  <si>
    <t>!ne pas toucher sans reprendre les titres de la BDD!
(on ne peut pas renvoyer vers ces cellules dans les titres des colonnes de tableau de la BDD)</t>
  </si>
  <si>
    <t>Colonne Tampon de concaténation initiale</t>
  </si>
  <si>
    <t>Colonne de suppression des lignes en trop de la concaténation</t>
  </si>
  <si>
    <t>L'objectif de la présente Notice est de donner une démarche permettant de faciliter la première utilisation du module de recherche pour les procédés d'isolation biosourcée sur support bois. La figure ci-dessous présente un aperçu général du module de recherche.</t>
  </si>
  <si>
    <r>
      <t xml:space="preserve">d / Cliquer sur l'application recherchée entre :
           - Mur extérieur : isolation par l'intérieur de mur CLT (hors contre-cloison)
           - Mur extérieur : isolation entre montants de mur conforme au NF DTU 31.2
           - Façade :  isolation entre montants de façade conforme au NF DTU 31.4
           - Plancher : isolation de plancher intermédiaire entre solives
           - Plafond :  isolation de faux plafond suspendu sur plancher intermédiaire solivé
           - Plafond :  isolation de faux plafond suspendu sur plancher intermédiaire en CLT
           - Combles perdus : isolation de plancher de combles perdus
           - Toiture ventilée : isolation par l'extérieur de rampant (charpente du DTU 31.1 ou DTU 31.2) par sarking
           - Toiture ventilée : isolation de toiture en rampant (charpentes du DTU 31.1 ou DTU 31.2 ou DTU 31.3)
           - Contre-cloison : isolation de contre-cloison conforme au NF DTU 25.41 dans une structure bois
           - Distribution intérieure : isolation de distribution intérieure conforme au NF DTU 25.41 dans une structure bois
           - Distribution intérieure : isolation de distribution intérieure conforme au NF DTU 31.2
</t>
    </r>
    <r>
      <rPr>
        <b/>
        <i/>
        <sz val="11"/>
        <color theme="1"/>
        <rFont val="Calibri"/>
        <family val="2"/>
        <scheme val="minor"/>
      </rPr>
      <t>A titre d'exemple, la figure ci-dessous présente l'isolation entre montants de mur conforme au NF DTU 31.2 comme application visée.</t>
    </r>
  </si>
  <si>
    <r>
      <t xml:space="preserve">Pour faire une recherche prenant en compte le climat visé :
a / Si elle n'est pas déjà cochée, cocher la case du critère "CLIMAT" comme expliqué précédemment ;
b / Sélectionner la case verte à côté de la cellule "CLIMAT VISE" et procéder au choix avec la liste déroulante.
Les choix possibles sont : 
- Plaine (Altitude ≤ 900m) Hors zone très froide
- Plaine (Altitude ≤ 900m) En zone très froide
- Montagne (Altitude ≥ 900m &amp; En zone très froide)
</t>
    </r>
    <r>
      <rPr>
        <b/>
        <i/>
        <sz val="11"/>
        <color theme="1"/>
        <rFont val="Calibri"/>
        <family val="2"/>
        <scheme val="minor"/>
      </rPr>
      <t>A titre d'exemple, la figure ci-dessous présente un  exemple avec le climat de montagne.</t>
    </r>
  </si>
  <si>
    <t>MODULE DE RECHERCHE SIMPLIFIEE DE PROCEDES 
D'ISOLATION BIOSOURCEE EN CONSTRUCTION BOIS</t>
  </si>
  <si>
    <t>RQs</t>
  </si>
  <si>
    <t>-&gt; Tout comme indiqué dans le 2.3 du CPT 3802 P2 pour les isolants en fibre de bois, pour que le support CLT soit visé, l'évaluation technique (ATex, AT ou DTA) de l'isolant biosourcé doit viser explicitement le support CLT pour l'application recherchée ci-contre.</t>
  </si>
  <si>
    <t>Les bâtiments de process industriel, agricoles, frigorifique, agroalimentaire, à ambiance corrosive et à ossatures porteuses métalliques sont exclus.
- La limite d'emploi donnée en locaux rafraichis est induite par celle donnée dans le référentiel du support.</t>
  </si>
  <si>
    <t>Emploi limité en R+2
- La limite d'emploi donnée pour la classe d'hygrométrie des locaux est induite par celle donnée dans le référentiel du support.
- La limite d'emploi donnée en locaux rafraichis est induite par celle donnée dans le référentiel du support.</t>
  </si>
  <si>
    <t>Emploi limité à des bâtiments dont la hauteur du plancher bas du dernier niveau est inférieure ou égale à 8m.
- La limite d'emploi donnée en locaux rafraichis est induite par celle donnée dans le référentiel du support.</t>
  </si>
  <si>
    <t>Les bâtiments de process industriel, agricole, agroalimentaire, frigorifique, à ambiance corrosive et à ossatures porteuses métalliques sont exclus.
- La limite d'emploi donnée en locaux rafraichis est induite par celle donnée dans le référentiel du support.</t>
  </si>
  <si>
    <r>
      <rPr>
        <sz val="9"/>
        <rFont val="Calibri"/>
        <family val="2"/>
      </rPr>
      <t>Extenstion de l'Avis Technique n°20/19-440_V2</t>
    </r>
    <r>
      <rPr>
        <b/>
        <sz val="9"/>
        <color rgb="FFFF0000"/>
        <rFont val="Calibri"/>
        <family val="2"/>
      </rPr>
      <t xml:space="preserve">
 - Les bâtiments de process industriel, agricole, agroalimentaire, frigorifique, à ambiance corrosive et à ossatures porteuses métalliques sont exclus.
 - La limite d'emploi donnée en locaux rafraichis est induite par celle donnée dans le référentiel du support.</t>
    </r>
  </si>
  <si>
    <r>
      <t xml:space="preserve">- Le procédé ISONAT FLEX inclue 2 isolants, « ISONAT FLEX 40 » et « FLEX 55 plus H ».
</t>
    </r>
    <r>
      <rPr>
        <b/>
        <sz val="9"/>
        <color rgb="FFFF0000"/>
        <rFont val="Calibri"/>
        <family val="2"/>
      </rPr>
      <t xml:space="preserve"> - Ne sont pas visés dans le domaine de l'évaluation technique les bâtiments industriels, agricoles ou agroalimentaires.
 - La limite d'emploi donnée en locaux rafraichis est induite par celle donnée dans le référentiel du support.</t>
    </r>
  </si>
  <si>
    <r>
      <rPr>
        <sz val="9"/>
        <rFont val="Calibri"/>
        <family val="2"/>
      </rPr>
      <t>Extenstion de l'Avis Technique n°20/21-487_V2</t>
    </r>
    <r>
      <rPr>
        <b/>
        <sz val="9"/>
        <color rgb="FFFF0000"/>
        <rFont val="Calibri"/>
        <family val="2"/>
      </rPr>
      <t xml:space="preserve">
 - Les bâtiments de process industriel, agricoles, frigorifique, agroalimentaire, à ambiance corrosive et à ossatures porteuses métalliques sont exclus.
 - La limite d'emploi donnée en locaux rafraichis est induite par celle donnée dans le référentiel du support.</t>
    </r>
  </si>
  <si>
    <r>
      <t xml:space="preserve">Extenstion de l'Avis Technique n°20/21-488_V1
</t>
    </r>
    <r>
      <rPr>
        <b/>
        <sz val="9"/>
        <color rgb="FFFF0000"/>
        <rFont val="Calibri"/>
        <family val="2"/>
      </rPr>
      <t xml:space="preserve"> - Les bâtiments de process industriel, agricole, agroalimentaire, frigorifique, à ambiance corrosive et à ossatures porteuses métalliques sont exclus.
 - La limite d'emploi donnée en locaux rafraichis est induite par celle donnée dans le référentiel du support.</t>
    </r>
  </si>
  <si>
    <r>
      <t xml:space="preserve">Le procédé PAVAFLEX inclue 2 isolants, « PAVAFLEX® CONFORT » et « PAVAFLEX® CONFORT 36 »
</t>
    </r>
    <r>
      <rPr>
        <b/>
        <sz val="9"/>
        <color rgb="FFFF0000"/>
        <rFont val="Calibri"/>
        <family val="2"/>
      </rPr>
      <t xml:space="preserve"> - Les bâtiments industriels, agricoles, agroalimentaires, ou frigorifiques ne sont pas visés dans le domaine d’emploi du Document Technique d'Application.
 - La limite d'emploi donnée en locaux rafraichis est induite par celle donnée dans le référentiel du support.</t>
    </r>
  </si>
  <si>
    <t>Les bâtiments industriels, agricoles, agroalimentaires, frigorifiques ou à ossature porteuse métallique ne sont pas couverts par le Document Technique d’Application.
 - La limite d'emploi donnée en locaux rafraichis est induite par celle donnée dans le référentiel du support.</t>
  </si>
  <si>
    <t>Les bâtiments de process industriel, agricole, agroalimentaire, frigorifique, à ambiance corrosive et à ossatures porteuses métalliques sont exclus.
 - La limite d'emploi donnée en locaux rafraichis est induite par celle donnée dans le référentiel du support.</t>
  </si>
  <si>
    <t>Les bâtiments de process industriel, agricoles, agroalimentaire, frigorifique, à ambiance corrosive et à ossatures porteuses métalliques sont exclus.
 - La limite d'emploi donnée en locaux rafraichis est induite par celle donnée dans le référentiel du support.</t>
  </si>
  <si>
    <t>La limite d'emploi donnée en locaux rafraichis est induite par celle donnée dans le référentiel du support.</t>
  </si>
  <si>
    <t>- ACCUEIL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</si>
</sst>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1"/>
      <name val="Calibri"/>
      <family val="2"/>
      <scheme val="minor"/>
    </font>
    <font>
      <b/>
      <sz val="11"/>
      <color theme="1"/>
      <name val="Calibri"/>
      <family val="2"/>
      <scheme val="minor"/>
    </font>
    <font>
      <b/>
      <sz val="11"/>
      <name val="Calibri"/>
      <family val="2"/>
      <scheme val="minor"/>
    </font>
    <font>
      <sz val="11"/>
      <name val="Calibri"/>
      <family val="2"/>
    </font>
    <font>
      <sz val="11"/>
      <name val="Calibri"/>
      <family val="2"/>
      <scheme val="minor"/>
    </font>
    <font>
      <sz val="8"/>
      <name val="Calibri"/>
      <family val="2"/>
      <scheme val="minor"/>
    </font>
    <font>
      <sz val="9"/>
      <name val="Calibri"/>
      <family val="2"/>
    </font>
    <font>
      <sz val="9"/>
      <color theme="1"/>
      <name val="Calibri"/>
      <family val="2"/>
      <scheme val="minor"/>
    </font>
    <font>
      <b/>
      <sz val="9"/>
      <color rgb="FFFF0000"/>
      <name val="Calibri"/>
      <family val="2"/>
    </font>
    <font>
      <vertAlign val="superscript"/>
      <sz val="11"/>
      <name val="Calibri"/>
      <family val="2"/>
    </font>
    <font>
      <b/>
      <sz val="9"/>
      <color rgb="FF7030A0"/>
      <name val="Calibri"/>
      <family val="2"/>
    </font>
    <font>
      <i/>
      <sz val="9"/>
      <name val="Calibri"/>
      <family val="2"/>
    </font>
    <font>
      <i/>
      <u/>
      <sz val="9"/>
      <name val="Calibri"/>
      <family val="2"/>
    </font>
    <font>
      <b/>
      <sz val="11"/>
      <name val="Symbol"/>
      <family val="1"/>
      <charset val="2"/>
    </font>
    <font>
      <sz val="11"/>
      <name val="Calibri"/>
      <family val="2"/>
    </font>
    <font>
      <sz val="11"/>
      <name val="Calibri"/>
      <family val="2"/>
      <scheme val="minor"/>
    </font>
    <font>
      <b/>
      <sz val="9"/>
      <name val="Calibri"/>
      <family val="2"/>
    </font>
    <font>
      <u/>
      <sz val="11"/>
      <color theme="10"/>
      <name val="Calibri"/>
      <family val="2"/>
      <scheme val="minor"/>
    </font>
    <font>
      <u/>
      <sz val="11"/>
      <name val="Calibri"/>
      <family val="2"/>
      <scheme val="minor"/>
    </font>
    <font>
      <u/>
      <sz val="11"/>
      <color theme="1"/>
      <name val="Calibri"/>
      <family val="2"/>
      <scheme val="minor"/>
    </font>
    <font>
      <b/>
      <sz val="11"/>
      <color theme="0"/>
      <name val="Calibri"/>
      <family val="2"/>
      <scheme val="minor"/>
    </font>
    <font>
      <b/>
      <sz val="16"/>
      <color theme="1"/>
      <name val="Calibri"/>
      <family val="2"/>
      <scheme val="minor"/>
    </font>
    <font>
      <b/>
      <sz val="11"/>
      <color rgb="FF000000"/>
      <name val="Calibri"/>
      <family val="2"/>
      <scheme val="minor"/>
    </font>
    <font>
      <sz val="9"/>
      <color theme="1"/>
      <name val="Calibri"/>
      <family val="2"/>
    </font>
    <font>
      <b/>
      <sz val="28"/>
      <color rgb="FFBC9937"/>
      <name val="Calibri"/>
      <family val="2"/>
      <scheme val="minor"/>
    </font>
    <font>
      <b/>
      <i/>
      <sz val="18"/>
      <color theme="0" tint="-0.499984740745262"/>
      <name val="Calibri"/>
      <family val="2"/>
      <scheme val="minor"/>
    </font>
    <font>
      <b/>
      <sz val="12"/>
      <color theme="1"/>
      <name val="Calibri"/>
      <family val="2"/>
      <scheme val="minor"/>
    </font>
    <font>
      <sz val="12"/>
      <color theme="1"/>
      <name val="Calibri"/>
      <family val="2"/>
      <scheme val="minor"/>
    </font>
    <font>
      <b/>
      <i/>
      <sz val="11"/>
      <name val="Calibri"/>
      <family val="2"/>
      <scheme val="minor"/>
    </font>
    <font>
      <b/>
      <sz val="16"/>
      <color rgb="FFFF0000"/>
      <name val="Calibri"/>
      <family val="2"/>
      <scheme val="minor"/>
    </font>
    <font>
      <b/>
      <sz val="18"/>
      <name val="Calibri"/>
      <family val="2"/>
      <scheme val="minor"/>
    </font>
    <font>
      <sz val="11"/>
      <color theme="0"/>
      <name val="Calibri"/>
      <family val="2"/>
      <scheme val="minor"/>
    </font>
    <font>
      <b/>
      <sz val="11"/>
      <color rgb="FFBC9937"/>
      <name val="Calibri"/>
      <family val="2"/>
      <scheme val="minor"/>
    </font>
    <font>
      <b/>
      <sz val="26"/>
      <color rgb="FFBC9937"/>
      <name val="Calibri"/>
      <family val="2"/>
      <scheme val="minor"/>
    </font>
    <font>
      <b/>
      <sz val="16"/>
      <name val="Calibri"/>
      <family val="2"/>
      <scheme val="minor"/>
    </font>
    <font>
      <sz val="16"/>
      <color theme="1"/>
      <name val="Calibri"/>
      <family val="2"/>
      <scheme val="minor"/>
    </font>
    <font>
      <b/>
      <sz val="12"/>
      <color rgb="FFFF0000"/>
      <name val="Calibri"/>
      <family val="2"/>
      <scheme val="minor"/>
    </font>
    <font>
      <b/>
      <sz val="12"/>
      <name val="Calibri"/>
      <family val="2"/>
      <scheme val="minor"/>
    </font>
    <font>
      <b/>
      <u/>
      <sz val="11"/>
      <name val="Calibri"/>
      <family val="2"/>
      <scheme val="minor"/>
    </font>
    <font>
      <b/>
      <sz val="11"/>
      <color rgb="FFFF0000"/>
      <name val="Calibri"/>
      <family val="2"/>
      <scheme val="minor"/>
    </font>
    <font>
      <b/>
      <sz val="20"/>
      <color rgb="FFBC9937"/>
      <name val="Calibri"/>
      <family val="2"/>
      <scheme val="minor"/>
    </font>
    <font>
      <b/>
      <u/>
      <sz val="16"/>
      <color theme="1"/>
      <name val="Calibri"/>
      <family val="2"/>
      <scheme val="minor"/>
    </font>
    <font>
      <b/>
      <i/>
      <sz val="11"/>
      <color theme="1"/>
      <name val="Calibri"/>
      <family val="2"/>
      <scheme val="minor"/>
    </font>
    <font>
      <i/>
      <sz val="11"/>
      <color theme="0" tint="-0.499984740745262"/>
      <name val="Calibri"/>
      <family val="2"/>
      <scheme val="minor"/>
    </font>
    <font>
      <sz val="11"/>
      <color theme="0" tint="-0.499984740745262"/>
      <name val="Calibri"/>
      <family val="2"/>
      <scheme val="minor"/>
    </font>
    <font>
      <i/>
      <sz val="11"/>
      <name val="Calibri"/>
      <family val="2"/>
      <scheme val="minor"/>
    </font>
    <font>
      <b/>
      <i/>
      <sz val="14"/>
      <color rgb="FFBC9937"/>
      <name val="Calibri"/>
      <family val="2"/>
      <scheme val="minor"/>
    </font>
    <font>
      <sz val="11"/>
      <color theme="1"/>
      <name val="Sylfaen"/>
      <family val="1"/>
    </font>
    <font>
      <sz val="11"/>
      <color theme="1"/>
      <name val="Calibri"/>
      <family val="2"/>
    </font>
    <font>
      <sz val="12"/>
      <name val="Calibri"/>
      <family val="2"/>
      <scheme val="minor"/>
    </font>
    <font>
      <b/>
      <i/>
      <sz val="18"/>
      <color rgb="FFBC9937"/>
      <name val="Calibri"/>
      <family val="2"/>
      <scheme val="minor"/>
    </font>
    <font>
      <i/>
      <sz val="14"/>
      <name val="Calibri"/>
      <family val="2"/>
      <scheme val="minor"/>
    </font>
    <font>
      <i/>
      <sz val="11"/>
      <color theme="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E1C675"/>
        <bgColor indexed="64"/>
      </patternFill>
    </fill>
    <fill>
      <patternFill patternType="solid">
        <fgColor rgb="FFF7EFD9"/>
        <bgColor indexed="64"/>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rgb="FFFF0000"/>
        <bgColor indexed="64"/>
      </patternFill>
    </fill>
  </fills>
  <borders count="37">
    <border>
      <left/>
      <right/>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18" fillId="0" borderId="0" applyNumberFormat="0" applyFill="0" applyBorder="0" applyAlignment="0" applyProtection="0"/>
  </cellStyleXfs>
  <cellXfs count="254">
    <xf numFmtId="0" fontId="0" fillId="0" borderId="0" xfId="0"/>
    <xf numFmtId="0" fontId="0" fillId="0" borderId="0" xfId="0"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top" wrapText="1"/>
    </xf>
    <xf numFmtId="0" fontId="0" fillId="0" borderId="0" xfId="0" applyAlignment="1">
      <alignment vertical="center" wrapText="1"/>
    </xf>
    <xf numFmtId="0" fontId="1" fillId="0" borderId="0" xfId="0" applyFont="1" applyAlignment="1">
      <alignment horizontal="left" vertical="center" wrapText="1" indent="1"/>
    </xf>
    <xf numFmtId="0" fontId="0" fillId="0" borderId="0" xfId="0" applyAlignment="1">
      <alignment vertical="top" wrapText="1"/>
    </xf>
    <xf numFmtId="0" fontId="22" fillId="5" borderId="0" xfId="0" applyFont="1" applyFill="1" applyAlignment="1">
      <alignment horizontal="center" vertical="center" wrapText="1"/>
    </xf>
    <xf numFmtId="0" fontId="0" fillId="0" borderId="10" xfId="0" applyBorder="1" applyAlignment="1">
      <alignment horizontal="center" vertical="center" wrapText="1"/>
    </xf>
    <xf numFmtId="0" fontId="3" fillId="6" borderId="9" xfId="0" applyFont="1" applyFill="1" applyBorder="1" applyAlignment="1">
      <alignment horizontal="center" vertical="center" wrapText="1"/>
    </xf>
    <xf numFmtId="0" fontId="4" fillId="4" borderId="10" xfId="0" applyFont="1" applyFill="1" applyBorder="1" applyAlignment="1">
      <alignment horizontal="center" vertical="center"/>
    </xf>
    <xf numFmtId="0" fontId="4" fillId="0" borderId="10" xfId="0" applyFont="1" applyBorder="1" applyAlignment="1">
      <alignment horizontal="center" vertical="center"/>
    </xf>
    <xf numFmtId="0" fontId="4" fillId="4"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4" fillId="0" borderId="10" xfId="0" applyFont="1" applyBorder="1" applyAlignment="1">
      <alignment horizontal="center" vertical="center" wrapText="1"/>
    </xf>
    <xf numFmtId="0" fontId="0" fillId="0" borderId="0" xfId="0" applyAlignment="1">
      <alignment wrapText="1"/>
    </xf>
    <xf numFmtId="0" fontId="21" fillId="7" borderId="10" xfId="0" applyFont="1" applyFill="1" applyBorder="1" applyAlignment="1">
      <alignment horizontal="center" vertical="center" wrapText="1"/>
    </xf>
    <xf numFmtId="0" fontId="0" fillId="0" borderId="10" xfId="0"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vertical="center"/>
    </xf>
    <xf numFmtId="0" fontId="1" fillId="0" borderId="10" xfId="0" applyFont="1" applyBorder="1" applyAlignment="1">
      <alignment vertical="center" wrapText="1"/>
    </xf>
    <xf numFmtId="0" fontId="0" fillId="0" borderId="0" xfId="0" applyAlignment="1">
      <alignment horizontal="center"/>
    </xf>
    <xf numFmtId="0" fontId="0" fillId="0" borderId="0" xfId="0" quotePrefix="1" applyAlignment="1">
      <alignment horizontal="center" vertical="center" wrapText="1"/>
    </xf>
    <xf numFmtId="0" fontId="2" fillId="0" borderId="0" xfId="0" quotePrefix="1" applyFont="1" applyAlignment="1">
      <alignment horizontal="center" vertical="center" wrapText="1"/>
    </xf>
    <xf numFmtId="0" fontId="17" fillId="0" borderId="10" xfId="0" applyFont="1" applyBorder="1" applyAlignment="1">
      <alignment horizontal="center" vertical="center" wrapText="1"/>
    </xf>
    <xf numFmtId="0" fontId="21" fillId="7" borderId="0" xfId="0" applyFont="1" applyFill="1" applyAlignment="1">
      <alignment horizontal="center" vertical="center" wrapText="1"/>
    </xf>
    <xf numFmtId="0" fontId="3" fillId="6" borderId="29" xfId="0" applyFont="1" applyFill="1" applyBorder="1" applyAlignment="1">
      <alignment horizontal="center" vertical="center" wrapText="1"/>
    </xf>
    <xf numFmtId="0" fontId="21" fillId="7" borderId="29" xfId="0" applyFont="1" applyFill="1" applyBorder="1" applyAlignment="1">
      <alignment horizontal="center" vertical="center" wrapText="1"/>
    </xf>
    <xf numFmtId="0" fontId="1"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0" xfId="0" applyFont="1" applyBorder="1" applyAlignment="1">
      <alignment horizontal="left" vertical="center" wrapText="1"/>
    </xf>
    <xf numFmtId="14" fontId="1" fillId="0" borderId="10" xfId="0" applyNumberFormat="1" applyFont="1" applyBorder="1" applyAlignment="1">
      <alignment horizontal="center" vertical="center" wrapText="1"/>
    </xf>
    <xf numFmtId="14" fontId="1" fillId="0" borderId="10" xfId="0" applyNumberFormat="1" applyFont="1" applyBorder="1" applyAlignment="1">
      <alignment horizontal="center" vertical="center"/>
    </xf>
    <xf numFmtId="0" fontId="18" fillId="0" borderId="10" xfId="1" applyBorder="1" applyAlignment="1">
      <alignment horizontal="center" vertical="center" wrapText="1"/>
    </xf>
    <xf numFmtId="0" fontId="0" fillId="8" borderId="10" xfId="0" applyFill="1" applyBorder="1" applyAlignment="1">
      <alignment horizontal="center" vertical="center" wrapText="1"/>
    </xf>
    <xf numFmtId="14" fontId="1" fillId="8" borderId="10" xfId="0" applyNumberFormat="1"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0" xfId="0" applyFont="1" applyFill="1" applyBorder="1" applyAlignment="1">
      <alignment horizontal="center" vertical="center"/>
    </xf>
    <xf numFmtId="0" fontId="1" fillId="0" borderId="10" xfId="0" quotePrefix="1" applyFont="1" applyBorder="1" applyAlignment="1">
      <alignment horizontal="center" vertical="center" wrapText="1"/>
    </xf>
    <xf numFmtId="0" fontId="4" fillId="0" borderId="10" xfId="0" quotePrefix="1" applyFont="1" applyBorder="1" applyAlignment="1">
      <alignment horizontal="center" vertical="center"/>
    </xf>
    <xf numFmtId="14" fontId="4" fillId="0" borderId="10" xfId="0" applyNumberFormat="1" applyFont="1" applyBorder="1" applyAlignment="1">
      <alignment horizontal="center" vertical="center" wrapText="1"/>
    </xf>
    <xf numFmtId="14" fontId="4" fillId="0" borderId="10" xfId="0" quotePrefix="1" applyNumberFormat="1" applyFont="1" applyBorder="1" applyAlignment="1">
      <alignment horizontal="center" vertical="center"/>
    </xf>
    <xf numFmtId="14" fontId="4" fillId="0" borderId="10" xfId="0" applyNumberFormat="1" applyFont="1" applyBorder="1" applyAlignment="1">
      <alignment horizontal="center" vertical="center"/>
    </xf>
    <xf numFmtId="0" fontId="18" fillId="0" borderId="10" xfId="1" applyNumberFormat="1" applyFill="1" applyBorder="1" applyAlignment="1">
      <alignment horizontal="center" vertical="center" wrapText="1"/>
    </xf>
    <xf numFmtId="14" fontId="4" fillId="8" borderId="10" xfId="0" applyNumberFormat="1" applyFont="1" applyFill="1" applyBorder="1" applyAlignment="1">
      <alignment horizontal="center" vertical="center" wrapText="1"/>
    </xf>
    <xf numFmtId="14" fontId="1" fillId="0" borderId="10" xfId="0" quotePrefix="1" applyNumberFormat="1" applyFont="1" applyBorder="1" applyAlignment="1">
      <alignment horizontal="center" vertical="center"/>
    </xf>
    <xf numFmtId="0" fontId="18" fillId="0" borderId="10" xfId="1" applyFill="1" applyBorder="1" applyAlignment="1">
      <alignment horizontal="center" vertical="center" wrapText="1"/>
    </xf>
    <xf numFmtId="0" fontId="18" fillId="8" borderId="10" xfId="1" applyFill="1" applyBorder="1" applyAlignment="1">
      <alignment horizontal="center" vertical="center" wrapText="1"/>
    </xf>
    <xf numFmtId="0" fontId="16" fillId="0" borderId="10" xfId="0" applyFont="1" applyBorder="1" applyAlignment="1">
      <alignment horizontal="center" vertical="center" wrapText="1"/>
    </xf>
    <xf numFmtId="14" fontId="16" fillId="0" borderId="10" xfId="0" applyNumberFormat="1" applyFont="1" applyBorder="1" applyAlignment="1">
      <alignment horizontal="center" vertical="center"/>
    </xf>
    <xf numFmtId="0" fontId="15" fillId="0" borderId="10" xfId="0" applyFont="1" applyBorder="1" applyAlignment="1">
      <alignment horizontal="center" vertical="center"/>
    </xf>
    <xf numFmtId="14" fontId="5" fillId="0" borderId="10" xfId="0" applyNumberFormat="1" applyFont="1" applyBorder="1" applyAlignment="1">
      <alignment horizontal="center" vertical="center"/>
    </xf>
    <xf numFmtId="0" fontId="7" fillId="0" borderId="10" xfId="0" applyFont="1" applyBorder="1" applyAlignment="1">
      <alignment horizontal="left" vertical="top" wrapText="1"/>
    </xf>
    <xf numFmtId="0" fontId="2" fillId="0" borderId="0" xfId="0" applyFont="1" applyAlignment="1">
      <alignment horizontal="center" wrapText="1"/>
    </xf>
    <xf numFmtId="0" fontId="33" fillId="0" borderId="0" xfId="0" applyFont="1" applyAlignment="1">
      <alignment vertical="center" wrapText="1"/>
    </xf>
    <xf numFmtId="0" fontId="34" fillId="0" borderId="0" xfId="0" applyFont="1" applyAlignment="1">
      <alignment horizontal="center" vertical="center" wrapText="1"/>
    </xf>
    <xf numFmtId="0" fontId="35" fillId="0" borderId="0" xfId="0" applyFont="1" applyAlignment="1">
      <alignment horizontal="left" wrapText="1"/>
    </xf>
    <xf numFmtId="0" fontId="36" fillId="0" borderId="0" xfId="0" applyFont="1" applyAlignment="1">
      <alignment horizontal="left" vertical="top" wrapText="1" indent="1"/>
    </xf>
    <xf numFmtId="0" fontId="22" fillId="0" borderId="0" xfId="0" applyFont="1" applyAlignment="1">
      <alignment vertical="top" wrapText="1"/>
    </xf>
    <xf numFmtId="0" fontId="36" fillId="0" borderId="0" xfId="0" applyFont="1" applyAlignment="1">
      <alignment vertical="center" wrapText="1"/>
    </xf>
    <xf numFmtId="0" fontId="36" fillId="0" borderId="0" xfId="0" applyFont="1" applyAlignment="1">
      <alignment vertical="top" wrapText="1"/>
    </xf>
    <xf numFmtId="0" fontId="4" fillId="9"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1" fillId="3" borderId="30" xfId="0" applyFont="1" applyFill="1" applyBorder="1" applyAlignment="1">
      <alignment horizontal="center" vertical="center" wrapText="1"/>
    </xf>
    <xf numFmtId="0" fontId="4" fillId="0" borderId="0" xfId="0" applyFont="1" applyAlignment="1">
      <alignment horizontal="left" vertical="center" wrapText="1"/>
    </xf>
    <xf numFmtId="0" fontId="4" fillId="8" borderId="0" xfId="0" applyFont="1" applyFill="1" applyAlignment="1">
      <alignment horizontal="left" vertical="center" wrapText="1"/>
    </xf>
    <xf numFmtId="0" fontId="27" fillId="0" borderId="0" xfId="0" applyFont="1" applyAlignment="1">
      <alignment horizontal="left" vertical="top" wrapText="1"/>
    </xf>
    <xf numFmtId="0" fontId="22" fillId="0" borderId="0" xfId="0" applyFont="1" applyAlignment="1">
      <alignment horizontal="center"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14" fontId="0" fillId="0" borderId="0" xfId="0" applyNumberFormat="1" applyAlignment="1">
      <alignment wrapText="1"/>
    </xf>
    <xf numFmtId="0" fontId="2" fillId="0" borderId="15" xfId="0" applyFont="1" applyBorder="1" applyAlignment="1">
      <alignment horizontal="center" vertical="center" wrapText="1"/>
    </xf>
    <xf numFmtId="0" fontId="30" fillId="0" borderId="1" xfId="0" quotePrefix="1" applyFont="1" applyBorder="1" applyAlignment="1">
      <alignment vertical="center"/>
    </xf>
    <xf numFmtId="0" fontId="30" fillId="0" borderId="0" xfId="0" quotePrefix="1" applyFont="1" applyAlignment="1">
      <alignment vertical="center" wrapText="1"/>
    </xf>
    <xf numFmtId="0" fontId="30" fillId="0" borderId="0" xfId="0" applyFont="1" applyAlignment="1">
      <alignment horizontal="center" vertical="center" wrapText="1"/>
    </xf>
    <xf numFmtId="0" fontId="2" fillId="0" borderId="15" xfId="0" applyFont="1" applyBorder="1" applyAlignment="1">
      <alignment vertical="center" wrapText="1"/>
    </xf>
    <xf numFmtId="14" fontId="0" fillId="0" borderId="0" xfId="0" applyNumberFormat="1" applyAlignment="1">
      <alignment horizontal="center" vertical="center" wrapText="1"/>
    </xf>
    <xf numFmtId="0" fontId="27" fillId="0" borderId="15" xfId="0" applyFont="1" applyBorder="1" applyAlignment="1">
      <alignment horizontal="center" vertical="center"/>
    </xf>
    <xf numFmtId="0" fontId="0" fillId="0" borderId="0" xfId="0" applyAlignment="1">
      <alignment horizontal="left" vertical="center" wrapText="1"/>
    </xf>
    <xf numFmtId="0" fontId="3" fillId="6" borderId="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28" xfId="0" applyFont="1" applyFill="1" applyBorder="1" applyAlignment="1">
      <alignment horizontal="center" vertical="center" wrapText="1"/>
    </xf>
    <xf numFmtId="14" fontId="0" fillId="0" borderId="0" xfId="0" quotePrefix="1" applyNumberFormat="1" applyAlignment="1">
      <alignment horizontal="center" vertical="center" wrapText="1"/>
    </xf>
    <xf numFmtId="0" fontId="0" fillId="0" borderId="0" xfId="0" applyAlignment="1" applyProtection="1">
      <alignment horizontal="center" vertical="center" wrapText="1"/>
      <protection locked="0" hidden="1"/>
    </xf>
    <xf numFmtId="0" fontId="2" fillId="0" borderId="17" xfId="0" applyFont="1" applyBorder="1" applyAlignment="1">
      <alignment horizontal="center" vertical="center" wrapText="1"/>
    </xf>
    <xf numFmtId="0" fontId="32" fillId="0" borderId="0" xfId="0" applyFont="1"/>
    <xf numFmtId="0" fontId="27" fillId="0" borderId="0" xfId="0" applyFont="1" applyAlignment="1" applyProtection="1">
      <alignment vertical="center" wrapText="1"/>
      <protection locked="0" hidden="1"/>
    </xf>
    <xf numFmtId="0" fontId="32" fillId="0" borderId="0" xfId="0" applyFont="1" applyAlignment="1">
      <alignment horizontal="center" vertical="center"/>
    </xf>
    <xf numFmtId="0" fontId="1" fillId="0" borderId="0" xfId="0" applyFont="1" applyAlignment="1">
      <alignment horizontal="left" vertical="center" wrapText="1"/>
    </xf>
    <xf numFmtId="0" fontId="0" fillId="0" borderId="0" xfId="0" applyAlignment="1">
      <alignment vertical="center"/>
    </xf>
    <xf numFmtId="0" fontId="7" fillId="9" borderId="10" xfId="0" applyFont="1" applyFill="1" applyBorder="1" applyAlignment="1">
      <alignment horizontal="center" vertical="center" wrapText="1"/>
    </xf>
    <xf numFmtId="16" fontId="0" fillId="0" borderId="0" xfId="0" applyNumberFormat="1" applyAlignment="1">
      <alignment horizontal="center" vertical="center"/>
    </xf>
    <xf numFmtId="14" fontId="0" fillId="0" borderId="10" xfId="0" applyNumberFormat="1" applyBorder="1" applyAlignment="1">
      <alignment horizontal="center" vertical="center" wrapText="1"/>
    </xf>
    <xf numFmtId="49" fontId="1" fillId="0" borderId="10" xfId="0" applyNumberFormat="1" applyFont="1" applyBorder="1" applyAlignment="1">
      <alignment horizontal="left" vertical="center" wrapText="1"/>
    </xf>
    <xf numFmtId="0" fontId="7" fillId="0" borderId="34" xfId="0" applyFont="1" applyBorder="1" applyAlignment="1">
      <alignment horizontal="center" vertical="center" wrapText="1"/>
    </xf>
    <xf numFmtId="16" fontId="0" fillId="0" borderId="0" xfId="0" applyNumberFormat="1" applyAlignment="1">
      <alignment vertical="center"/>
    </xf>
    <xf numFmtId="0" fontId="21" fillId="11" borderId="35" xfId="0" applyFont="1" applyFill="1" applyBorder="1" applyAlignment="1">
      <alignment horizontal="center" vertical="center"/>
    </xf>
    <xf numFmtId="0" fontId="21" fillId="11" borderId="35" xfId="0" applyFont="1" applyFill="1" applyBorder="1" applyAlignment="1">
      <alignment horizontal="center" vertical="center" wrapText="1"/>
    </xf>
    <xf numFmtId="0" fontId="0" fillId="0" borderId="0" xfId="0" applyAlignment="1">
      <alignment horizontal="left" vertical="center"/>
    </xf>
    <xf numFmtId="16" fontId="0" fillId="0" borderId="0" xfId="0" applyNumberFormat="1" applyAlignment="1">
      <alignment horizontal="center" vertical="center" wrapText="1"/>
    </xf>
    <xf numFmtId="0" fontId="3" fillId="6" borderId="15" xfId="0" applyFont="1" applyFill="1" applyBorder="1" applyAlignment="1">
      <alignment horizontal="center" vertical="center" wrapText="1"/>
    </xf>
    <xf numFmtId="0" fontId="4" fillId="0" borderId="10" xfId="0" quotePrefix="1" applyFont="1" applyBorder="1" applyAlignment="1">
      <alignment horizontal="center" vertical="center" wrapText="1"/>
    </xf>
    <xf numFmtId="0" fontId="3" fillId="6" borderId="19" xfId="0" applyFont="1" applyFill="1" applyBorder="1" applyAlignment="1">
      <alignment horizontal="center" vertical="center" wrapText="1"/>
    </xf>
    <xf numFmtId="0" fontId="0" fillId="0" borderId="36" xfId="0" applyBorder="1" applyAlignment="1">
      <alignment horizontal="center" vertical="center" wrapText="1"/>
    </xf>
    <xf numFmtId="0" fontId="41" fillId="0" borderId="0" xfId="0" applyFont="1" applyAlignment="1">
      <alignment horizontal="center" vertical="center" wrapText="1"/>
    </xf>
    <xf numFmtId="0" fontId="28" fillId="0" borderId="0" xfId="0" applyFont="1" applyAlignment="1">
      <alignment horizontal="left" vertical="top" wrapText="1" indent="1"/>
    </xf>
    <xf numFmtId="0" fontId="45" fillId="0" borderId="0" xfId="0" applyFont="1" applyAlignment="1">
      <alignment horizontal="center"/>
    </xf>
    <xf numFmtId="0" fontId="21" fillId="7" borderId="10" xfId="0" quotePrefix="1" applyFont="1" applyFill="1" applyBorder="1" applyAlignment="1">
      <alignment horizontal="center" vertical="center" wrapText="1"/>
    </xf>
    <xf numFmtId="0" fontId="36" fillId="0" borderId="0" xfId="0" applyFont="1" applyAlignment="1">
      <alignment horizontal="left" vertical="top" wrapText="1"/>
    </xf>
    <xf numFmtId="0" fontId="47" fillId="0" borderId="0" xfId="0" applyFont="1" applyAlignment="1">
      <alignment horizontal="center" vertical="center" wrapText="1"/>
    </xf>
    <xf numFmtId="0" fontId="0" fillId="0" borderId="0" xfId="0" applyAlignment="1">
      <alignment horizontal="left" vertical="top" wrapText="1" indent="1"/>
    </xf>
    <xf numFmtId="0" fontId="8" fillId="0" borderId="0" xfId="0" applyFont="1" applyAlignment="1">
      <alignment horizontal="left" vertical="center" wrapText="1"/>
    </xf>
    <xf numFmtId="0" fontId="0" fillId="2" borderId="0" xfId="0" applyFill="1" applyAlignment="1">
      <alignment wrapText="1"/>
    </xf>
    <xf numFmtId="0" fontId="0" fillId="2" borderId="0" xfId="0" quotePrefix="1" applyFill="1" applyAlignment="1">
      <alignment horizontal="center" vertical="center" wrapText="1"/>
    </xf>
    <xf numFmtId="0" fontId="27" fillId="0" borderId="0" xfId="0" applyFont="1" applyAlignment="1">
      <alignment vertical="top" wrapText="1"/>
    </xf>
    <xf numFmtId="0" fontId="44" fillId="0" borderId="0" xfId="0" applyFont="1" applyAlignment="1">
      <alignment horizontal="center" vertical="top" wrapText="1"/>
    </xf>
    <xf numFmtId="0" fontId="42" fillId="0" borderId="0" xfId="0" applyFont="1" applyAlignment="1">
      <alignment vertical="top" wrapText="1"/>
    </xf>
    <xf numFmtId="0" fontId="1" fillId="0" borderId="0" xfId="0" applyFont="1" applyAlignment="1">
      <alignment horizontal="left" vertical="top" wrapText="1" indent="1"/>
    </xf>
    <xf numFmtId="0" fontId="1" fillId="0" borderId="0" xfId="0" applyFont="1" applyAlignment="1">
      <alignment horizontal="left" wrapText="1" indent="1"/>
    </xf>
    <xf numFmtId="0" fontId="46" fillId="0" borderId="0" xfId="0" applyFont="1" applyAlignment="1">
      <alignment horizontal="right" wrapText="1" indent="1"/>
    </xf>
    <xf numFmtId="0" fontId="51" fillId="0" borderId="0" xfId="0" quotePrefix="1" applyFont="1" applyAlignment="1">
      <alignment horizontal="center" vertical="center" wrapText="1"/>
    </xf>
    <xf numFmtId="0" fontId="41" fillId="0" borderId="0" xfId="0" quotePrefix="1" applyFont="1" applyAlignment="1">
      <alignment horizontal="center" vertical="center" wrapText="1"/>
    </xf>
    <xf numFmtId="0" fontId="52" fillId="0" borderId="0" xfId="1" applyFont="1" applyAlignment="1" applyProtection="1">
      <alignment horizontal="left" vertical="center" wrapText="1" indent="8"/>
      <protection locked="0"/>
    </xf>
    <xf numFmtId="0" fontId="4" fillId="8" borderId="0" xfId="0" applyFont="1" applyFill="1" applyAlignment="1">
      <alignment horizontal="center" vertical="center" wrapText="1"/>
    </xf>
    <xf numFmtId="0" fontId="24" fillId="4" borderId="10"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xf>
    <xf numFmtId="0" fontId="4" fillId="8" borderId="34" xfId="0" applyFont="1" applyFill="1" applyBorder="1" applyAlignment="1">
      <alignment horizontal="center" vertical="center"/>
    </xf>
    <xf numFmtId="0" fontId="0" fillId="0" borderId="0" xfId="0" applyAlignment="1">
      <alignment horizontal="left" wrapText="1"/>
    </xf>
    <xf numFmtId="0" fontId="7" fillId="0" borderId="10" xfId="0" quotePrefix="1" applyFont="1" applyBorder="1" applyAlignment="1">
      <alignment horizontal="center" vertical="center" wrapText="1"/>
    </xf>
    <xf numFmtId="49" fontId="1" fillId="0" borderId="0" xfId="0" applyNumberFormat="1" applyFont="1" applyAlignment="1">
      <alignment horizontal="center" vertical="center" wrapText="1"/>
    </xf>
    <xf numFmtId="0" fontId="40" fillId="0" borderId="0" xfId="0" applyFont="1" applyAlignment="1">
      <alignment horizontal="center" wrapText="1"/>
    </xf>
    <xf numFmtId="0" fontId="21" fillId="11" borderId="0" xfId="0" applyFont="1" applyFill="1" applyAlignment="1">
      <alignment horizontal="center" vertical="center" wrapText="1"/>
    </xf>
    <xf numFmtId="0" fontId="40" fillId="0" borderId="0" xfId="0" applyFont="1" applyAlignment="1">
      <alignment horizontal="center" vertical="center"/>
    </xf>
    <xf numFmtId="0" fontId="30" fillId="0" borderId="1" xfId="0" quotePrefix="1" applyFont="1" applyBorder="1" applyAlignment="1">
      <alignment vertical="top" wrapText="1"/>
    </xf>
    <xf numFmtId="0" fontId="30" fillId="0" borderId="0" xfId="0" quotePrefix="1" applyFont="1" applyAlignment="1">
      <alignment vertical="top" wrapText="1"/>
    </xf>
    <xf numFmtId="0" fontId="0" fillId="0" borderId="10" xfId="0" quotePrefix="1" applyBorder="1" applyAlignment="1">
      <alignment horizontal="center" vertical="center" wrapText="1"/>
    </xf>
    <xf numFmtId="0" fontId="0" fillId="0" borderId="0" xfId="0" applyAlignment="1">
      <alignment horizontal="center"/>
    </xf>
    <xf numFmtId="0" fontId="2" fillId="0" borderId="0" xfId="0" applyFont="1" applyAlignment="1">
      <alignment horizontal="center" wrapText="1"/>
    </xf>
    <xf numFmtId="0" fontId="0" fillId="0" borderId="0" xfId="0" applyAlignment="1">
      <alignment horizontal="left" vertical="top" wrapText="1" indent="1"/>
    </xf>
    <xf numFmtId="0" fontId="1" fillId="0" borderId="0" xfId="0" applyFont="1" applyAlignment="1">
      <alignment horizontal="left" vertical="top" wrapText="1" indent="1"/>
    </xf>
    <xf numFmtId="0" fontId="1" fillId="0" borderId="0" xfId="0" applyFont="1" applyAlignment="1">
      <alignment horizontal="left" wrapText="1" indent="1"/>
    </xf>
    <xf numFmtId="0" fontId="30" fillId="0" borderId="1" xfId="0" quotePrefix="1" applyFont="1" applyBorder="1" applyAlignment="1">
      <alignment vertical="center" wrapText="1"/>
    </xf>
    <xf numFmtId="0" fontId="30" fillId="0" borderId="0" xfId="0" quotePrefix="1" applyFont="1" applyAlignment="1">
      <alignment vertical="center" wrapText="1"/>
    </xf>
    <xf numFmtId="0" fontId="31" fillId="5" borderId="12"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1" fillId="5" borderId="0" xfId="0" applyFont="1" applyFill="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8" xfId="0" applyFont="1" applyFill="1" applyBorder="1" applyAlignment="1">
      <alignment horizontal="center" vertical="center" wrapText="1"/>
    </xf>
    <xf numFmtId="0" fontId="31" fillId="5" borderId="31"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1" fillId="5" borderId="21" xfId="0" applyFont="1" applyFill="1" applyBorder="1" applyAlignment="1">
      <alignment horizontal="center" vertical="center" wrapText="1"/>
    </xf>
    <xf numFmtId="0" fontId="31" fillId="5" borderId="32"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31" fillId="5" borderId="24"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5" borderId="16" xfId="0" applyFont="1" applyFill="1" applyBorder="1" applyAlignment="1">
      <alignment horizontal="center" vertical="center" wrapText="1"/>
    </xf>
    <xf numFmtId="0" fontId="31" fillId="5" borderId="23" xfId="0" applyFont="1" applyFill="1" applyBorder="1" applyAlignment="1">
      <alignment horizontal="center" vertical="center" wrapText="1"/>
    </xf>
    <xf numFmtId="0" fontId="31" fillId="5" borderId="17" xfId="0" applyFont="1" applyFill="1" applyBorder="1" applyAlignment="1">
      <alignment horizontal="center" vertical="center" wrapText="1"/>
    </xf>
    <xf numFmtId="0" fontId="27" fillId="0" borderId="7" xfId="0" applyFont="1" applyBorder="1" applyAlignment="1" applyProtection="1">
      <alignment horizontal="left" vertical="center" wrapText="1"/>
      <protection locked="0" hidden="1"/>
    </xf>
    <xf numFmtId="0" fontId="27" fillId="0" borderId="8" xfId="0" applyFont="1" applyBorder="1" applyAlignment="1" applyProtection="1">
      <alignment horizontal="left" vertical="center" wrapText="1"/>
      <protection locked="0" hidden="1"/>
    </xf>
    <xf numFmtId="0" fontId="27" fillId="0" borderId="0" xfId="0" applyFont="1" applyAlignment="1">
      <alignment horizontal="left" vertical="top" wrapText="1"/>
    </xf>
    <xf numFmtId="0" fontId="53" fillId="0" borderId="0" xfId="0" applyFont="1" applyAlignment="1" applyProtection="1">
      <alignment horizontal="left" vertical="center" indent="2"/>
      <protection locked="0"/>
    </xf>
    <xf numFmtId="0" fontId="2" fillId="0" borderId="1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38" fillId="10" borderId="6" xfId="0" applyFont="1" applyFill="1" applyBorder="1" applyAlignment="1" applyProtection="1">
      <alignment horizontal="left" vertical="center" wrapText="1"/>
      <protection locked="0" hidden="1"/>
    </xf>
    <xf numFmtId="0" fontId="38" fillId="10" borderId="7" xfId="0" applyFont="1" applyFill="1" applyBorder="1" applyAlignment="1" applyProtection="1">
      <alignment horizontal="left" vertical="center" wrapText="1"/>
      <protection locked="0" hidden="1"/>
    </xf>
    <xf numFmtId="0" fontId="38" fillId="10" borderId="8" xfId="0" applyFont="1" applyFill="1" applyBorder="1" applyAlignment="1" applyProtection="1">
      <alignment horizontal="left" vertical="center" wrapText="1"/>
      <protection locked="0" hidden="1"/>
    </xf>
    <xf numFmtId="0" fontId="0" fillId="0" borderId="0" xfId="0" applyAlignment="1">
      <alignment horizontal="left" vertical="center" wrapText="1"/>
    </xf>
    <xf numFmtId="0" fontId="31" fillId="5" borderId="20" xfId="0" applyFont="1" applyFill="1" applyBorder="1" applyAlignment="1">
      <alignment horizontal="center" vertical="center" wrapText="1"/>
    </xf>
    <xf numFmtId="0" fontId="31" fillId="5" borderId="22"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7" fillId="0" borderId="6" xfId="0" applyFont="1" applyBorder="1" applyAlignment="1" applyProtection="1">
      <alignment horizontal="center" vertical="center" wrapText="1"/>
      <protection locked="0" hidden="1"/>
    </xf>
    <xf numFmtId="0" fontId="27" fillId="0" borderId="8" xfId="0" applyFont="1" applyBorder="1" applyAlignment="1" applyProtection="1">
      <alignment horizontal="center" vertical="center" wrapText="1"/>
      <protection locked="0" hidden="1"/>
    </xf>
    <xf numFmtId="0" fontId="2" fillId="0" borderId="6"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hidden="1"/>
    </xf>
    <xf numFmtId="0" fontId="3" fillId="5" borderId="15"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Alignment="1">
      <alignment horizontal="center" vertical="center"/>
    </xf>
    <xf numFmtId="0" fontId="26" fillId="0" borderId="0" xfId="0" applyFont="1" applyAlignment="1">
      <alignment horizontal="right" textRotation="90" wrapText="1"/>
    </xf>
    <xf numFmtId="0" fontId="26" fillId="0" borderId="5" xfId="0" applyFont="1" applyBorder="1" applyAlignment="1">
      <alignment horizontal="right" textRotation="90" wrapText="1"/>
    </xf>
    <xf numFmtId="0" fontId="22" fillId="5" borderId="12"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9" fillId="6" borderId="7" xfId="0" applyFont="1" applyFill="1" applyBorder="1" applyAlignment="1" applyProtection="1">
      <alignment horizontal="center" vertical="center" wrapText="1"/>
      <protection hidden="1"/>
    </xf>
    <xf numFmtId="0" fontId="29" fillId="6" borderId="8" xfId="0" applyFont="1" applyFill="1" applyBorder="1" applyAlignment="1" applyProtection="1">
      <alignment horizontal="center" vertical="center" wrapText="1"/>
      <protection hidden="1"/>
    </xf>
    <xf numFmtId="0" fontId="27" fillId="0" borderId="7" xfId="0" applyFont="1" applyBorder="1" applyAlignment="1" applyProtection="1">
      <alignment horizontal="left" vertical="center" wrapText="1" indent="1"/>
      <protection locked="0" hidden="1"/>
    </xf>
    <xf numFmtId="0" fontId="27" fillId="0" borderId="8" xfId="0" applyFont="1" applyBorder="1" applyAlignment="1" applyProtection="1">
      <alignment horizontal="left" vertical="center" wrapText="1" indent="1"/>
      <protection locked="0" hidden="1"/>
    </xf>
    <xf numFmtId="49" fontId="27" fillId="0" borderId="7" xfId="0" applyNumberFormat="1" applyFont="1" applyBorder="1" applyAlignment="1" applyProtection="1">
      <alignment horizontal="left" vertical="center" wrapText="1" indent="1"/>
      <protection locked="0" hidden="1"/>
    </xf>
    <xf numFmtId="49" fontId="27" fillId="0" borderId="8" xfId="0" applyNumberFormat="1" applyFont="1" applyBorder="1" applyAlignment="1" applyProtection="1">
      <alignment horizontal="left" vertical="center" wrapText="1" indent="1"/>
      <protection locked="0" hidden="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47" fillId="0" borderId="0" xfId="0" applyFont="1" applyAlignment="1">
      <alignment horizontal="center" vertical="center" wrapText="1"/>
    </xf>
    <xf numFmtId="0" fontId="2" fillId="10" borderId="15" xfId="0" applyFont="1" applyFill="1" applyBorder="1" applyAlignment="1" applyProtection="1">
      <alignment horizontal="center" vertical="center"/>
      <protection locked="0" hidden="1"/>
    </xf>
    <xf numFmtId="0" fontId="3" fillId="10" borderId="15" xfId="0" applyFont="1" applyFill="1" applyBorder="1" applyAlignment="1" applyProtection="1">
      <alignment horizontal="center" vertical="center" wrapText="1"/>
      <protection locked="0" hidden="1"/>
    </xf>
    <xf numFmtId="0" fontId="22" fillId="5" borderId="1"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3" xfId="0" applyFont="1" applyFill="1" applyBorder="1" applyAlignment="1">
      <alignment horizontal="center" vertical="center" wrapText="1"/>
    </xf>
    <xf numFmtId="0" fontId="23" fillId="6" borderId="12" xfId="0" applyFont="1" applyFill="1" applyBorder="1" applyAlignment="1">
      <alignment horizontal="center" vertical="center" wrapText="1"/>
    </xf>
    <xf numFmtId="0" fontId="23" fillId="6" borderId="11"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6"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12" borderId="12" xfId="0" applyFont="1" applyFill="1" applyBorder="1" applyAlignment="1">
      <alignment horizontal="center" vertical="center"/>
    </xf>
    <xf numFmtId="0" fontId="2" fillId="12" borderId="11" xfId="0" applyFont="1" applyFill="1" applyBorder="1" applyAlignment="1">
      <alignment horizontal="center" vertical="center"/>
    </xf>
    <xf numFmtId="0" fontId="2" fillId="12" borderId="13" xfId="0" applyFont="1" applyFill="1" applyBorder="1" applyAlignment="1">
      <alignment horizontal="center" vertical="center"/>
    </xf>
    <xf numFmtId="0" fontId="2" fillId="6" borderId="4" xfId="0" applyFont="1" applyFill="1" applyBorder="1" applyAlignment="1">
      <alignment horizontal="center" vertical="center" wrapText="1"/>
    </xf>
    <xf numFmtId="0" fontId="2" fillId="6" borderId="14" xfId="0" applyFont="1" applyFill="1" applyBorder="1" applyAlignment="1">
      <alignment horizontal="center" vertical="center" wrapText="1"/>
    </xf>
  </cellXfs>
  <cellStyles count="2">
    <cellStyle name="Lien hypertexte" xfId="1" builtinId="8"/>
    <cellStyle name="Normal" xfId="0" builtinId="0"/>
  </cellStyles>
  <dxfs count="179">
    <dxf>
      <fill>
        <patternFill>
          <bgColor theme="6" tint="0.59996337778862885"/>
        </patternFill>
      </fill>
    </dxf>
    <dxf>
      <font>
        <color theme="0"/>
      </font>
    </dxf>
    <dxf>
      <font>
        <b/>
        <i val="0"/>
        <color rgb="FF002060"/>
      </font>
      <fill>
        <patternFill>
          <bgColor theme="4" tint="0.3999450666829432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0" tint="-0.14996795556505021"/>
      </font>
      <fill>
        <patternFill>
          <bgColor theme="0" tint="-0.14996795556505021"/>
        </patternFill>
      </fill>
    </dxf>
    <dxf>
      <font>
        <b/>
        <i val="0"/>
        <color theme="4" tint="-0.499984740745262"/>
      </font>
      <fill>
        <patternFill>
          <bgColor theme="4" tint="0.39994506668294322"/>
        </patternFill>
      </fill>
    </dxf>
    <dxf>
      <font>
        <b/>
        <i val="0"/>
        <color rgb="FF002060"/>
      </font>
      <fill>
        <patternFill>
          <bgColor theme="4" tint="0.79998168889431442"/>
        </patternFill>
      </fill>
    </dxf>
    <dxf>
      <font>
        <b/>
        <i val="0"/>
        <color rgb="FF002060"/>
      </font>
      <fill>
        <patternFill>
          <bgColor theme="4" tint="0.79998168889431442"/>
        </patternFill>
      </fill>
    </dxf>
    <dxf>
      <font>
        <b/>
        <i val="0"/>
        <color rgb="FF002060"/>
      </font>
      <fill>
        <patternFill>
          <bgColor theme="4" tint="0.3999450666829432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4" tint="0.79998168889431442"/>
      </font>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ont>
        <color auto="1"/>
      </font>
      <fill>
        <patternFill>
          <bgColor theme="6" tint="0.59996337778862885"/>
        </patternFill>
      </fill>
      <border>
        <left style="thin">
          <color auto="1"/>
        </left>
        <right style="thin">
          <color auto="1"/>
        </right>
        <vertical/>
        <horizontal/>
      </border>
    </dxf>
    <dxf>
      <font>
        <color auto="1"/>
      </font>
      <fill>
        <patternFill>
          <bgColor theme="6" tint="0.79998168889431442"/>
        </patternFill>
      </fill>
    </dxf>
    <dxf>
      <fill>
        <patternFill>
          <bgColor theme="6" tint="0.79998168889431442"/>
        </patternFill>
      </fill>
    </dxf>
    <dxf>
      <fill>
        <patternFill>
          <bgColor theme="4" tint="0.79998168889431442"/>
        </patternFill>
      </fill>
    </dxf>
    <dxf>
      <fill>
        <patternFill>
          <bgColor theme="9" tint="0.79998168889431442"/>
        </patternFill>
      </fill>
    </dxf>
    <dxf>
      <fill>
        <patternFill>
          <bgColor theme="4" tint="0.39994506668294322"/>
        </patternFill>
      </fill>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none"/>
      </font>
      <numFmt numFmtId="0" formatCode="General"/>
      <fill>
        <patternFill patternType="none">
          <fgColor rgb="FF000000"/>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9" formatCode="dd/m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9"/>
        <color auto="1"/>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9"/>
        <color auto="1"/>
        <name val="Calibri"/>
        <family val="2"/>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theme="0" tint="-4.9989318521683403E-2"/>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11"/>
        <color auto="1"/>
        <name val="Calibri"/>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right/>
        <top/>
        <bottom/>
      </border>
    </dxf>
    <dxf>
      <numFmt numFmtId="0" formatCode="General"/>
      <alignment horizontal="center" vertical="center" textRotation="0" wrapText="1" indent="0" justifyLastLine="0" shrinkToFit="0" readingOrder="0"/>
      <protection locked="0" hidden="1"/>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left" vertical="center" textRotation="0" wrapText="1" indent="0" justifyLastLine="0" shrinkToFit="0" readingOrder="0"/>
    </dxf>
    <dxf>
      <font>
        <strike val="0"/>
        <outline val="0"/>
        <shadow val="0"/>
        <u val="none"/>
        <vertAlign val="baseline"/>
        <sz val="9"/>
        <color theme="1"/>
        <name val="Calibri"/>
        <family val="2"/>
        <scheme val="minor"/>
      </font>
      <numFmt numFmtId="0" formatCode="General"/>
      <alignment horizontal="left"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border>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rgb="FFF7EFD9"/>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color theme="0"/>
      </font>
      <fill>
        <patternFill patternType="none">
          <bgColor auto="1"/>
        </patternFill>
      </fill>
    </dxf>
    <dxf>
      <font>
        <color auto="1"/>
      </font>
      <fill>
        <patternFill patternType="none">
          <bgColor auto="1"/>
        </patternFill>
      </fill>
    </dxf>
    <dxf>
      <font>
        <b/>
        <i val="0"/>
        <color auto="1"/>
      </font>
      <fill>
        <patternFill>
          <bgColor theme="6" tint="0.59996337778862885"/>
        </patternFill>
      </fill>
    </dxf>
    <dxf>
      <font>
        <b/>
        <i val="0"/>
        <color auto="1"/>
      </font>
      <fill>
        <patternFill>
          <bgColor theme="6" tint="0.59996337778862885"/>
        </patternFill>
      </fill>
    </dxf>
    <dxf>
      <font>
        <b/>
        <i val="0"/>
        <color auto="1"/>
      </font>
      <fill>
        <patternFill>
          <bgColor theme="6" tint="0.59996337778862885"/>
        </patternFill>
      </fill>
    </dxf>
    <dxf>
      <fill>
        <patternFill>
          <bgColor theme="6" tint="0.59996337778862885"/>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ont>
        <color theme="0"/>
      </font>
    </dxf>
    <dxf>
      <font>
        <color theme="0"/>
      </font>
    </dxf>
    <dxf>
      <font>
        <color theme="0"/>
      </font>
    </dxf>
    <dxf>
      <font>
        <color theme="0"/>
      </font>
    </dxf>
    <dxf>
      <fill>
        <patternFill>
          <bgColor theme="4" tint="0.3999450666829432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fill>
        <patternFill>
          <bgColor theme="6" tint="0.59996337778862885"/>
        </patternFill>
      </fill>
    </dxf>
    <dxf>
      <fill>
        <patternFill>
          <bgColor theme="4" tint="0.39994506668294322"/>
        </patternFill>
      </fill>
    </dxf>
  </dxfs>
  <tableStyles count="0" defaultTableStyle="TableStyleMedium2" defaultPivotStyle="PivotStyleMedium9"/>
  <colors>
    <mruColors>
      <color rgb="FFF7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PR-tampon'!$B$3" lockText="1" noThreeD="1"/>
</file>

<file path=xl/ctrlProps/ctrlProp2.xml><?xml version="1.0" encoding="utf-8"?>
<formControlPr xmlns="http://schemas.microsoft.com/office/spreadsheetml/2009/9/main" objectType="CheckBox" fmlaLink="'PR-tampon'!$B$4" lockText="1" noThreeD="1"/>
</file>

<file path=xl/ctrlProps/ctrlProp3.xml><?xml version="1.0" encoding="utf-8"?>
<formControlPr xmlns="http://schemas.microsoft.com/office/spreadsheetml/2009/9/main" objectType="CheckBox" fmlaLink="'PR-tampon'!$B$5" lockText="1" noThreeD="1"/>
</file>

<file path=xl/ctrlProps/ctrlProp4.xml><?xml version="1.0" encoding="utf-8"?>
<formControlPr xmlns="http://schemas.microsoft.com/office/spreadsheetml/2009/9/main" objectType="CheckBox" fmlaLink="'PR-tampon'!$B$6" lockText="1" noThreeD="1"/>
</file>

<file path=xl/ctrlProps/ctrlProp5.xml><?xml version="1.0" encoding="utf-8"?>
<formControlPr xmlns="http://schemas.microsoft.com/office/spreadsheetml/2009/9/main" objectType="CheckBox" fmlaLink="'PR-tampon'!$B$7" lockText="1" noThreeD="1"/>
</file>

<file path=xl/ctrlProps/ctrlProp6.xml><?xml version="1.0" encoding="utf-8"?>
<formControlPr xmlns="http://schemas.microsoft.com/office/spreadsheetml/2009/9/main" objectType="CheckBox" fmlaLink="'PR-tampon'!$B$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jpeg"/><Relationship Id="rId18" Type="http://schemas.openxmlformats.org/officeDocument/2006/relationships/image" Target="../media/image18.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17.png"/><Relationship Id="rId2" Type="http://schemas.openxmlformats.org/officeDocument/2006/relationships/image" Target="../media/image6.png"/><Relationship Id="rId16" Type="http://schemas.openxmlformats.org/officeDocument/2006/relationships/image" Target="../media/image4.jpe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3.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9.jp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1845663</xdr:colOff>
      <xdr:row>2</xdr:row>
      <xdr:rowOff>28826</xdr:rowOff>
    </xdr:to>
    <xdr:sp macro="" textlink="">
      <xdr:nvSpPr>
        <xdr:cNvPr id="3" name="ZoneTexte 2">
          <a:extLst>
            <a:ext uri="{FF2B5EF4-FFF2-40B4-BE49-F238E27FC236}">
              <a16:creationId xmlns:a16="http://schemas.microsoft.com/office/drawing/2014/main" id="{00000000-0008-0000-0000-000003000000}"/>
            </a:ext>
          </a:extLst>
        </xdr:cNvPr>
        <xdr:cNvSpPr txBox="1">
          <a:spLocks noChangeAspect="1"/>
        </xdr:cNvSpPr>
      </xdr:nvSpPr>
      <xdr:spPr>
        <a:xfrm>
          <a:off x="0" y="0"/>
          <a:ext cx="1845663"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Cofinancé par :</a:t>
          </a:r>
        </a:p>
      </xdr:txBody>
    </xdr:sp>
    <xdr:clientData/>
  </xdr:twoCellAnchor>
  <xdr:twoCellAnchor editAs="oneCell">
    <xdr:from>
      <xdr:col>0</xdr:col>
      <xdr:colOff>158634</xdr:colOff>
      <xdr:row>1</xdr:row>
      <xdr:rowOff>112881</xdr:rowOff>
    </xdr:from>
    <xdr:to>
      <xdr:col>0</xdr:col>
      <xdr:colOff>2003725</xdr:colOff>
      <xdr:row>5</xdr:row>
      <xdr:rowOff>98874</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8634" y="301140"/>
          <a:ext cx="1845091" cy="739028"/>
        </a:xfrm>
        <a:prstGeom prst="rect">
          <a:avLst/>
        </a:prstGeom>
      </xdr:spPr>
    </xdr:pic>
    <xdr:clientData/>
  </xdr:twoCellAnchor>
  <xdr:twoCellAnchor editAs="oneCell">
    <xdr:from>
      <xdr:col>0</xdr:col>
      <xdr:colOff>2107421</xdr:colOff>
      <xdr:row>1</xdr:row>
      <xdr:rowOff>100938</xdr:rowOff>
    </xdr:from>
    <xdr:to>
      <xdr:col>0</xdr:col>
      <xdr:colOff>3289985</xdr:colOff>
      <xdr:row>5</xdr:row>
      <xdr:rowOff>113825</xdr:rowOff>
    </xdr:to>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7421" y="289197"/>
          <a:ext cx="1182564" cy="765922"/>
        </a:xfrm>
        <a:prstGeom prst="rect">
          <a:avLst/>
        </a:prstGeom>
      </xdr:spPr>
    </xdr:pic>
    <xdr:clientData/>
  </xdr:twoCellAnchor>
  <xdr:twoCellAnchor editAs="oneCell">
    <xdr:from>
      <xdr:col>0</xdr:col>
      <xdr:colOff>4239064</xdr:colOff>
      <xdr:row>1</xdr:row>
      <xdr:rowOff>140854</xdr:rowOff>
    </xdr:from>
    <xdr:to>
      <xdr:col>0</xdr:col>
      <xdr:colOff>4926978</xdr:colOff>
      <xdr:row>5</xdr:row>
      <xdr:rowOff>123261</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9064" y="329113"/>
          <a:ext cx="687914" cy="735442"/>
        </a:xfrm>
        <a:prstGeom prst="rect">
          <a:avLst/>
        </a:prstGeom>
      </xdr:spPr>
    </xdr:pic>
    <xdr:clientData/>
  </xdr:twoCellAnchor>
  <xdr:twoCellAnchor editAs="oneCell">
    <xdr:from>
      <xdr:col>0</xdr:col>
      <xdr:colOff>3502063</xdr:colOff>
      <xdr:row>0</xdr:row>
      <xdr:rowOff>0</xdr:rowOff>
    </xdr:from>
    <xdr:to>
      <xdr:col>0</xdr:col>
      <xdr:colOff>5058247</xdr:colOff>
      <xdr:row>2</xdr:row>
      <xdr:rowOff>28826</xdr:rowOff>
    </xdr:to>
    <xdr:sp macro="" textlink="">
      <xdr:nvSpPr>
        <xdr:cNvPr id="14" name="ZoneTexte 13">
          <a:extLst>
            <a:ext uri="{FF2B5EF4-FFF2-40B4-BE49-F238E27FC236}">
              <a16:creationId xmlns:a16="http://schemas.microsoft.com/office/drawing/2014/main" id="{00000000-0008-0000-0000-00000E000000}"/>
            </a:ext>
          </a:extLst>
        </xdr:cNvPr>
        <xdr:cNvSpPr txBox="1">
          <a:spLocks noChangeAspect="1"/>
        </xdr:cNvSpPr>
      </xdr:nvSpPr>
      <xdr:spPr>
        <a:xfrm>
          <a:off x="3502063" y="0"/>
          <a:ext cx="1556184"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Dans le cadre de :</a:t>
          </a:r>
        </a:p>
      </xdr:txBody>
    </xdr:sp>
    <xdr:clientData/>
  </xdr:twoCellAnchor>
  <xdr:twoCellAnchor editAs="oneCell">
    <xdr:from>
      <xdr:col>0</xdr:col>
      <xdr:colOff>5616793</xdr:colOff>
      <xdr:row>0</xdr:row>
      <xdr:rowOff>22860</xdr:rowOff>
    </xdr:from>
    <xdr:to>
      <xdr:col>0</xdr:col>
      <xdr:colOff>7440266</xdr:colOff>
      <xdr:row>1</xdr:row>
      <xdr:rowOff>162261</xdr:rowOff>
    </xdr:to>
    <xdr:sp macro="" textlink="">
      <xdr:nvSpPr>
        <xdr:cNvPr id="15" name="ZoneTexte 14">
          <a:extLst>
            <a:ext uri="{FF2B5EF4-FFF2-40B4-BE49-F238E27FC236}">
              <a16:creationId xmlns:a16="http://schemas.microsoft.com/office/drawing/2014/main" id="{00000000-0008-0000-0000-00000F000000}"/>
            </a:ext>
          </a:extLst>
        </xdr:cNvPr>
        <xdr:cNvSpPr txBox="1">
          <a:spLocks noChangeAspect="1"/>
        </xdr:cNvSpPr>
      </xdr:nvSpPr>
      <xdr:spPr>
        <a:xfrm>
          <a:off x="5616793" y="22860"/>
          <a:ext cx="1823473" cy="327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clientData/>
  </xdr:twoCellAnchor>
  <xdr:twoCellAnchor editAs="oneCell">
    <xdr:from>
      <xdr:col>0</xdr:col>
      <xdr:colOff>6031775</xdr:colOff>
      <xdr:row>1</xdr:row>
      <xdr:rowOff>184922</xdr:rowOff>
    </xdr:from>
    <xdr:to>
      <xdr:col>0</xdr:col>
      <xdr:colOff>8151737</xdr:colOff>
      <xdr:row>4</xdr:row>
      <xdr:rowOff>77364</xdr:rowOff>
    </xdr:to>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6863147" y="-458191"/>
          <a:ext cx="457218" cy="2119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124239</xdr:colOff>
      <xdr:row>20</xdr:row>
      <xdr:rowOff>75501</xdr:rowOff>
    </xdr:from>
    <xdr:to>
      <xdr:col>0</xdr:col>
      <xdr:colOff>7669696</xdr:colOff>
      <xdr:row>32</xdr:row>
      <xdr:rowOff>169642</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4239" y="4349327"/>
          <a:ext cx="7545457" cy="2670032"/>
        </a:xfrm>
        <a:prstGeom prst="rect">
          <a:avLst/>
        </a:prstGeom>
      </xdr:spPr>
    </xdr:pic>
    <xdr:clientData/>
  </xdr:twoCellAnchor>
  <xdr:twoCellAnchor editAs="oneCell">
    <xdr:from>
      <xdr:col>0</xdr:col>
      <xdr:colOff>104192</xdr:colOff>
      <xdr:row>30</xdr:row>
      <xdr:rowOff>168201</xdr:rowOff>
    </xdr:from>
    <xdr:to>
      <xdr:col>0</xdr:col>
      <xdr:colOff>7671506</xdr:colOff>
      <xdr:row>32</xdr:row>
      <xdr:rowOff>165653</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04192" y="6554092"/>
          <a:ext cx="7567314" cy="461278"/>
        </a:xfrm>
        <a:prstGeom prst="rect">
          <a:avLst/>
        </a:prstGeom>
        <a:solidFill>
          <a:srgbClr val="C5E0B4">
            <a:alpha val="50196"/>
          </a:srgbClr>
        </a:solidFill>
        <a:ln w="127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00" b="1" baseline="0">
              <a:solidFill>
                <a:schemeClr val="tx1"/>
              </a:solidFill>
              <a:effectLst/>
              <a:latin typeface="+mn-lt"/>
              <a:ea typeface="+mn-ea"/>
              <a:cs typeface="+mn-cs"/>
            </a:rPr>
            <a:t>Résultat de la recherche</a:t>
          </a:r>
          <a:endParaRPr lang="fr-FR" sz="1000">
            <a:solidFill>
              <a:schemeClr val="tx1"/>
            </a:solidFill>
            <a:effectLst/>
          </a:endParaRPr>
        </a:p>
      </xdr:txBody>
    </xdr:sp>
    <xdr:clientData/>
  </xdr:twoCellAnchor>
  <xdr:twoCellAnchor editAs="oneCell">
    <xdr:from>
      <xdr:col>0</xdr:col>
      <xdr:colOff>107262</xdr:colOff>
      <xdr:row>25</xdr:row>
      <xdr:rowOff>8159</xdr:rowOff>
    </xdr:from>
    <xdr:to>
      <xdr:col>0</xdr:col>
      <xdr:colOff>3363516</xdr:colOff>
      <xdr:row>30</xdr:row>
      <xdr:rowOff>142098</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07262" y="5234485"/>
          <a:ext cx="3256254" cy="1293504"/>
        </a:xfrm>
        <a:prstGeom prst="rect">
          <a:avLst/>
        </a:prstGeom>
        <a:solidFill>
          <a:srgbClr val="DAE3F3">
            <a:alpha val="50196"/>
          </a:srgbClr>
        </a:solidFill>
        <a:ln w="12700">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000" b="1">
              <a:solidFill>
                <a:schemeClr val="tx1"/>
              </a:solidFill>
            </a:rPr>
            <a:t>Module de recherche</a:t>
          </a:r>
        </a:p>
      </xdr:txBody>
    </xdr:sp>
    <xdr:clientData/>
  </xdr:twoCellAnchor>
  <xdr:twoCellAnchor editAs="oneCell">
    <xdr:from>
      <xdr:col>0</xdr:col>
      <xdr:colOff>114300</xdr:colOff>
      <xdr:row>57</xdr:row>
      <xdr:rowOff>67333</xdr:rowOff>
    </xdr:from>
    <xdr:to>
      <xdr:col>1</xdr:col>
      <xdr:colOff>0</xdr:colOff>
      <xdr:row>69</xdr:row>
      <xdr:rowOff>59121</xdr:rowOff>
    </xdr:to>
    <xdr:grpSp>
      <xdr:nvGrpSpPr>
        <xdr:cNvPr id="49" name="Groupe 48">
          <a:extLst>
            <a:ext uri="{FF2B5EF4-FFF2-40B4-BE49-F238E27FC236}">
              <a16:creationId xmlns:a16="http://schemas.microsoft.com/office/drawing/2014/main" id="{00000000-0008-0000-0100-000031000000}"/>
            </a:ext>
          </a:extLst>
        </xdr:cNvPr>
        <xdr:cNvGrpSpPr/>
      </xdr:nvGrpSpPr>
      <xdr:grpSpPr>
        <a:xfrm>
          <a:off x="114300" y="12316483"/>
          <a:ext cx="7600950" cy="2506388"/>
          <a:chOff x="0" y="11430658"/>
          <a:chExt cx="7633137" cy="2506388"/>
        </a:xfrm>
      </xdr:grpSpPr>
      <xdr:grpSp>
        <xdr:nvGrpSpPr>
          <xdr:cNvPr id="47" name="Groupe 46">
            <a:extLst>
              <a:ext uri="{FF2B5EF4-FFF2-40B4-BE49-F238E27FC236}">
                <a16:creationId xmlns:a16="http://schemas.microsoft.com/office/drawing/2014/main" id="{00000000-0008-0000-0100-00002F000000}"/>
              </a:ext>
            </a:extLst>
          </xdr:cNvPr>
          <xdr:cNvGrpSpPr/>
        </xdr:nvGrpSpPr>
        <xdr:grpSpPr>
          <a:xfrm>
            <a:off x="0" y="11430658"/>
            <a:ext cx="7633137" cy="2506388"/>
            <a:chOff x="-137948" y="11228005"/>
            <a:chExt cx="7633137" cy="2514271"/>
          </a:xfrm>
        </xdr:grpSpPr>
        <xdr:grpSp>
          <xdr:nvGrpSpPr>
            <xdr:cNvPr id="41" name="Groupe 40">
              <a:extLst>
                <a:ext uri="{FF2B5EF4-FFF2-40B4-BE49-F238E27FC236}">
                  <a16:creationId xmlns:a16="http://schemas.microsoft.com/office/drawing/2014/main" id="{00000000-0008-0000-0100-000029000000}"/>
                </a:ext>
              </a:extLst>
            </xdr:cNvPr>
            <xdr:cNvGrpSpPr/>
          </xdr:nvGrpSpPr>
          <xdr:grpSpPr>
            <a:xfrm>
              <a:off x="889478" y="11228005"/>
              <a:ext cx="6605711" cy="2514271"/>
              <a:chOff x="101203" y="10978384"/>
              <a:chExt cx="7507351" cy="2889318"/>
            </a:xfrm>
          </xdr:grpSpPr>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1203" y="10978384"/>
                <a:ext cx="7507351" cy="2889318"/>
              </a:xfrm>
              <a:prstGeom prst="rect">
                <a:avLst/>
              </a:prstGeom>
            </xdr:spPr>
          </xdr:pic>
          <xdr:sp macro="" textlink="">
            <xdr:nvSpPr>
              <xdr:cNvPr id="18" name="Rectangle 17">
                <a:extLst>
                  <a:ext uri="{FF2B5EF4-FFF2-40B4-BE49-F238E27FC236}">
                    <a16:creationId xmlns:a16="http://schemas.microsoft.com/office/drawing/2014/main" id="{00000000-0008-0000-0100-000012000000}"/>
                  </a:ext>
                </a:extLst>
              </xdr:cNvPr>
              <xdr:cNvSpPr/>
            </xdr:nvSpPr>
            <xdr:spPr>
              <a:xfrm>
                <a:off x="120252" y="11676186"/>
                <a:ext cx="3784997" cy="511298"/>
              </a:xfrm>
              <a:prstGeom prst="rect">
                <a:avLst/>
              </a:prstGeom>
              <a:solidFill>
                <a:srgbClr val="7030A0">
                  <a:alpha val="49804"/>
                </a:srgbClr>
              </a:solidFill>
              <a:ln w="3810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APPLICATION</a:t>
                </a:r>
                <a:endParaRPr lang="fr-FR" sz="1400">
                  <a:solidFill>
                    <a:schemeClr val="tx1"/>
                  </a:solidFill>
                </a:endParaRPr>
              </a:p>
            </xdr:txBody>
          </xdr:sp>
          <xdr:sp macro="" textlink="">
            <xdr:nvSpPr>
              <xdr:cNvPr id="19" name="Rectangle 18">
                <a:extLst>
                  <a:ext uri="{FF2B5EF4-FFF2-40B4-BE49-F238E27FC236}">
                    <a16:creationId xmlns:a16="http://schemas.microsoft.com/office/drawing/2014/main" id="{00000000-0008-0000-0100-000013000000}"/>
                  </a:ext>
                </a:extLst>
              </xdr:cNvPr>
              <xdr:cNvSpPr/>
            </xdr:nvSpPr>
            <xdr:spPr>
              <a:xfrm>
                <a:off x="114299" y="12214596"/>
                <a:ext cx="3773091" cy="605355"/>
              </a:xfrm>
              <a:prstGeom prst="rect">
                <a:avLst/>
              </a:prstGeom>
              <a:solidFill>
                <a:schemeClr val="accent2">
                  <a:alpha val="49804"/>
                </a:schemeClr>
              </a:solidFill>
              <a:ln w="381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BÂTIMENT</a:t>
                </a:r>
                <a:endParaRPr lang="fr-FR" sz="1400">
                  <a:solidFill>
                    <a:schemeClr val="tx1"/>
                  </a:solidFill>
                  <a:effectLst/>
                </a:endParaRPr>
              </a:p>
            </xdr:txBody>
          </xdr:sp>
          <xdr:sp macro="" textlink="">
            <xdr:nvSpPr>
              <xdr:cNvPr id="20" name="Rectangle 19">
                <a:extLst>
                  <a:ext uri="{FF2B5EF4-FFF2-40B4-BE49-F238E27FC236}">
                    <a16:creationId xmlns:a16="http://schemas.microsoft.com/office/drawing/2014/main" id="{00000000-0008-0000-0100-000014000000}"/>
                  </a:ext>
                </a:extLst>
              </xdr:cNvPr>
              <xdr:cNvSpPr/>
            </xdr:nvSpPr>
            <xdr:spPr>
              <a:xfrm>
                <a:off x="132158" y="12850635"/>
                <a:ext cx="3761185" cy="225302"/>
              </a:xfrm>
              <a:prstGeom prst="rect">
                <a:avLst/>
              </a:prstGeom>
              <a:solidFill>
                <a:srgbClr val="FFFF00">
                  <a:alpha val="49804"/>
                </a:srgbClr>
              </a:solid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a:t>
                </a:r>
                <a:endParaRPr lang="fr-FR" sz="1400">
                  <a:solidFill>
                    <a:schemeClr val="tx1"/>
                  </a:solidFill>
                  <a:effectLst/>
                </a:endParaRPr>
              </a:p>
            </xdr:txBody>
          </xdr:sp>
          <xdr:sp macro="" textlink="">
            <xdr:nvSpPr>
              <xdr:cNvPr id="38" name="Rectangle 37">
                <a:extLst>
                  <a:ext uri="{FF2B5EF4-FFF2-40B4-BE49-F238E27FC236}">
                    <a16:creationId xmlns:a16="http://schemas.microsoft.com/office/drawing/2014/main" id="{00000000-0008-0000-0100-000026000000}"/>
                  </a:ext>
                </a:extLst>
              </xdr:cNvPr>
              <xdr:cNvSpPr/>
            </xdr:nvSpPr>
            <xdr:spPr>
              <a:xfrm>
                <a:off x="132158" y="13100666"/>
                <a:ext cx="3761185" cy="225302"/>
              </a:xfrm>
              <a:prstGeom prst="rect">
                <a:avLst/>
              </a:prstGeom>
              <a:solidFill>
                <a:schemeClr val="accent6">
                  <a:alpha val="49804"/>
                </a:schemeClr>
              </a:solid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HYGROMETRIE</a:t>
                </a:r>
                <a:endParaRPr lang="fr-FR" sz="1400">
                  <a:solidFill>
                    <a:schemeClr val="tx1"/>
                  </a:solidFill>
                  <a:effectLst/>
                </a:endParaRPr>
              </a:p>
            </xdr:txBody>
          </xdr:sp>
          <xdr:sp macro="" textlink="">
            <xdr:nvSpPr>
              <xdr:cNvPr id="39" name="Rectangle 38">
                <a:extLst>
                  <a:ext uri="{FF2B5EF4-FFF2-40B4-BE49-F238E27FC236}">
                    <a16:creationId xmlns:a16="http://schemas.microsoft.com/office/drawing/2014/main" id="{00000000-0008-0000-0100-000027000000}"/>
                  </a:ext>
                </a:extLst>
              </xdr:cNvPr>
              <xdr:cNvSpPr/>
            </xdr:nvSpPr>
            <xdr:spPr>
              <a:xfrm>
                <a:off x="129777" y="13360222"/>
                <a:ext cx="3761185" cy="225302"/>
              </a:xfrm>
              <a:prstGeom prst="rect">
                <a:avLst/>
              </a:prstGeom>
              <a:solidFill>
                <a:srgbClr val="0070C0">
                  <a:alpha val="49804"/>
                </a:srgbClr>
              </a:solid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CLASSEMENT</a:t>
                </a:r>
                <a:endParaRPr lang="fr-FR" sz="1400">
                  <a:solidFill>
                    <a:schemeClr val="tx1"/>
                  </a:solidFill>
                  <a:effectLst/>
                </a:endParaRPr>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129777" y="13616207"/>
                <a:ext cx="3761185" cy="225302"/>
              </a:xfrm>
              <a:prstGeom prst="rect">
                <a:avLst/>
              </a:prstGeom>
              <a:solidFill>
                <a:srgbClr val="00B050">
                  <a:alpha val="49804"/>
                </a:srgbClr>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CLIMATISATION</a:t>
                </a:r>
                <a:endParaRPr lang="fr-FR" sz="1400">
                  <a:solidFill>
                    <a:schemeClr val="tx1"/>
                  </a:solidFill>
                  <a:effectLst/>
                </a:endParaRPr>
              </a:p>
            </xdr:txBody>
          </xdr:sp>
        </xdr:grpSp>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100266" y="11322655"/>
              <a:ext cx="854659" cy="49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100"/>
                <a:t>cases</a:t>
              </a:r>
            </a:p>
            <a:p>
              <a:pPr algn="ctr"/>
              <a:r>
                <a:rPr lang="fr-FR" sz="1100"/>
                <a:t>cochées</a:t>
              </a:r>
            </a:p>
          </xdr:txBody>
        </xdr:sp>
        <xdr:cxnSp macro="">
          <xdr:nvCxnSpPr>
            <xdr:cNvPr id="43" name="Connecteur : en arc 42">
              <a:extLst>
                <a:ext uri="{FF2B5EF4-FFF2-40B4-BE49-F238E27FC236}">
                  <a16:creationId xmlns:a16="http://schemas.microsoft.com/office/drawing/2014/main" id="{00000000-0008-0000-0100-00002B000000}"/>
                </a:ext>
              </a:extLst>
            </xdr:cNvPr>
            <xdr:cNvCxnSpPr>
              <a:stCxn id="42" idx="2"/>
            </xdr:cNvCxnSpPr>
          </xdr:nvCxnSpPr>
          <xdr:spPr>
            <a:xfrm rot="16200000" flipH="1">
              <a:off x="578261" y="11568137"/>
              <a:ext cx="234713" cy="737106"/>
            </a:xfrm>
            <a:prstGeom prst="curvedConnector2">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ZoneTexte 43">
              <a:extLst>
                <a:ext uri="{FF2B5EF4-FFF2-40B4-BE49-F238E27FC236}">
                  <a16:creationId xmlns:a16="http://schemas.microsoft.com/office/drawing/2014/main" id="{00000000-0008-0000-0100-00002C000000}"/>
                </a:ext>
              </a:extLst>
            </xdr:cNvPr>
            <xdr:cNvSpPr txBox="1"/>
          </xdr:nvSpPr>
          <xdr:spPr>
            <a:xfrm>
              <a:off x="-137948" y="12954977"/>
              <a:ext cx="765418" cy="5885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fr-FR" sz="1100"/>
                <a:t>cases non cochées</a:t>
              </a:r>
            </a:p>
          </xdr:txBody>
        </xdr:sp>
        <xdr:cxnSp macro="">
          <xdr:nvCxnSpPr>
            <xdr:cNvPr id="45" name="Connecteur : en arc 44">
              <a:extLst>
                <a:ext uri="{FF2B5EF4-FFF2-40B4-BE49-F238E27FC236}">
                  <a16:creationId xmlns:a16="http://schemas.microsoft.com/office/drawing/2014/main" id="{00000000-0008-0000-0100-00002D000000}"/>
                </a:ext>
              </a:extLst>
            </xdr:cNvPr>
            <xdr:cNvCxnSpPr>
              <a:stCxn id="44" idx="3"/>
            </xdr:cNvCxnSpPr>
          </xdr:nvCxnSpPr>
          <xdr:spPr>
            <a:xfrm flipV="1">
              <a:off x="627470" y="12940862"/>
              <a:ext cx="436703" cy="308389"/>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eur : en arc 45">
              <a:extLst>
                <a:ext uri="{FF2B5EF4-FFF2-40B4-BE49-F238E27FC236}">
                  <a16:creationId xmlns:a16="http://schemas.microsoft.com/office/drawing/2014/main" id="{00000000-0008-0000-0100-00002E000000}"/>
                </a:ext>
              </a:extLst>
            </xdr:cNvPr>
            <xdr:cNvCxnSpPr>
              <a:stCxn id="44" idx="3"/>
            </xdr:cNvCxnSpPr>
          </xdr:nvCxnSpPr>
          <xdr:spPr>
            <a:xfrm flipV="1">
              <a:off x="627470" y="13164207"/>
              <a:ext cx="430134" cy="85045"/>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51" name="Connecteur : en arc 50">
            <a:extLst>
              <a:ext uri="{FF2B5EF4-FFF2-40B4-BE49-F238E27FC236}">
                <a16:creationId xmlns:a16="http://schemas.microsoft.com/office/drawing/2014/main" id="{00000000-0008-0000-0100-000033000000}"/>
              </a:ext>
            </a:extLst>
          </xdr:cNvPr>
          <xdr:cNvCxnSpPr>
            <a:stCxn id="44" idx="3"/>
          </xdr:cNvCxnSpPr>
        </xdr:nvCxnSpPr>
        <xdr:spPr>
          <a:xfrm>
            <a:off x="765418" y="13445567"/>
            <a:ext cx="447766" cy="146608"/>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Connecteur : en arc 53">
            <a:extLst>
              <a:ext uri="{FF2B5EF4-FFF2-40B4-BE49-F238E27FC236}">
                <a16:creationId xmlns:a16="http://schemas.microsoft.com/office/drawing/2014/main" id="{00000000-0008-0000-0100-000036000000}"/>
              </a:ext>
            </a:extLst>
          </xdr:cNvPr>
          <xdr:cNvCxnSpPr>
            <a:stCxn id="44" idx="3"/>
          </xdr:cNvCxnSpPr>
        </xdr:nvCxnSpPr>
        <xdr:spPr>
          <a:xfrm>
            <a:off x="765418" y="13445567"/>
            <a:ext cx="457793" cy="367187"/>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Connecteur : en arc 56">
            <a:extLst>
              <a:ext uri="{FF2B5EF4-FFF2-40B4-BE49-F238E27FC236}">
                <a16:creationId xmlns:a16="http://schemas.microsoft.com/office/drawing/2014/main" id="{00000000-0008-0000-0100-000039000000}"/>
              </a:ext>
            </a:extLst>
          </xdr:cNvPr>
          <xdr:cNvCxnSpPr>
            <a:stCxn id="42" idx="2"/>
          </xdr:cNvCxnSpPr>
        </xdr:nvCxnSpPr>
        <xdr:spPr>
          <a:xfrm rot="16200000" flipH="1">
            <a:off x="464158" y="12020987"/>
            <a:ext cx="739853" cy="738144"/>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296282</xdr:colOff>
      <xdr:row>74</xdr:row>
      <xdr:rowOff>94333</xdr:rowOff>
    </xdr:from>
    <xdr:to>
      <xdr:col>0</xdr:col>
      <xdr:colOff>6781800</xdr:colOff>
      <xdr:row>85</xdr:row>
      <xdr:rowOff>159371</xdr:rowOff>
    </xdr:to>
    <xdr:grpSp>
      <xdr:nvGrpSpPr>
        <xdr:cNvPr id="34" name="Groupe 33">
          <a:extLst>
            <a:ext uri="{FF2B5EF4-FFF2-40B4-BE49-F238E27FC236}">
              <a16:creationId xmlns:a16="http://schemas.microsoft.com/office/drawing/2014/main" id="{00000000-0008-0000-0100-000022000000}"/>
            </a:ext>
          </a:extLst>
        </xdr:cNvPr>
        <xdr:cNvGrpSpPr/>
      </xdr:nvGrpSpPr>
      <xdr:grpSpPr>
        <a:xfrm>
          <a:off x="296282" y="15886783"/>
          <a:ext cx="6485518" cy="2160538"/>
          <a:chOff x="296282" y="14619958"/>
          <a:chExt cx="6485518" cy="2160538"/>
        </a:xfrm>
      </xdr:grpSpPr>
      <xdr:grpSp>
        <xdr:nvGrpSpPr>
          <xdr:cNvPr id="31" name="Groupe 30">
            <a:extLst>
              <a:ext uri="{FF2B5EF4-FFF2-40B4-BE49-F238E27FC236}">
                <a16:creationId xmlns:a16="http://schemas.microsoft.com/office/drawing/2014/main" id="{00000000-0008-0000-0100-00001F000000}"/>
              </a:ext>
            </a:extLst>
          </xdr:cNvPr>
          <xdr:cNvGrpSpPr/>
        </xdr:nvGrpSpPr>
        <xdr:grpSpPr>
          <a:xfrm>
            <a:off x="296282" y="14619958"/>
            <a:ext cx="6485518" cy="2160538"/>
            <a:chOff x="296282" y="14619958"/>
            <a:chExt cx="6485518" cy="2160538"/>
          </a:xfrm>
        </xdr:grpSpPr>
        <xdr:pic>
          <xdr:nvPicPr>
            <xdr:cNvPr id="63" name="Imag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96282" y="14619958"/>
              <a:ext cx="5132753" cy="2160538"/>
            </a:xfrm>
            <a:prstGeom prst="rect">
              <a:avLst/>
            </a:prstGeom>
          </xdr:spPr>
        </xdr:pic>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5719927" y="15514331"/>
              <a:ext cx="1061873" cy="497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b /</a:t>
              </a:r>
              <a:r>
                <a:rPr lang="fr-FR" sz="1100" baseline="0"/>
                <a:t> </a:t>
              </a:r>
              <a:r>
                <a:rPr lang="fr-FR" sz="1100"/>
                <a:t>Cellule à sélectionner</a:t>
              </a:r>
            </a:p>
          </xdr:txBody>
        </xdr:sp>
        <xdr:cxnSp macro="">
          <xdr:nvCxnSpPr>
            <xdr:cNvPr id="21" name="Connecteur : en arc 20">
              <a:extLst>
                <a:ext uri="{FF2B5EF4-FFF2-40B4-BE49-F238E27FC236}">
                  <a16:creationId xmlns:a16="http://schemas.microsoft.com/office/drawing/2014/main" id="{00000000-0008-0000-0100-000015000000}"/>
                </a:ext>
              </a:extLst>
            </xdr:cNvPr>
            <xdr:cNvCxnSpPr>
              <a:stCxn id="14" idx="1"/>
              <a:endCxn id="13" idx="3"/>
            </xdr:cNvCxnSpPr>
          </xdr:nvCxnSpPr>
          <xdr:spPr>
            <a:xfrm rot="10800000">
              <a:off x="5297367" y="15681556"/>
              <a:ext cx="422561" cy="81372"/>
            </a:xfrm>
            <a:prstGeom prst="curved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3" name="Rectangle 12">
            <a:extLst>
              <a:ext uri="{FF2B5EF4-FFF2-40B4-BE49-F238E27FC236}">
                <a16:creationId xmlns:a16="http://schemas.microsoft.com/office/drawing/2014/main" id="{00000000-0008-0000-0100-00000D000000}"/>
              </a:ext>
            </a:extLst>
          </xdr:cNvPr>
          <xdr:cNvSpPr/>
        </xdr:nvSpPr>
        <xdr:spPr>
          <a:xfrm>
            <a:off x="1707174" y="15511314"/>
            <a:ext cx="3590192" cy="34048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293077</xdr:colOff>
      <xdr:row>88</xdr:row>
      <xdr:rowOff>91158</xdr:rowOff>
    </xdr:from>
    <xdr:to>
      <xdr:col>0</xdr:col>
      <xdr:colOff>6848475</xdr:colOff>
      <xdr:row>91</xdr:row>
      <xdr:rowOff>97883</xdr:rowOff>
    </xdr:to>
    <xdr:grpSp>
      <xdr:nvGrpSpPr>
        <xdr:cNvPr id="32" name="Groupe 31">
          <a:extLst>
            <a:ext uri="{FF2B5EF4-FFF2-40B4-BE49-F238E27FC236}">
              <a16:creationId xmlns:a16="http://schemas.microsoft.com/office/drawing/2014/main" id="{00000000-0008-0000-0100-000020000000}"/>
            </a:ext>
          </a:extLst>
        </xdr:cNvPr>
        <xdr:cNvGrpSpPr/>
      </xdr:nvGrpSpPr>
      <xdr:grpSpPr>
        <a:xfrm>
          <a:off x="293077" y="18550608"/>
          <a:ext cx="6555398" cy="578225"/>
          <a:chOff x="293077" y="17337744"/>
          <a:chExt cx="6555398" cy="580102"/>
        </a:xfrm>
      </xdr:grpSpPr>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293077" y="17397778"/>
            <a:ext cx="5136173" cy="380795"/>
          </a:xfrm>
          <a:prstGeom prst="rect">
            <a:avLst/>
          </a:prstGeom>
        </xdr:spPr>
      </xdr:pic>
      <xdr:sp macro="" textlink="">
        <xdr:nvSpPr>
          <xdr:cNvPr id="26" name="Rectangle 25">
            <a:extLst>
              <a:ext uri="{FF2B5EF4-FFF2-40B4-BE49-F238E27FC236}">
                <a16:creationId xmlns:a16="http://schemas.microsoft.com/office/drawing/2014/main" id="{00000000-0008-0000-0100-00001A000000}"/>
              </a:ext>
            </a:extLst>
          </xdr:cNvPr>
          <xdr:cNvSpPr/>
        </xdr:nvSpPr>
        <xdr:spPr>
          <a:xfrm>
            <a:off x="5304692" y="17619566"/>
            <a:ext cx="117231" cy="1152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5810681" y="17337744"/>
            <a:ext cx="1037794" cy="58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fr-FR" sz="1100"/>
              <a:t>c /</a:t>
            </a:r>
            <a:r>
              <a:rPr lang="fr-FR" sz="1100" baseline="0"/>
              <a:t> Flèche sur laquelle cliquer</a:t>
            </a:r>
            <a:endParaRPr lang="fr-FR" sz="1100"/>
          </a:p>
        </xdr:txBody>
      </xdr:sp>
      <xdr:cxnSp macro="">
        <xdr:nvCxnSpPr>
          <xdr:cNvPr id="28" name="Connecteur : en arc 27">
            <a:extLst>
              <a:ext uri="{FF2B5EF4-FFF2-40B4-BE49-F238E27FC236}">
                <a16:creationId xmlns:a16="http://schemas.microsoft.com/office/drawing/2014/main" id="{00000000-0008-0000-0100-00001C000000}"/>
              </a:ext>
            </a:extLst>
          </xdr:cNvPr>
          <xdr:cNvCxnSpPr>
            <a:stCxn id="27" idx="1"/>
            <a:endCxn id="26" idx="0"/>
          </xdr:cNvCxnSpPr>
        </xdr:nvCxnSpPr>
        <xdr:spPr>
          <a:xfrm rot="10800000">
            <a:off x="5363309" y="17619567"/>
            <a:ext cx="447373" cy="8229"/>
          </a:xfrm>
          <a:prstGeom prst="curvedConnector4">
            <a:avLst>
              <a:gd name="adj1" fmla="val 43449"/>
              <a:gd name="adj2" fmla="val 2919785"/>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580464</xdr:colOff>
      <xdr:row>180</xdr:row>
      <xdr:rowOff>48185</xdr:rowOff>
    </xdr:from>
    <xdr:to>
      <xdr:col>0</xdr:col>
      <xdr:colOff>6628839</xdr:colOff>
      <xdr:row>182</xdr:row>
      <xdr:rowOff>145148</xdr:rowOff>
    </xdr:to>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80464" y="35324303"/>
          <a:ext cx="6048375" cy="473480"/>
        </a:xfrm>
        <a:prstGeom prst="rect">
          <a:avLst/>
        </a:prstGeom>
      </xdr:spPr>
    </xdr:pic>
    <xdr:clientData/>
  </xdr:twoCellAnchor>
  <xdr:twoCellAnchor editAs="oneCell">
    <xdr:from>
      <xdr:col>0</xdr:col>
      <xdr:colOff>419100</xdr:colOff>
      <xdr:row>213</xdr:row>
      <xdr:rowOff>38100</xdr:rowOff>
    </xdr:from>
    <xdr:to>
      <xdr:col>0</xdr:col>
      <xdr:colOff>7181850</xdr:colOff>
      <xdr:row>216</xdr:row>
      <xdr:rowOff>1016</xdr:rowOff>
    </xdr:to>
    <xdr:pic>
      <xdr:nvPicPr>
        <xdr:cNvPr id="75" name="Imag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19100" y="42300525"/>
          <a:ext cx="6762750" cy="534415"/>
        </a:xfrm>
        <a:prstGeom prst="rect">
          <a:avLst/>
        </a:prstGeom>
      </xdr:spPr>
    </xdr:pic>
    <xdr:clientData/>
  </xdr:twoCellAnchor>
  <xdr:twoCellAnchor editAs="oneCell">
    <xdr:from>
      <xdr:col>0</xdr:col>
      <xdr:colOff>485775</xdr:colOff>
      <xdr:row>227</xdr:row>
      <xdr:rowOff>28575</xdr:rowOff>
    </xdr:from>
    <xdr:to>
      <xdr:col>0</xdr:col>
      <xdr:colOff>6791325</xdr:colOff>
      <xdr:row>229</xdr:row>
      <xdr:rowOff>161434</xdr:rowOff>
    </xdr:to>
    <xdr:pic>
      <xdr:nvPicPr>
        <xdr:cNvPr id="76" name="Imag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775" y="45605700"/>
          <a:ext cx="6305550" cy="513857"/>
        </a:xfrm>
        <a:prstGeom prst="rect">
          <a:avLst/>
        </a:prstGeom>
      </xdr:spPr>
    </xdr:pic>
    <xdr:clientData/>
  </xdr:twoCellAnchor>
  <xdr:twoCellAnchor editAs="oneCell">
    <xdr:from>
      <xdr:col>0</xdr:col>
      <xdr:colOff>361950</xdr:colOff>
      <xdr:row>161</xdr:row>
      <xdr:rowOff>123825</xdr:rowOff>
    </xdr:from>
    <xdr:to>
      <xdr:col>0</xdr:col>
      <xdr:colOff>7329588</xdr:colOff>
      <xdr:row>168</xdr:row>
      <xdr:rowOff>123826</xdr:rowOff>
    </xdr:to>
    <xdr:pic>
      <xdr:nvPicPr>
        <xdr:cNvPr id="78" name="Imag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61950" y="32066865"/>
          <a:ext cx="6967638" cy="1333500"/>
        </a:xfrm>
        <a:prstGeom prst="rect">
          <a:avLst/>
        </a:prstGeom>
      </xdr:spPr>
    </xdr:pic>
    <xdr:clientData/>
  </xdr:twoCellAnchor>
  <xdr:twoCellAnchor editAs="oneCell">
    <xdr:from>
      <xdr:col>0</xdr:col>
      <xdr:colOff>455543</xdr:colOff>
      <xdr:row>245</xdr:row>
      <xdr:rowOff>24847</xdr:rowOff>
    </xdr:from>
    <xdr:to>
      <xdr:col>0</xdr:col>
      <xdr:colOff>5475919</xdr:colOff>
      <xdr:row>246</xdr:row>
      <xdr:rowOff>158241</xdr:rowOff>
    </xdr:to>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455543" y="48999912"/>
          <a:ext cx="5020376" cy="323895"/>
        </a:xfrm>
        <a:prstGeom prst="rect">
          <a:avLst/>
        </a:prstGeom>
      </xdr:spPr>
    </xdr:pic>
    <xdr:clientData/>
  </xdr:twoCellAnchor>
  <xdr:twoCellAnchor>
    <xdr:from>
      <xdr:col>0</xdr:col>
      <xdr:colOff>304655</xdr:colOff>
      <xdr:row>108</xdr:row>
      <xdr:rowOff>117365</xdr:rowOff>
    </xdr:from>
    <xdr:to>
      <xdr:col>0</xdr:col>
      <xdr:colOff>6867525</xdr:colOff>
      <xdr:row>113</xdr:row>
      <xdr:rowOff>116038</xdr:rowOff>
    </xdr:to>
    <xdr:grpSp>
      <xdr:nvGrpSpPr>
        <xdr:cNvPr id="5" name="Groupe 4">
          <a:extLst>
            <a:ext uri="{FF2B5EF4-FFF2-40B4-BE49-F238E27FC236}">
              <a16:creationId xmlns:a16="http://schemas.microsoft.com/office/drawing/2014/main" id="{00000000-0008-0000-0100-000005000000}"/>
            </a:ext>
          </a:extLst>
        </xdr:cNvPr>
        <xdr:cNvGrpSpPr/>
      </xdr:nvGrpSpPr>
      <xdr:grpSpPr>
        <a:xfrm>
          <a:off x="304655" y="22386815"/>
          <a:ext cx="6562870" cy="951173"/>
          <a:chOff x="304655" y="21964044"/>
          <a:chExt cx="6562870" cy="944604"/>
        </a:xfrm>
      </xdr:grpSpPr>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33811" t="40799" r="50227" b="44057"/>
          <a:stretch/>
        </xdr:blipFill>
        <xdr:spPr bwMode="auto">
          <a:xfrm>
            <a:off x="304655" y="22009764"/>
            <a:ext cx="5090305" cy="898884"/>
          </a:xfrm>
          <a:prstGeom prst="rect">
            <a:avLst/>
          </a:prstGeom>
          <a:ln>
            <a:noFill/>
          </a:ln>
          <a:extLst>
            <a:ext uri="{53640926-AAD7-44D8-BBD7-CCE9431645EC}">
              <a14:shadowObscured xmlns:a14="http://schemas.microsoft.com/office/drawing/2010/main"/>
            </a:ext>
          </a:extLst>
        </xdr:spPr>
      </xdr:pic>
      <xdr:sp macro="" textlink="">
        <xdr:nvSpPr>
          <xdr:cNvPr id="53" name="Rectangle 52">
            <a:extLst>
              <a:ext uri="{FF2B5EF4-FFF2-40B4-BE49-F238E27FC236}">
                <a16:creationId xmlns:a16="http://schemas.microsoft.com/office/drawing/2014/main" id="{00000000-0008-0000-0100-000035000000}"/>
              </a:ext>
            </a:extLst>
          </xdr:cNvPr>
          <xdr:cNvSpPr/>
        </xdr:nvSpPr>
        <xdr:spPr>
          <a:xfrm>
            <a:off x="1839310" y="22357989"/>
            <a:ext cx="3448656" cy="7108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5" name="ZoneTexte 54">
            <a:extLst>
              <a:ext uri="{FF2B5EF4-FFF2-40B4-BE49-F238E27FC236}">
                <a16:creationId xmlns:a16="http://schemas.microsoft.com/office/drawing/2014/main" id="{00000000-0008-0000-0100-000037000000}"/>
              </a:ext>
            </a:extLst>
          </xdr:cNvPr>
          <xdr:cNvSpPr txBox="1"/>
        </xdr:nvSpPr>
        <xdr:spPr>
          <a:xfrm>
            <a:off x="5949730" y="21964044"/>
            <a:ext cx="917795" cy="63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d /</a:t>
            </a:r>
            <a:r>
              <a:rPr lang="fr-FR" sz="1100" baseline="0"/>
              <a:t> Application à selectionner (exemple)</a:t>
            </a:r>
            <a:endParaRPr lang="fr-FR" sz="1100"/>
          </a:p>
        </xdr:txBody>
      </xdr:sp>
      <xdr:cxnSp macro="">
        <xdr:nvCxnSpPr>
          <xdr:cNvPr id="56" name="Connecteur : en arc 55">
            <a:extLst>
              <a:ext uri="{FF2B5EF4-FFF2-40B4-BE49-F238E27FC236}">
                <a16:creationId xmlns:a16="http://schemas.microsoft.com/office/drawing/2014/main" id="{00000000-0008-0000-0100-000038000000}"/>
              </a:ext>
            </a:extLst>
          </xdr:cNvPr>
          <xdr:cNvCxnSpPr>
            <a:stCxn id="55" idx="1"/>
            <a:endCxn id="53" idx="3"/>
          </xdr:cNvCxnSpPr>
        </xdr:nvCxnSpPr>
        <xdr:spPr>
          <a:xfrm rot="10800000" flipV="1">
            <a:off x="5287966" y="22283265"/>
            <a:ext cx="661764" cy="110267"/>
          </a:xfrm>
          <a:prstGeom prst="curvedConnector3">
            <a:avLst>
              <a:gd name="adj1" fmla="val 50000"/>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2727587</xdr:colOff>
      <xdr:row>113</xdr:row>
      <xdr:rowOff>137485</xdr:rowOff>
    </xdr:from>
    <xdr:to>
      <xdr:col>0</xdr:col>
      <xdr:colOff>3003122</xdr:colOff>
      <xdr:row>115</xdr:row>
      <xdr:rowOff>1026</xdr:rowOff>
    </xdr:to>
    <xdr:sp macro="" textlink="">
      <xdr:nvSpPr>
        <xdr:cNvPr id="58" name="Flèche : bas 57">
          <a:extLst>
            <a:ext uri="{FF2B5EF4-FFF2-40B4-BE49-F238E27FC236}">
              <a16:creationId xmlns:a16="http://schemas.microsoft.com/office/drawing/2014/main" id="{00000000-0008-0000-0100-00003A000000}"/>
            </a:ext>
          </a:extLst>
        </xdr:cNvPr>
        <xdr:cNvSpPr/>
      </xdr:nvSpPr>
      <xdr:spPr>
        <a:xfrm>
          <a:off x="2727587" y="22638897"/>
          <a:ext cx="275535" cy="2400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295583</xdr:colOff>
      <xdr:row>266</xdr:row>
      <xdr:rowOff>82010</xdr:rowOff>
    </xdr:from>
    <xdr:to>
      <xdr:col>0</xdr:col>
      <xdr:colOff>6648450</xdr:colOff>
      <xdr:row>277</xdr:row>
      <xdr:rowOff>160370</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95583" y="52907660"/>
          <a:ext cx="6352867" cy="2173860"/>
        </a:xfrm>
        <a:prstGeom prst="rect">
          <a:avLst/>
        </a:prstGeom>
      </xdr:spPr>
    </xdr:pic>
    <xdr:clientData/>
  </xdr:twoCellAnchor>
  <xdr:twoCellAnchor editAs="oneCell">
    <xdr:from>
      <xdr:col>0</xdr:col>
      <xdr:colOff>504825</xdr:colOff>
      <xdr:row>196</xdr:row>
      <xdr:rowOff>85725</xdr:rowOff>
    </xdr:from>
    <xdr:to>
      <xdr:col>0</xdr:col>
      <xdr:colOff>6781800</xdr:colOff>
      <xdr:row>198</xdr:row>
      <xdr:rowOff>151749</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4825" y="37509450"/>
          <a:ext cx="6276975" cy="447025"/>
        </a:xfrm>
        <a:prstGeom prst="rect">
          <a:avLst/>
        </a:prstGeom>
      </xdr:spPr>
    </xdr:pic>
    <xdr:clientData/>
  </xdr:twoCellAnchor>
  <xdr:twoCellAnchor editAs="oneCell">
    <xdr:from>
      <xdr:col>0</xdr:col>
      <xdr:colOff>0</xdr:colOff>
      <xdr:row>0</xdr:row>
      <xdr:rowOff>0</xdr:rowOff>
    </xdr:from>
    <xdr:to>
      <xdr:col>0</xdr:col>
      <xdr:colOff>1845663</xdr:colOff>
      <xdr:row>2</xdr:row>
      <xdr:rowOff>39584</xdr:rowOff>
    </xdr:to>
    <xdr:sp macro="" textlink="">
      <xdr:nvSpPr>
        <xdr:cNvPr id="62" name="ZoneTexte 61">
          <a:extLst>
            <a:ext uri="{FF2B5EF4-FFF2-40B4-BE49-F238E27FC236}">
              <a16:creationId xmlns:a16="http://schemas.microsoft.com/office/drawing/2014/main" id="{00000000-0008-0000-0100-00003E000000}"/>
            </a:ext>
          </a:extLst>
        </xdr:cNvPr>
        <xdr:cNvSpPr txBox="1">
          <a:spLocks noChangeAspect="1"/>
        </xdr:cNvSpPr>
      </xdr:nvSpPr>
      <xdr:spPr>
        <a:xfrm>
          <a:off x="0" y="0"/>
          <a:ext cx="1845663"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Cofinancé par :</a:t>
          </a:r>
        </a:p>
      </xdr:txBody>
    </xdr:sp>
    <xdr:clientData/>
  </xdr:twoCellAnchor>
  <xdr:twoCellAnchor editAs="oneCell">
    <xdr:from>
      <xdr:col>0</xdr:col>
      <xdr:colOff>158634</xdr:colOff>
      <xdr:row>1</xdr:row>
      <xdr:rowOff>128569</xdr:rowOff>
    </xdr:from>
    <xdr:to>
      <xdr:col>0</xdr:col>
      <xdr:colOff>2003725</xdr:colOff>
      <xdr:row>5</xdr:row>
      <xdr:rowOff>136077</xdr:rowOff>
    </xdr:to>
    <xdr:pic>
      <xdr:nvPicPr>
        <xdr:cNvPr id="64" name="Imag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58634" y="311449"/>
          <a:ext cx="1845091" cy="739028"/>
        </a:xfrm>
        <a:prstGeom prst="rect">
          <a:avLst/>
        </a:prstGeom>
      </xdr:spPr>
    </xdr:pic>
    <xdr:clientData/>
  </xdr:twoCellAnchor>
  <xdr:twoCellAnchor editAs="oneCell">
    <xdr:from>
      <xdr:col>0</xdr:col>
      <xdr:colOff>2107421</xdr:colOff>
      <xdr:row>1</xdr:row>
      <xdr:rowOff>116626</xdr:rowOff>
    </xdr:from>
    <xdr:to>
      <xdr:col>0</xdr:col>
      <xdr:colOff>3289985</xdr:colOff>
      <xdr:row>5</xdr:row>
      <xdr:rowOff>151028</xdr:rowOff>
    </xdr:to>
    <xdr:pic>
      <xdr:nvPicPr>
        <xdr:cNvPr id="65" name="Imag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107421" y="299506"/>
          <a:ext cx="1182564" cy="765922"/>
        </a:xfrm>
        <a:prstGeom prst="rect">
          <a:avLst/>
        </a:prstGeom>
      </xdr:spPr>
    </xdr:pic>
    <xdr:clientData/>
  </xdr:twoCellAnchor>
  <xdr:twoCellAnchor editAs="oneCell">
    <xdr:from>
      <xdr:col>0</xdr:col>
      <xdr:colOff>4421944</xdr:colOff>
      <xdr:row>1</xdr:row>
      <xdr:rowOff>156542</xdr:rowOff>
    </xdr:from>
    <xdr:to>
      <xdr:col>0</xdr:col>
      <xdr:colOff>5109858</xdr:colOff>
      <xdr:row>5</xdr:row>
      <xdr:rowOff>160464</xdr:rowOff>
    </xdr:to>
    <xdr:pic>
      <xdr:nvPicPr>
        <xdr:cNvPr id="66" name="Imag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421944" y="339422"/>
          <a:ext cx="687914" cy="735442"/>
        </a:xfrm>
        <a:prstGeom prst="rect">
          <a:avLst/>
        </a:prstGeom>
      </xdr:spPr>
    </xdr:pic>
    <xdr:clientData/>
  </xdr:twoCellAnchor>
  <xdr:twoCellAnchor editAs="oneCell">
    <xdr:from>
      <xdr:col>0</xdr:col>
      <xdr:colOff>3684943</xdr:colOff>
      <xdr:row>0</xdr:row>
      <xdr:rowOff>0</xdr:rowOff>
    </xdr:from>
    <xdr:to>
      <xdr:col>0</xdr:col>
      <xdr:colOff>5241127</xdr:colOff>
      <xdr:row>2</xdr:row>
      <xdr:rowOff>39584</xdr:rowOff>
    </xdr:to>
    <xdr:sp macro="" textlink="">
      <xdr:nvSpPr>
        <xdr:cNvPr id="67" name="ZoneTexte 66">
          <a:extLst>
            <a:ext uri="{FF2B5EF4-FFF2-40B4-BE49-F238E27FC236}">
              <a16:creationId xmlns:a16="http://schemas.microsoft.com/office/drawing/2014/main" id="{00000000-0008-0000-0100-000043000000}"/>
            </a:ext>
          </a:extLst>
        </xdr:cNvPr>
        <xdr:cNvSpPr txBox="1">
          <a:spLocks noChangeAspect="1"/>
        </xdr:cNvSpPr>
      </xdr:nvSpPr>
      <xdr:spPr>
        <a:xfrm>
          <a:off x="3684943" y="0"/>
          <a:ext cx="1556184"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Dans le cadre de :</a:t>
          </a:r>
        </a:p>
      </xdr:txBody>
    </xdr:sp>
    <xdr:clientData/>
  </xdr:twoCellAnchor>
  <xdr:twoCellAnchor editAs="oneCell">
    <xdr:from>
      <xdr:col>0</xdr:col>
      <xdr:colOff>1942161</xdr:colOff>
      <xdr:row>5</xdr:row>
      <xdr:rowOff>152707</xdr:rowOff>
    </xdr:from>
    <xdr:to>
      <xdr:col>0</xdr:col>
      <xdr:colOff>3765634</xdr:colOff>
      <xdr:row>8</xdr:row>
      <xdr:rowOff>156269</xdr:rowOff>
    </xdr:to>
    <xdr:sp macro="" textlink="">
      <xdr:nvSpPr>
        <xdr:cNvPr id="68" name="ZoneTexte 67">
          <a:extLst>
            <a:ext uri="{FF2B5EF4-FFF2-40B4-BE49-F238E27FC236}">
              <a16:creationId xmlns:a16="http://schemas.microsoft.com/office/drawing/2014/main" id="{00000000-0008-0000-0100-000044000000}"/>
            </a:ext>
          </a:extLst>
        </xdr:cNvPr>
        <xdr:cNvSpPr txBox="1">
          <a:spLocks noChangeAspect="1"/>
        </xdr:cNvSpPr>
      </xdr:nvSpPr>
      <xdr:spPr>
        <a:xfrm>
          <a:off x="1942161" y="1077993"/>
          <a:ext cx="1823473" cy="558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clientData/>
  </xdr:twoCellAnchor>
  <xdr:twoCellAnchor editAs="oneCell">
    <xdr:from>
      <xdr:col>0</xdr:col>
      <xdr:colOff>2235223</xdr:colOff>
      <xdr:row>8</xdr:row>
      <xdr:rowOff>67933</xdr:rowOff>
    </xdr:from>
    <xdr:to>
      <xdr:col>0</xdr:col>
      <xdr:colOff>4355185</xdr:colOff>
      <xdr:row>11</xdr:row>
      <xdr:rowOff>136531</xdr:rowOff>
    </xdr:to>
    <xdr:pic>
      <xdr:nvPicPr>
        <xdr:cNvPr id="69" name="Image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rot="5400000">
          <a:off x="2983319" y="800294"/>
          <a:ext cx="623770" cy="2119962"/>
        </a:xfrm>
        <a:prstGeom prst="rect">
          <a:avLst/>
        </a:prstGeom>
      </xdr:spPr>
    </xdr:pic>
    <xdr:clientData/>
  </xdr:twoCellAnchor>
  <xdr:twoCellAnchor editAs="oneCell">
    <xdr:from>
      <xdr:col>0</xdr:col>
      <xdr:colOff>934185</xdr:colOff>
      <xdr:row>115</xdr:row>
      <xdr:rowOff>9216</xdr:rowOff>
    </xdr:from>
    <xdr:to>
      <xdr:col>0</xdr:col>
      <xdr:colOff>5262283</xdr:colOff>
      <xdr:row>116</xdr:row>
      <xdr:rowOff>134565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934185" y="22887145"/>
          <a:ext cx="4328098" cy="313608"/>
        </a:xfrm>
        <a:prstGeom prst="rect">
          <a:avLst/>
        </a:prstGeom>
      </xdr:spPr>
    </xdr:pic>
    <xdr:clientData/>
  </xdr:twoCellAnchor>
  <xdr:twoCellAnchor editAs="oneCell">
    <xdr:from>
      <xdr:col>0</xdr:col>
      <xdr:colOff>878541</xdr:colOff>
      <xdr:row>131</xdr:row>
      <xdr:rowOff>16824</xdr:rowOff>
    </xdr:from>
    <xdr:to>
      <xdr:col>0</xdr:col>
      <xdr:colOff>5441576</xdr:colOff>
      <xdr:row>134</xdr:row>
      <xdr:rowOff>142180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l="1582"/>
        <a:stretch/>
      </xdr:blipFill>
      <xdr:spPr>
        <a:xfrm>
          <a:off x="878541" y="26095153"/>
          <a:ext cx="4563035" cy="6901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30</xdr:row>
          <xdr:rowOff>19050</xdr:rowOff>
        </xdr:from>
        <xdr:to>
          <xdr:col>1</xdr:col>
          <xdr:colOff>581025</xdr:colOff>
          <xdr:row>30</xdr:row>
          <xdr:rowOff>228600</xdr:rowOff>
        </xdr:to>
        <xdr:sp macro="" textlink="">
          <xdr:nvSpPr>
            <xdr:cNvPr id="4097" name="Check Box 1" descr="qsfqgsdx"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32</xdr:row>
          <xdr:rowOff>171450</xdr:rowOff>
        </xdr:from>
        <xdr:to>
          <xdr:col>1</xdr:col>
          <xdr:colOff>600075</xdr:colOff>
          <xdr:row>32</xdr:row>
          <xdr:rowOff>400050</xdr:rowOff>
        </xdr:to>
        <xdr:sp macro="" textlink="">
          <xdr:nvSpPr>
            <xdr:cNvPr id="4098" name="Check Box 2" descr="qsfqgsdx"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33</xdr:row>
          <xdr:rowOff>161925</xdr:rowOff>
        </xdr:from>
        <xdr:to>
          <xdr:col>1</xdr:col>
          <xdr:colOff>590550</xdr:colOff>
          <xdr:row>33</xdr:row>
          <xdr:rowOff>390525</xdr:rowOff>
        </xdr:to>
        <xdr:sp macro="" textlink="">
          <xdr:nvSpPr>
            <xdr:cNvPr id="4103" name="Check Box 7" descr="qsfqgsdx"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34</xdr:row>
          <xdr:rowOff>266700</xdr:rowOff>
        </xdr:from>
        <xdr:to>
          <xdr:col>1</xdr:col>
          <xdr:colOff>609600</xdr:colOff>
          <xdr:row>34</xdr:row>
          <xdr:rowOff>495300</xdr:rowOff>
        </xdr:to>
        <xdr:sp macro="" textlink="">
          <xdr:nvSpPr>
            <xdr:cNvPr id="4104" name="Check Box 8" descr="qsfqgsdx"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35</xdr:row>
          <xdr:rowOff>152400</xdr:rowOff>
        </xdr:from>
        <xdr:to>
          <xdr:col>1</xdr:col>
          <xdr:colOff>581025</xdr:colOff>
          <xdr:row>35</xdr:row>
          <xdr:rowOff>381000</xdr:rowOff>
        </xdr:to>
        <xdr:sp macro="" textlink="">
          <xdr:nvSpPr>
            <xdr:cNvPr id="4105" name="Check Box 9" descr="qsfqgsdx"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27</xdr:row>
          <xdr:rowOff>457200</xdr:rowOff>
        </xdr:from>
        <xdr:to>
          <xdr:col>1</xdr:col>
          <xdr:colOff>628650</xdr:colOff>
          <xdr:row>28</xdr:row>
          <xdr:rowOff>95250</xdr:rowOff>
        </xdr:to>
        <xdr:sp macro="" textlink="">
          <xdr:nvSpPr>
            <xdr:cNvPr id="4107" name="Check Box 11" descr="qsfqgsdx"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50800</xdr:colOff>
      <xdr:row>0</xdr:row>
      <xdr:rowOff>0</xdr:rowOff>
    </xdr:from>
    <xdr:to>
      <xdr:col>10</xdr:col>
      <xdr:colOff>3393658</xdr:colOff>
      <xdr:row>9</xdr:row>
      <xdr:rowOff>67122</xdr:rowOff>
    </xdr:to>
    <xdr:grpSp>
      <xdr:nvGrpSpPr>
        <xdr:cNvPr id="8" name="Groupe 7">
          <a:extLst>
            <a:ext uri="{FF2B5EF4-FFF2-40B4-BE49-F238E27FC236}">
              <a16:creationId xmlns:a16="http://schemas.microsoft.com/office/drawing/2014/main" id="{00000000-0008-0000-0200-000008000000}"/>
            </a:ext>
          </a:extLst>
        </xdr:cNvPr>
        <xdr:cNvGrpSpPr/>
      </xdr:nvGrpSpPr>
      <xdr:grpSpPr>
        <a:xfrm>
          <a:off x="50800" y="0"/>
          <a:ext cx="18242679" cy="1781622"/>
          <a:chOff x="8871912" y="4868484"/>
          <a:chExt cx="16993035" cy="1660972"/>
        </a:xfrm>
      </xdr:grpSpPr>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678263" y="4966250"/>
            <a:ext cx="3006427" cy="1527928"/>
          </a:xfrm>
          <a:prstGeom prst="rect">
            <a:avLst/>
          </a:prstGeom>
        </xdr:spPr>
      </xdr:pic>
      <xdr:sp macro="" textlink="">
        <xdr:nvSpPr>
          <xdr:cNvPr id="9" name="ZoneTexte 8">
            <a:extLst>
              <a:ext uri="{FF2B5EF4-FFF2-40B4-BE49-F238E27FC236}">
                <a16:creationId xmlns:a16="http://schemas.microsoft.com/office/drawing/2014/main" id="{00000000-0008-0000-0200-000009000000}"/>
              </a:ext>
            </a:extLst>
          </xdr:cNvPr>
          <xdr:cNvSpPr txBox="1"/>
        </xdr:nvSpPr>
        <xdr:spPr>
          <a:xfrm>
            <a:off x="8871912" y="48684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Cofinancé par :</a:t>
            </a:r>
          </a:p>
        </xdr:txBody>
      </xdr:sp>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2865755" y="4881743"/>
            <a:ext cx="1926893" cy="1527928"/>
          </a:xfrm>
          <a:prstGeom prst="rect">
            <a:avLst/>
          </a:prstGeom>
        </xdr:spPr>
      </xdr:pic>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7715946" y="5001528"/>
            <a:ext cx="1120901" cy="1527928"/>
          </a:xfrm>
          <a:prstGeom prst="rect">
            <a:avLst/>
          </a:prstGeom>
        </xdr:spPr>
      </xdr:pic>
      <xdr:sp macro="" textlink="">
        <xdr:nvSpPr>
          <xdr:cNvPr id="13" name="ZoneTexte 12">
            <a:extLst>
              <a:ext uri="{FF2B5EF4-FFF2-40B4-BE49-F238E27FC236}">
                <a16:creationId xmlns:a16="http://schemas.microsoft.com/office/drawing/2014/main" id="{00000000-0008-0000-0200-00000D000000}"/>
              </a:ext>
            </a:extLst>
          </xdr:cNvPr>
          <xdr:cNvSpPr txBox="1"/>
        </xdr:nvSpPr>
        <xdr:spPr>
          <a:xfrm>
            <a:off x="15708964" y="48684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Dans le cadre de :</a:t>
            </a:r>
          </a:p>
        </xdr:txBody>
      </xdr:sp>
      <xdr:sp macro="" textlink="">
        <xdr:nvSpPr>
          <xdr:cNvPr id="14" name="ZoneTexte 13">
            <a:extLst>
              <a:ext uri="{FF2B5EF4-FFF2-40B4-BE49-F238E27FC236}">
                <a16:creationId xmlns:a16="http://schemas.microsoft.com/office/drawing/2014/main" id="{00000000-0008-0000-0200-00000E000000}"/>
              </a:ext>
            </a:extLst>
          </xdr:cNvPr>
          <xdr:cNvSpPr txBox="1"/>
        </xdr:nvSpPr>
        <xdr:spPr>
          <a:xfrm>
            <a:off x="20174689" y="48684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Conçu et réalisé :</a:t>
            </a:r>
          </a:p>
        </xdr:txBody>
      </xdr:sp>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23396729" y="3614647"/>
            <a:ext cx="955176" cy="398126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409575</xdr:colOff>
      <xdr:row>17</xdr:row>
      <xdr:rowOff>85725</xdr:rowOff>
    </xdr:from>
    <xdr:to>
      <xdr:col>33</xdr:col>
      <xdr:colOff>122718</xdr:colOff>
      <xdr:row>47</xdr:row>
      <xdr:rowOff>46915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7383125" y="3705225"/>
          <a:ext cx="8857143" cy="5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12</xdr:row>
      <xdr:rowOff>57150</xdr:rowOff>
    </xdr:from>
    <xdr:to>
      <xdr:col>18</xdr:col>
      <xdr:colOff>37524</xdr:colOff>
      <xdr:row>32</xdr:row>
      <xdr:rowOff>123340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553450" y="2914650"/>
          <a:ext cx="4609524" cy="387619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335EC-155F-4E93-9212-201470820948}" name="Tableau5" displayName="Tableau5" ref="B47:Q601" totalsRowShown="0" headerRowDxfId="147" dataDxfId="145" headerRowBorderDxfId="146">
  <autoFilter ref="B47:Q601" xr:uid="{C35354EB-5BE3-4EFB-8E8B-9977D1E24262}"/>
  <tableColumns count="16">
    <tableColumn id="1" xr3:uid="{524AF776-9052-4414-BC21-C4B385ECAD1F}" name="DATE REFERENCEMENT" dataDxfId="144">
      <calculatedColumnFormula>IF('PR-tampon'!$E13="","",IF('PR-tampon'!$E13=0,"",IF(INDIRECT(NOM_FR&amp;ADDRESS('PR-tampon'!$E13,COLUMN(REFERENCEMENT_ISOLANT[[#Headers],[DATE REFERENCEMENT]])))=0,"",INDIRECT(NOM_FR&amp;ADDRESS('PR-tampon'!$E13,COLUMN(REFERENCEMENT_ISOLANT[[#Headers],[DATE REFERENCEMENT]]))))))</calculatedColumnFormula>
    </tableColumn>
    <tableColumn id="2" xr3:uid="{FDF705C0-F15C-41C4-94F7-75DBACD2863E}" name="TYPE DE PROCEDE" dataDxfId="143">
      <calculatedColumnFormula>IF('PR-tampon'!$E13="","",IF('PR-tampon'!$E13=0,"",IF(INDIRECT(NOM_FR&amp;ADDRESS('PR-tampon'!$E13,COLUMN(REFERENCEMENT_ISOLANT[[#Headers],[TYPE DE PROCEDE]])))=0,"",INDIRECT(NOM_FR&amp;ADDRESS('PR-tampon'!$E13,COLUMN(REFERENCEMENT_ISOLANT[[#Headers],[TYPE DE PROCEDE]]))))))</calculatedColumnFormula>
    </tableColumn>
    <tableColumn id="3" xr3:uid="{5C108F6A-E358-49CF-A151-7A597AC506A1}" name="MATIERE" dataDxfId="142">
      <calculatedColumnFormula>IF('PR-tampon'!$E13="","",IF('PR-tampon'!$E13=0,"",IF(INDIRECT(NOM_FR&amp;ADDRESS('PR-tampon'!$E13,COLUMN(REFERENCEMENT_ISOLANT[[#Headers],[MATIERE]])))=0,"",INDIRECT(NOM_FR&amp;ADDRESS('PR-tampon'!$E13,COLUMN(REFERENCEMENT_ISOLANT[[#Headers],[MATIERE]]))))))</calculatedColumnFormula>
    </tableColumn>
    <tableColumn id="4" xr3:uid="{7F565AB8-FC88-486C-A690-4A6142CC4D4C}" name="NOM COMMERCIAL DU PROCEDE" dataDxfId="141">
      <calculatedColumnFormula>IF('PR-tampon'!$E13="","",IF('PR-tampon'!$E13=0,"",IF(INDIRECT(NOM_FR&amp;ADDRESS('PR-tampon'!$E13,COLUMN(REFERENCEMENT_ISOLANT[[#Headers],[NOM COMMERCIAL DU PROCEDE]])))=0,"",INDIRECT(NOM_FR&amp;ADDRESS('PR-tampon'!$E13,COLUMN(REFERENCEMENT_ISOLANT[[#Headers],[NOM COMMERCIAL DU PROCEDE]]))))))</calculatedColumnFormula>
    </tableColumn>
    <tableColumn id="5" xr3:uid="{C6E4F75C-8C6E-4048-9F85-AEDD1E72E553}" name="DISTRIBUTEUR" dataDxfId="140">
      <calculatedColumnFormula>IF('PR-tampon'!$E13="","",IF('PR-tampon'!$E13=0,"",IF(INDIRECT(NOM_FR&amp;ADDRESS('PR-tampon'!$E13,COLUMN(REFERENCEMENT_ISOLANT[[#Headers],[DISTRIBUTEUR]])))=0,"",INDIRECT(NOM_FR&amp;ADDRESS('PR-tampon'!$E13,COLUMN(REFERENCEMENT_ISOLANT[[#Headers],[DISTRIBUTEUR]]))))))</calculatedColumnFormula>
    </tableColumn>
    <tableColumn id="8" xr3:uid="{41EA9FBC-C4B1-483F-AAFA-77F220997B5C}" name="TYPE DE DOCUMENT DE REFERENCE" dataDxfId="139">
      <calculatedColumnFormula>IF('PR-tampon'!$E13="","",IF('PR-tampon'!$E13=0,"",IF(INDIRECT(NOM_FR&amp;ADDRESS('PR-tampon'!$E13,COLUMN(REFERENCEMENT_ISOLANT[[#Headers],[TYPE DE DOCUMENT DE REFERENCE]])))=0,"",INDIRECT(NOM_FR&amp;ADDRESS('PR-tampon'!$E13,COLUMN(REFERENCEMENT_ISOLANT[[#Headers],[TYPE DE DOCUMENT DE REFERENCE]]))))))</calculatedColumnFormula>
    </tableColumn>
    <tableColumn id="9" xr3:uid="{79D09C16-1817-4873-9F51-A2CA06420245}" name="REF" dataDxfId="138">
      <calculatedColumnFormula>IF('PR-tampon'!$E13="","",IF('PR-tampon'!$E13=0,"",IF(INDIRECT(NOM_FR&amp;ADDRESS('PR-tampon'!$E13,COLUMN(REFERENCEMENT_ISOLANT[[#Headers],[REF]])))=0,"",INDIRECT(NOM_FR&amp;ADDRESS('PR-tampon'!$E13,COLUMN(REFERENCEMENT_ISOLANT[[#Headers],[REF]]))))))</calculatedColumnFormula>
    </tableColumn>
    <tableColumn id="10" xr3:uid="{877DAD87-B85D-4544-9041-1015F0958824}" name="AVIS LIMITE AU / VALIDITE" dataDxfId="137">
      <calculatedColumnFormula>IF('PR-tampon'!$E13="","",IF('PR-tampon'!$E13=0,"",IF(INDIRECT(NOM_FR&amp;ADDRESS('PR-tampon'!$E13,COLUMN(REFERENCEMENT_ISOLANT[[#Headers],[AVIS LIMITE AU]])))=0,"",INDIRECT(NOM_FR&amp;ADDRESS('PR-tampon'!$E13,COLUMN(REFERENCEMENT_ISOLANT[[#Headers],[AVIS LIMITE AU]]))))))</calculatedColumnFormula>
    </tableColumn>
    <tableColumn id="12" xr3:uid="{12246852-CE25-4602-8A26-1082976CDB52}" name="TC/TNC_x000a_pour le domaine d'emploi visé" dataDxfId="136">
      <calculatedColumnFormula>IF('PR-tampon'!$E13="","",IF('PR-tampon'!$E13=0,"",IF(INDIRECT(NOM_FR&amp;ADDRESS('PR-tampon'!$E13,COLUMN(REFERENCEMENT_ISOLANT[[#Headers],[TC/TNC
dans le domaine d''emploi visé]])))=0,"",INDIRECT(NOM_FR&amp;ADDRESS('PR-tampon'!$E13,COLUMN(REFERENCEMENT_ISOLANT[[#Headers],[TC/TNC
dans le domaine d''emploi visé]]))))))</calculatedColumnFormula>
    </tableColumn>
    <tableColumn id="13" xr3:uid="{AF71C424-8DAF-4655-BC89-8516C6D4FBB2}" name="SYNTHESE DES APPLICATIONS VISEES" dataDxfId="135">
      <calculatedColumnFormula>IF('PR-tampon'!$E13="","",IF('PR-tampon'!$E13=0,"",IF(INDIRECT(NOM_FR&amp;ADDRESS('PR-tampon'!$E13,COLUMN(REFERENCEMENT_ISOLANT[[#Headers],[SYNTHESE DES APPLICATIONS VISEES]])))=0,"",INDIRECT(NOM_FR&amp;ADDRESS('PR-tampon'!$E13,COLUMN(REFERENCEMENT_ISOLANT[[#Headers],[SYNTHESE DES APPLICATIONS VISEES]]))))))</calculatedColumnFormula>
    </tableColumn>
    <tableColumn id="7" xr3:uid="{E7EB0E2E-C55D-481A-8096-634F3286CC3B}" name="OBSERVATION" dataDxfId="134">
      <calculatedColumnFormula>IF('PR-tampon'!$E13="","",IF('PR-tampon'!$E13=0,"",IF(INDIRECT(NOM_FR&amp;ADDRESS('PR-tampon'!$E13,COLUMN(REFERENCEMENT_ISOLANT[[#Headers],[CONCATENATION DES OBSERVATIONS]])))=0,"",INDIRECT(NOM_FR&amp;ADDRESS('PR-tampon'!$E13,COLUMN(REFERENCEMENT_ISOLANT[[#Headers],[CONCATENATION DES OBSERVATIONS]]))))))</calculatedColumnFormula>
    </tableColumn>
    <tableColumn id="6" xr3:uid="{ADBA1DDA-C025-4586-B0D4-2674E56570B6}" name="HYGROMETRIE MAXIMALE DU LOCAL CONFORMEMENT AU DTU 20.1 P3" dataDxfId="133">
      <calculatedColumnFormula>IF('PR-tampon'!$E13="","",IF('PR-tampon'!$E13=0,"",IF(INDIRECT(NOM_FR&amp;ADDRESS('PR-tampon'!$E13,COLUMN(REFERENCEMENT_ISOLANT[[#Headers],[Hygrométrie des locaux]])))=0,"",INDIRECT(NOM_FR&amp;ADDRESS('PR-tampon'!$E13,COLUMN(REFERENCEMENT_ISOLANT[[#Headers],[Hygrométrie des locaux]]))))))</calculatedColumnFormula>
    </tableColumn>
    <tableColumn id="17" xr3:uid="{1164F6D9-9534-446D-B8A8-3C32E3AFE8DE}" name="CLASSMENT MAXIMAL DU LOCAL CONFORMEMENT AU DTU 20.1 P3" dataDxfId="132">
      <calculatedColumnFormula>IF('PR-tampon'!$E13="","",IF('PR-tampon'!$E13=0,"",IF(INDIRECT(NOM_FR&amp;ADDRESS('PR-tampon'!$E13,COLUMN(REFERENCEMENT_ISOLANT[[#Headers],[classement locaux au sens 20.1 P3]])))=0,"",INDIRECT(NOM_FR&amp;ADDRESS('PR-tampon'!$E13,COLUMN(REFERENCEMENT_ISOLANT[[#Headers],[classement locaux au sens 20.1 P3]]))))))</calculatedColumnFormula>
    </tableColumn>
    <tableColumn id="15" xr3:uid="{52C72985-E6A8-47FF-BDAD-6B01D53795F1}" name="CLIMAT MAXIMAL " dataDxfId="131">
      <calculatedColumnFormula>IF('PR-tampon'!$E13="","",IF('PR-tampon'!$E13=0,"",IF(INDIRECT(NOM_FR&amp;ADDRESS('PR-tampon'!$E13,COLUMN(REFERENCEMENT_ISOLANT[[#Headers],[Climat max]])))=0,"",INDIRECT(NOM_FR&amp;ADDRESS('PR-tampon'!$E13,COLUMN(REFERENCEMENT_ISOLANT[[#Headers],[Climat max]]))))))</calculatedColumnFormula>
    </tableColumn>
    <tableColumn id="14" xr3:uid="{6474CCA4-3A40-46B9-A5DB-34F13802F98B}" name="LOCAL RAFRAICHIS OU CLIMATISE" dataDxfId="130">
      <calculatedColumnFormula>IF('PR-tampon'!$E13="","",IF('PR-tampon'!$E13=0,"",IF(INDIRECT(NOM_FR&amp;ADDRESS('PR-tampon'!$E13,COLUMN(REFERENCEMENT_ISOLANT[[#Headers],[Locaux climatisés ou raffraichis]])))=0,"",INDIRECT(NOM_FR&amp;ADDRESS('PR-tampon'!$E13,COLUMN(REFERENCEMENT_ISOLANT[[#Headers],[Locaux climatisés ou raffraichis]]))))))</calculatedColumnFormula>
    </tableColumn>
    <tableColumn id="18" xr3:uid="{A8FFDD2C-C940-4527-95F5-FD96A4EF2ABF}" name="LIEN URL D'ACCES AU REFERENTIEL TECHNIQUE_x000a_(A COPIER COLLER SUR LE NAVIGATEUR)" dataDxfId="129">
      <calculatedColumnFormula>IF('PR-tampon'!$E13="","",IF('PR-tampon'!$E13=0,"",IF(INDIRECT(NOM_FR&amp;ADDRESS('PR-tampon'!$E13,COLUMN(REFERENCEMENT_ISOLANT[[#Headers],[LIEN INTERNET]])))=0,"",INDIRECT(NOM_FR&amp;ADDRESS('PR-tampon'!$E13,COLUMN(REFERENCEMENT_ISOLANT[[#Headers],[LIEN INTERNET]]))))))</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REFERENCEMENT_ISOLANT" displayName="REFERENCEMENT_ISOLANT" ref="A5:BR44" totalsRowShown="0" headerRowDxfId="128" dataDxfId="126" headerRowBorderDxfId="127">
  <autoFilter ref="A5:BR44" xr:uid="{00000000-0009-0000-0100-000003000000}"/>
  <sortState xmlns:xlrd2="http://schemas.microsoft.com/office/spreadsheetml/2017/richdata2" ref="A6:BR44">
    <sortCondition ref="B6:B44"/>
    <sortCondition ref="C6:C44"/>
    <sortCondition ref="D6:D44"/>
  </sortState>
  <tableColumns count="70">
    <tableColumn id="21" xr3:uid="{023B9069-71B7-407E-8A05-7C133AF3B8E3}" name="DATE REFERENCEMENT" dataDxfId="125"/>
    <tableColumn id="31" xr3:uid="{79F5369C-8DFE-4407-832C-07E202C406F8}" name="TYPE DE PROCEDE" dataDxfId="124"/>
    <tableColumn id="1" xr3:uid="{00000000-0010-0000-0000-000001000000}" name="NOM COMMERCIAL DU PROCEDE" dataDxfId="123"/>
    <tableColumn id="11" xr3:uid="{03949A14-D847-47A7-BEB6-284D8E37A611}" name="MATIERE" dataDxfId="122"/>
    <tableColumn id="20" xr3:uid="{7AB085E2-D214-4E0F-8E29-061814ABBA61}" name="DISTRIBUTEUR" dataDxfId="121"/>
    <tableColumn id="48" xr3:uid="{D8B2269C-EC37-483C-889E-1BBF9194152A}" name="MUR EXTERIEUR : ISOLATION PAR L'INTERIEUR DE MUR CLT (Hors contre-cloison)" dataDxfId="120"/>
    <tableColumn id="17" xr3:uid="{C52AFE8E-C628-4249-9AB9-7033D5A51E97}" name="MUR EXTERIEUR : ISOLATION ENTRE MONTANTS DE MUR CONFORME AU NF DTU 31.2" dataDxfId="119"/>
    <tableColumn id="22" xr3:uid="{6C8F52A7-C656-4858-B081-02C72ACE9253}" name="FACADE :  ISOLATION ENTRE MONTANTS DE FACADE CONFORME AU NF DTU 31.4" dataDxfId="118"/>
    <tableColumn id="41" xr3:uid="{D3FD0237-BD23-4FB1-B48C-264151326A7A}" name="PAREMENT EXTERIEUR VENTILE" dataDxfId="117"/>
    <tableColumn id="43" xr3:uid="{6DFC8A31-5429-4B9B-852A-08ECD637DBF4}" name="PAREMENT EXTERIEUR ENDUIT DE TYPE ETICS" dataDxfId="116"/>
    <tableColumn id="52" xr3:uid="{0EDA3932-B54A-44F3-AEAB-27327ADA3AC1}" name="CONTRE-CLOISON : ISOLATION DE CONTRE-CLOISON CONFORME AU NF DTU 25.41 DANS UNE STRUCTURE BOIS" dataDxfId="115"/>
    <tableColumn id="35" xr3:uid="{5D18142B-6F54-48EB-99A3-824128E90A34}" name="OBS ENV VERT" dataDxfId="114"/>
    <tableColumn id="53" xr3:uid="{7E516A77-EC0C-49DB-BABF-55410D2F357B}" name="TOITURE VENTILEE : ISOLATION PAR L'EXTERIEUR DE RAMPANT (CHARPENTE DU DTU 31.1 ou DTU 31.2) PAR SARKING" dataDxfId="113"/>
    <tableColumn id="14" xr3:uid="{E257307B-A45F-42A2-8223-F49E69E72AB6}" name="TOITURE VENTILEE : ISOLATION DE TOITURE EN RAMPANT (CHARPENTES DU DTU 31.1 ou DTU 31.2 ou DTU 31.3)" dataDxfId="112"/>
    <tableColumn id="12" xr3:uid="{03B770A4-6E02-4E31-BC86-5101412256D6}" name="COMBLES PERDUS : ISOLATION DE PLANCHER DE COMBLES PERDUS" dataDxfId="111"/>
    <tableColumn id="39" xr3:uid="{5D16705F-865F-47D4-A137-688C2E218519}" name="OBS RAMP" dataDxfId="110"/>
    <tableColumn id="51" xr3:uid="{001D0364-2286-43E3-A1A1-1F0D7DCF82EA}" name="DISTRIBUTION INTERIEURE : ISOLATION DE DISTRIBUTION INTERIEURE CONFORME AU NF DTU 25.41 DANS UNE STRUCTURE BOIS" dataDxfId="109"/>
    <tableColumn id="50" xr3:uid="{F739C47F-E82C-4EFB-AF11-CBB26AADBA68}" name="DISTRIBUTION INTERIEURE : ISOLATION DE DISTRIBUTION INTERIEURE CONFORME AU NF DTU 31.2" dataDxfId="108"/>
    <tableColumn id="42" xr3:uid="{1699022D-D81C-4621-BAF9-57AF5A122D14}" name="OBS DIST" dataDxfId="107"/>
    <tableColumn id="23" xr3:uid="{E10A75A9-0685-48FF-B03B-8B036609782A}" name="PLANCHER : ISOLATION DE PLANCHER INTERMEDIAIRE ENTRE SOLIVES" dataDxfId="106"/>
    <tableColumn id="45" xr3:uid="{ECFC2E59-B664-47C5-B77A-DBC67D4AF19B}" name="PLAFOND :  ISOLATION DE FAUX PLAFOND SUSPENDU SUR PLANCHER INTERMEDIAIRE SOLIVé" dataDxfId="105"/>
    <tableColumn id="57" xr3:uid="{E9E9ECB9-01EF-47F3-80F1-F93591CA624D}" name="PLAFOND :  ISOLATION DE FAUX PLAFOND SUSPENDU SUR PLANCHER INTERMEDIAIRE EN CLT" dataDxfId="104"/>
    <tableColumn id="44" xr3:uid="{4BCBF239-0C47-4CC7-8FED-0FB73B5C2A1B}" name="OBS INTER" dataDxfId="103"/>
    <tableColumn id="15" xr3:uid="{49280320-7676-4C1C-A661-75A57B64031F}" name="OBS GENERAL" dataDxfId="102"/>
    <tableColumn id="40" xr3:uid="{F3FF57F2-0354-437C-AF77-536A351566B2}" name="I" dataDxfId="101"/>
    <tableColumn id="79" xr3:uid="{5F7DF70E-B40F-4C2C-8F9F-1262ABA3F579}" name="II" dataDxfId="100"/>
    <tableColumn id="78" xr3:uid="{6604FB04-9B92-4589-96C6-4DDCD5BCF413}" name="III" dataDxfId="99"/>
    <tableColumn id="77" xr3:uid="{4DCD9669-D1F5-4D1D-9446-763D15E43DFF}" name="IV" dataDxfId="98"/>
    <tableColumn id="30" xr3:uid="{A3E78AA1-EFFC-49DC-8631-B52EADB34768}" name="OBSERVATIONS SUR DOMAINE D'EMPLOI_x000a_Sismique" dataDxfId="97"/>
    <tableColumn id="32" xr3:uid="{4F63DA69-26C5-4332-8B63-ABFA6AC2F105}" name="Conductivité thermique : l [W/(m.K)]" dataDxfId="96"/>
    <tableColumn id="6" xr3:uid="{B38DA12D-B19D-4572-9055-A9AC82CC1050}" name="Hauteur maxi façade" dataDxfId="95"/>
    <tableColumn id="19" xr3:uid="{3E411CB5-14C2-4F39-8ADB-9883DDD9CCE7}" name="Habitat de famille max" dataDxfId="94"/>
    <tableColumn id="24" xr3:uid="{6590F571-1836-44AC-832A-E5BCA7FE2E4E}" name="Code du Travail (hors IGH)" dataDxfId="93"/>
    <tableColumn id="54" xr3:uid="{18E40FF5-5C9A-40AA-BD52-859D7488FE6C}" name="CODE DU TRAVAIL Limite du plancher bas du dernier niveau" dataDxfId="92"/>
    <tableColumn id="25" xr3:uid="{AA403878-1052-4E3B-ACA6-BC8D4AD215D6}" name="ERP" dataDxfId="91"/>
    <tableColumn id="72" xr3:uid="{50CAF856-2991-4869-A737-09D5ADE017F5}" name="ERP Limite du plancher bas du dernier niveau" dataDxfId="90"/>
    <tableColumn id="27" xr3:uid="{1394D253-C222-41E6-96D8-D0F1D3206923}" name="Hygrométrie des locaux" dataDxfId="89"/>
    <tableColumn id="34" xr3:uid="{2C56F51E-7D6F-4300-8936-E84052AFF83E}" name="classement locaux au sens 20.1 P3" dataDxfId="88"/>
    <tableColumn id="28" xr3:uid="{46DA58D1-46F4-4DCD-880B-AAAFA8AFDA4D}" name="Climat max" dataDxfId="87"/>
    <tableColumn id="29" xr3:uid="{CE36D69E-60CF-498D-BC56-22E3C210EB04}" name="Locaux climatisés ou raffraichis" dataDxfId="86"/>
    <tableColumn id="55" xr3:uid="{52C051A0-FCAF-4629-B8A7-79401B0192AA}" name="Sécurité en cas d’incendie" dataDxfId="85"/>
    <tableColumn id="56" xr3:uid="{1D5DAD10-60EA-4238-B21D-20F002EC758F}" name="Réaction au feu3" dataDxfId="84"/>
    <tableColumn id="2" xr3:uid="{00000000-0010-0000-0000-000002000000}" name="TITULAIRE DE L'EVALUATION" dataDxfId="83"/>
    <tableColumn id="3" xr3:uid="{00000000-0010-0000-0000-000003000000}" name="TYPE DE DOCUMENT DE REFERENCE" dataDxfId="82"/>
    <tableColumn id="4" xr3:uid="{00000000-0010-0000-0000-000004000000}" name="REF" dataDxfId="81"/>
    <tableColumn id="5" xr3:uid="{00000000-0010-0000-0000-000005000000}" name="EXAMINE PAR LE GS/COMEX LE" dataDxfId="80"/>
    <tableColumn id="9" xr3:uid="{00000000-0010-0000-0000-000009000000}" name="PUBLIE LE" dataDxfId="79"/>
    <tableColumn id="7" xr3:uid="{00000000-0010-0000-0000-000007000000}" name="AVIS LIMITE AU" dataDxfId="78"/>
    <tableColumn id="13" xr3:uid="{00000000-0010-0000-0000-00000D000000}" name="VALIDITE" dataDxfId="77">
      <calculatedColumnFormula>+(REFERENCEMENT_ISOLANT[[#This Row],[AVIS LIMITE AU]]&gt;=TODAY())*1</calculatedColumnFormula>
    </tableColumn>
    <tableColumn id="18" xr3:uid="{00000000-0010-0000-0000-000012000000}" name=" -&gt; AT/DTA : Sur liste verte C2p (OUI/NON)_x000a_-&gt; ATex (Avis favorable / Avis défavorable)_x000a_-&gt; Autre : SO" dataDxfId="76"/>
    <tableColumn id="37" xr3:uid="{F9BE6A7E-7C7E-4485-B498-ED4C27276643}" name="TC/TNC_x000a_dans le domaine d'emploi visé" dataDxfId="75">
      <calculatedColumnFormula>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calculatedColumnFormula>
    </tableColumn>
    <tableColumn id="33" xr3:uid="{DF143335-95E9-4708-8AFD-DA5C8AE5B99D}" name="Système Ouvert" dataDxfId="74"/>
    <tableColumn id="16" xr3:uid="{00000000-0010-0000-0000-000010000000}" name="OBSERVATIONS SUR EVALUATION TECHNIQUE" dataDxfId="73"/>
    <tableColumn id="10" xr3:uid="{916BED23-5DD9-48D2-BEC5-263FCBEBBCFB}" name="LIEN INTERNET" dataDxfId="72" dataCellStyle="Lien hypertexte"/>
    <tableColumn id="36" xr3:uid="{8D306AB2-3914-472D-A866-943F0B863522}" name="LIEN" dataDxfId="71">
      <calculatedColumnFormula>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calculatedColumnFormula>
    </tableColumn>
    <tableColumn id="26" xr3:uid="{724349D4-B282-4E52-AE92-38A5C43367A4}" name="Ancienne version" dataDxfId="70"/>
    <tableColumn id="38" xr3:uid="{84D1E932-281B-4AFF-8FCA-7D8EE0BF827E}" name="Colonne1" dataDxfId="69">
      <calculatedColumnFormula>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calculatedColumnFormula>
    </tableColumn>
    <tableColumn id="8" xr3:uid="{27CE6833-529C-425B-9593-0F99AD06F82B}" name="PAREMENT VISE" dataDxfId="68">
      <calculatedColumnFormula>IF(OR(AND(PAREMENT_VISE=LISTE!$O$3,'PR-tampon'!$B$9=TRUE,REFERENCEMENT_ISOLANT[[#This Row],[PAREMENT EXTERIEUR VENTILE]]="OUI"),AND(PAREMENT_VISE=LISTE!$O$4,'PR-tampon'!$B$9=TRUE,REFERENCEMENT_ISOLANT[[#This Row],[PAREMENT EXTERIEUR ENDUIT DE TYPE ETICS]]="OUI")),1,0)</calculatedColumnFormula>
    </tableColumn>
    <tableColumn id="61" xr3:uid="{00F31024-F084-4085-A0EE-EC25ED21BF15}" name="CRITERE BATIMENT VISE" dataDxfId="67">
      <calculatedColumnFormula>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calculatedColumnFormula>
    </tableColumn>
    <tableColumn id="71" xr3:uid="{627FAA3C-7F8B-4A87-994C-D7F30194B858}" name="CRITERE APPLI VISE" dataDxfId="66">
      <calculatedColumnFormula>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calculatedColumnFormula>
    </tableColumn>
    <tableColumn id="62" xr3:uid="{EC6A71E4-6F8C-45AD-AA1C-9C5EA6D9DAE5}" name="CRITERE HYGRO VISE" dataDxfId="65">
      <calculatedColumnFormula>IF(AND('PR-tampon'!RECH_HYGRO=TRUE,MATCH(REFERENCEMENT_ISOLANT[[#This Row],[Hygrométrie des locaux]],LISTE_HYGRO,0)&gt;=MATCH(ZONE_SIS_VISEE,LISTE_HYGRO,0)),1,0)</calculatedColumnFormula>
    </tableColumn>
    <tableColumn id="63" xr3:uid="{19AF92C7-92CB-4C82-88DC-A807E718B409}" name="CRITERE CLIMAT VISE" dataDxfId="64">
      <calculatedColumnFormula>IF(AND('PR-tampon'!RECH_CLIMAT=TRUE,MATCH(REFERENCEMENT_ISOLANT[[#This Row],[Climat max]],LISTE_CLIMAT,0)&gt;=MATCH(HAUT_VISEE,LISTE_CLIMAT,0)),1,0)</calculatedColumnFormula>
    </tableColumn>
    <tableColumn id="64" xr3:uid="{EF6626C7-3555-41B0-8D0F-689C5EA51C1D}" name="CRITERE CLASSEMENT VISE" dataDxfId="63">
      <calculatedColumnFormula>IF(AND(RECH_CLASSEMENT=TRUE,MATCH(REFERENCEMENT_ISOLANT[[#This Row],[classement locaux au sens 20.1 P3]],LISTE_CLASSEMENT,0)&gt;=MATCH(SITUA_VISEE,LISTE_CLASSEMENT,0)),1,0)</calculatedColumnFormula>
    </tableColumn>
    <tableColumn id="65" xr3:uid="{CF7B9C39-81FF-4E52-AB17-1821EE2A530F}" name="CRITERE CLIMATISATION VISE" dataDxfId="62">
      <calculatedColumnFormula>IF(AND(RECH_LOCAUX=TRUE,MATCH(REFERENCEMENT_ISOLANT[[#This Row],[Locaux climatisés ou raffraichis]],LISTE_LOCAUX_VISE,0)&gt;=MATCH(CATEG_VISEE,LISTE_LOCAUX_VISE,0)),1,0)</calculatedColumnFormula>
    </tableColumn>
    <tableColumn id="68" xr3:uid="{28DD6192-DD52-4FE5-BB31-D2F2D9507392}" name="Ordre" dataDxfId="61">
      <calculatedColumnFormula>IF(REFERENCEMENT_ISOLANT[[#This Row],[Eligibilité procédé]]&lt;&gt;0,COUNTIF(REFERENCEMENT_ISOLANT[Eligibilité procédé],"&lt;="&amp;REFERENCEMENT_ISOLANT[[#This Row],[Eligibilité procédé]])-COUNTIF(REFERENCEMENT_ISOLANT[Eligibilité procédé],"=0"),ROWS(REFERENCEMENT_ISOLANT[Ordre]))</calculatedColumnFormula>
    </tableColumn>
    <tableColumn id="69" xr3:uid="{17F7CA92-ACCC-420F-8290-F14138E92726}" name="Eligibilité procédé" dataDxfId="60">
      <calculatedColumnFormula>IF(COUNTIF('PR-tampon'!$B$3:$B$9,TRUE)=COUNTIF(REFERENCEMENT_ISOLANT[[#This Row],[PAREMENT VISE]:[CRITERE CLIMATISATION VISE]],1),ROW(REFERENCEMENT_ISOLANT[[#This Row],[CRITERE CLIMATISATION VISE]]),"")</calculatedColumnFormula>
    </tableColumn>
    <tableColumn id="49" xr3:uid="{463CA610-CBEE-4090-B094-EB4891E01D7B}" name="CONCATENATION INT" dataDxfId="59">
      <calculatedColumnFormula>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calculatedColumnFormula>
    </tableColumn>
    <tableColumn id="47" xr3:uid="{7466B5FE-3E10-45A6-A704-C897FDD0500D}" name="CONCATENATION DES OBSERVATIONS" dataDxfId="58">
      <calculatedColumnFormula>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calculatedColumnFormula>
    </tableColumn>
    <tableColumn id="75" xr3:uid="{CF2A1DCC-25A6-435B-B663-A7A416E0117B}" name="REVETEMENT EXTERIEUR " dataDxfId="57">
      <calculatedColumnFormula>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calculatedColumnFormula>
    </tableColumn>
    <tableColumn id="74" xr3:uid="{32D27953-570D-469C-8E65-DE6987456C7F}" name="SYNTHESE DES APPLICATIONS VISEES" dataDxfId="56">
      <calculatedColumnFormula>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C1CDB43-CD68-45A7-A345-E8C2F5958322}" name="Tableau4" displayName="Tableau4" ref="A1:F44" totalsRowShown="0" headerRowDxfId="55" headerRowBorderDxfId="54" tableBorderDxfId="53">
  <autoFilter ref="A1:F44" xr:uid="{4C1CDB43-CD68-45A7-A345-E8C2F5958322}"/>
  <tableColumns count="6">
    <tableColumn id="1" xr3:uid="{F9E26B05-C977-41D6-8C0A-040597D2851D}" name="INDICE"/>
    <tableColumn id="2" xr3:uid="{28DC4EB3-C331-4879-9FDE-771307D3E952}" name="DATE"/>
    <tableColumn id="3" xr3:uid="{A3045B6A-491E-47E5-9A9C-8EAFCA7C621D}" name="ONGLET"/>
    <tableColumn id="4" xr3:uid="{DE073074-EC4C-4F1D-8769-3F78E72119B4}" name="ACTION"/>
    <tableColumn id="5" xr3:uid="{09B9C1F0-866C-4808-9B9A-83A00B5D508E}" name="OBSERVATION"/>
    <tableColumn id="6" xr3:uid="{042413AD-2B78-439A-A0C8-D4AC5327B9EF}" name="PA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8E2885-8120-42D8-A5E5-8064444E2134}" name="Tableau2" displayName="Tableau2" ref="A1:H302" totalsRowShown="0" headerRowDxfId="52">
  <autoFilter ref="A1:H302" xr:uid="{6E8E2885-8120-42D8-A5E5-8064444E2134}"/>
  <tableColumns count="8">
    <tableColumn id="1" xr3:uid="{DAA8DE3A-9AF6-46BE-8EC2-6635FDDDCF21}" name="VERIFIER ET BON"/>
    <tableColumn id="2" xr3:uid="{92D212E2-6C53-48D7-91E2-849F151186CA}" name="APPLICATION"/>
    <tableColumn id="3" xr3:uid="{35DE28BC-EB9E-468B-8C1F-96ECD5B8B881}" name="VENTILE/NON VENTILE" dataDxfId="51"/>
    <tableColumn id="4" xr3:uid="{90993475-36C5-4EB2-AB9C-DFFD57A83411}" name="BATIMENT"/>
    <tableColumn id="5" xr3:uid="{91C02063-6C68-4D8D-B759-71F50F83480B}" name="CLIMAT"/>
    <tableColumn id="6" xr3:uid="{D7AFF23A-4941-4625-91FD-F390C108CAC9}" name="HYGROMETRIE"/>
    <tableColumn id="7" xr3:uid="{2CF94831-A70A-4D90-A7BB-28A835C9C364}" name="CLASSEMENT"/>
    <tableColumn id="8" xr3:uid="{7FDAD617-F32F-4359-A605-E0C9EAAB330A}" name="LOCAUX CLIMATISES"/>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table" Target="../tables/table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hyperlink" Target="https://evaluation.cstb.fr/fr/avis-technique/detail/20-15-361_V4-E1/" TargetMode="External"/><Relationship Id="rId13" Type="http://schemas.openxmlformats.org/officeDocument/2006/relationships/hyperlink" Target="https://evaluation.cstb.fr/fr/avis-technique/detail/20-17-401_V4-E2/" TargetMode="External"/><Relationship Id="rId18" Type="http://schemas.openxmlformats.org/officeDocument/2006/relationships/hyperlink" Target="https://evaluation.cstb.fr/fr/avis-technique/detail/20-17-398_V2/" TargetMode="External"/><Relationship Id="rId26" Type="http://schemas.openxmlformats.org/officeDocument/2006/relationships/hyperlink" Target="https://evaluation.cstb.fr/fr/avis-technique/detail/20-20-468_V2/" TargetMode="External"/><Relationship Id="rId39" Type="http://schemas.openxmlformats.org/officeDocument/2006/relationships/printerSettings" Target="../printerSettings/printerSettings4.bin"/><Relationship Id="rId3" Type="http://schemas.openxmlformats.org/officeDocument/2006/relationships/hyperlink" Target="https://www.rfcp.fr/les-regles-professionnelles/" TargetMode="External"/><Relationship Id="rId21" Type="http://schemas.openxmlformats.org/officeDocument/2006/relationships/hyperlink" Target="https://evaluation.cstb.fr/fr/avis-technique/detail/20-19-441_V2/" TargetMode="External"/><Relationship Id="rId34" Type="http://schemas.openxmlformats.org/officeDocument/2006/relationships/hyperlink" Target="https://evaluation.cstb.fr/fr/avis-technique/detail/20-19-440_V2.1/" TargetMode="External"/><Relationship Id="rId7" Type="http://schemas.openxmlformats.org/officeDocument/2006/relationships/hyperlink" Target="https://evaluation.cstb.fr/fr/avis-technique/detail/20-15-361_V4/" TargetMode="External"/><Relationship Id="rId12" Type="http://schemas.openxmlformats.org/officeDocument/2006/relationships/hyperlink" Target="https://evaluation.cstb.fr/fr/avis-technique/detail/20-17-401_V4-E1/" TargetMode="External"/><Relationship Id="rId17" Type="http://schemas.openxmlformats.org/officeDocument/2006/relationships/hyperlink" Target="https://evaluation.cstb.fr/fr/avis-technique/detail/20-19-432_V3/" TargetMode="External"/><Relationship Id="rId25" Type="http://schemas.openxmlformats.org/officeDocument/2006/relationships/hyperlink" Target="https://evaluation.cstb.fr/fr/avis-technique/detail/20-20-467_V2/" TargetMode="External"/><Relationship Id="rId33" Type="http://schemas.openxmlformats.org/officeDocument/2006/relationships/hyperlink" Target="https://evaluation.cstb.fr/fr/avis-technique/detail/20-19-439_V3/" TargetMode="External"/><Relationship Id="rId38" Type="http://schemas.openxmlformats.org/officeDocument/2006/relationships/hyperlink" Target="https://evaluation.cstb.fr/en/technical-appraisal-atec/detail/20-19-439_v3.1/" TargetMode="External"/><Relationship Id="rId2" Type="http://schemas.openxmlformats.org/officeDocument/2006/relationships/hyperlink" Target="https://www.construire-en-chanvre.fr/documentation" TargetMode="External"/><Relationship Id="rId16" Type="http://schemas.openxmlformats.org/officeDocument/2006/relationships/hyperlink" Target="https://evaluation.cstb.fr/fr/avis-technique/detail/20-19-431_V1/" TargetMode="External"/><Relationship Id="rId20" Type="http://schemas.openxmlformats.org/officeDocument/2006/relationships/hyperlink" Target="https://evaluation.cstb.fr/fr/avis-technique/detail/20-19-440_V2-E1/" TargetMode="External"/><Relationship Id="rId29" Type="http://schemas.openxmlformats.org/officeDocument/2006/relationships/hyperlink" Target="https://evaluation.cstb.fr/fr/avis-technique/detail/20-21-487_V2-E1/" TargetMode="External"/><Relationship Id="rId1" Type="http://schemas.openxmlformats.org/officeDocument/2006/relationships/hyperlink" Target="https://evaluation.cstb.fr/fr/avis-technique/detail/20-13-289_V4/" TargetMode="External"/><Relationship Id="rId6" Type="http://schemas.openxmlformats.org/officeDocument/2006/relationships/hyperlink" Target="https://evaluation.cstb.fr/fr/avis-technique/detail/20-14-330_V2/" TargetMode="External"/><Relationship Id="rId11" Type="http://schemas.openxmlformats.org/officeDocument/2006/relationships/hyperlink" Target="https://evaluation.cstb.fr/fr/avis-technique/detail/20-17-401_V4/" TargetMode="External"/><Relationship Id="rId24" Type="http://schemas.openxmlformats.org/officeDocument/2006/relationships/hyperlink" Target="https://evaluation.cstb.fr/fr/avis-technique/detail/20-20-466_V1/" TargetMode="External"/><Relationship Id="rId32" Type="http://schemas.openxmlformats.org/officeDocument/2006/relationships/hyperlink" Target="https://evaluation.cstb.fr/fr/avis-technique/detail/20-15-343_V2/" TargetMode="External"/><Relationship Id="rId37" Type="http://schemas.openxmlformats.org/officeDocument/2006/relationships/hyperlink" Target="https://evaluation.cstb.fr/fr/avis-technique/detail/20-19-440_v2.1/" TargetMode="External"/><Relationship Id="rId40" Type="http://schemas.openxmlformats.org/officeDocument/2006/relationships/table" Target="../tables/table2.xml"/><Relationship Id="rId5" Type="http://schemas.openxmlformats.org/officeDocument/2006/relationships/hyperlink" Target="https://evaluation.cstb.fr/fr/avis-technique/detail/20-14-329_V2/" TargetMode="External"/><Relationship Id="rId15" Type="http://schemas.openxmlformats.org/officeDocument/2006/relationships/hyperlink" Target="https://evaluation.cstb.fr/fr/avis-technique/detail/20-18-411_V3/" TargetMode="External"/><Relationship Id="rId23" Type="http://schemas.openxmlformats.org/officeDocument/2006/relationships/hyperlink" Target="https://evaluation.cstb.fr/fr/avis-technique/detail/20-20-457_V2/" TargetMode="External"/><Relationship Id="rId28" Type="http://schemas.openxmlformats.org/officeDocument/2006/relationships/hyperlink" Target="https://evaluation.cstb.fr/fr/avis-technique/detail/20-21-487_V2/" TargetMode="External"/><Relationship Id="rId36" Type="http://schemas.openxmlformats.org/officeDocument/2006/relationships/hyperlink" Target="https://www.boutique.afnor.org/fr-fr/norme/nf-dtu-4511/travaux-de-batiment-isolation-thermique-de-combles-par-soufflage-disolant-e/fa200089/1844" TargetMode="External"/><Relationship Id="rId10" Type="http://schemas.openxmlformats.org/officeDocument/2006/relationships/hyperlink" Target="https://evaluation.cstb.fr/fr/avis-technique/detail/20-16-374_V2-E1/" TargetMode="External"/><Relationship Id="rId19" Type="http://schemas.openxmlformats.org/officeDocument/2006/relationships/hyperlink" Target="https://evaluation.cstb.fr/fr/avis-technique/detail/20-19-439_V3-E1/" TargetMode="External"/><Relationship Id="rId31" Type="http://schemas.openxmlformats.org/officeDocument/2006/relationships/hyperlink" Target="https://evaluation.cstb.fr/fr/avis-technique/detail/20-21-488_V1-E1/" TargetMode="External"/><Relationship Id="rId4" Type="http://schemas.openxmlformats.org/officeDocument/2006/relationships/hyperlink" Target="https://evaluation.cstb.fr/fr/avis-technique/detail/20-13-299_V3/" TargetMode="External"/><Relationship Id="rId9" Type="http://schemas.openxmlformats.org/officeDocument/2006/relationships/hyperlink" Target="https://evaluation.cstb.fr/fr/avis-technique/detail/20-16-374_V2/" TargetMode="External"/><Relationship Id="rId14" Type="http://schemas.openxmlformats.org/officeDocument/2006/relationships/hyperlink" Target="https://evaluation.cstb.fr/fr/avis-technique/detail/20-17-404_V3/" TargetMode="External"/><Relationship Id="rId22" Type="http://schemas.openxmlformats.org/officeDocument/2006/relationships/hyperlink" Target="https://evaluation.cstb.fr/fr/avis-technique/detail/20-20-456_V3/" TargetMode="External"/><Relationship Id="rId27" Type="http://schemas.openxmlformats.org/officeDocument/2006/relationships/hyperlink" Target="https://evaluation.cstb.fr/fr/avis-technique/detail/20-20-469_V1/" TargetMode="External"/><Relationship Id="rId30" Type="http://schemas.openxmlformats.org/officeDocument/2006/relationships/hyperlink" Target="https://evaluation.cstb.fr/fr/avis-technique/detail/20-21-488_V1/" TargetMode="External"/><Relationship Id="rId35" Type="http://schemas.openxmlformats.org/officeDocument/2006/relationships/hyperlink" Target="https://evaluation.cstb.fr/fr/appreciation-technique-expertise-atex/detail/2944-v1/"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373D-F546-4169-A21A-04D70AA869D2}">
  <sheetPr codeName="Feuil6">
    <tabColor theme="4"/>
    <pageSetUpPr fitToPage="1"/>
  </sheetPr>
  <dimension ref="A1:AE65"/>
  <sheetViews>
    <sheetView showGridLines="0" tabSelected="1" workbookViewId="0">
      <selection activeCell="A17" sqref="A17"/>
    </sheetView>
  </sheetViews>
  <sheetFormatPr baseColWidth="10" defaultColWidth="0" defaultRowHeight="15" customHeight="1" zeroHeight="1" x14ac:dyDescent="0.25"/>
  <cols>
    <col min="1" max="1" width="140.7109375" customWidth="1"/>
    <col min="2" max="16384" width="11.42578125" hidden="1"/>
  </cols>
  <sheetData>
    <row r="1" spans="1:31" ht="15" customHeight="1" x14ac:dyDescent="0.25">
      <c r="A1" s="144"/>
    </row>
    <row r="2" spans="1:31" ht="15" customHeight="1" x14ac:dyDescent="0.25">
      <c r="A2" s="144"/>
    </row>
    <row r="3" spans="1:31" ht="15" customHeight="1" x14ac:dyDescent="0.25">
      <c r="A3" s="144"/>
    </row>
    <row r="4" spans="1:31" ht="15" customHeight="1" x14ac:dyDescent="0.25">
      <c r="A4" s="144"/>
    </row>
    <row r="5" spans="1:31" ht="15" customHeight="1" x14ac:dyDescent="0.25">
      <c r="A5" s="144"/>
    </row>
    <row r="6" spans="1:31" ht="15" customHeight="1" x14ac:dyDescent="0.25">
      <c r="A6" s="144"/>
    </row>
    <row r="7" spans="1:31" ht="15" customHeight="1" x14ac:dyDescent="0.25">
      <c r="A7" s="144"/>
    </row>
    <row r="8" spans="1:31" x14ac:dyDescent="0.25">
      <c r="A8" s="144"/>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row>
    <row r="9" spans="1:31" ht="67.5" x14ac:dyDescent="0.25">
      <c r="A9" s="58" t="s">
        <v>522</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row>
    <row r="10" spans="1:31" ht="26.25" x14ac:dyDescent="0.25">
      <c r="A10" s="127" t="s">
        <v>538</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row>
    <row r="11" spans="1:31" ht="18.75" x14ac:dyDescent="0.25">
      <c r="A11" s="115" t="s">
        <v>470</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row>
    <row r="12" spans="1:31" ht="18.75" x14ac:dyDescent="0.25">
      <c r="A12" s="115" t="s">
        <v>411</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row>
    <row r="13" spans="1:31" ht="42" x14ac:dyDescent="0.35">
      <c r="A13" s="59" t="s">
        <v>266</v>
      </c>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row>
    <row r="14" spans="1:31" ht="168" x14ac:dyDescent="0.25">
      <c r="A14" s="60" t="s">
        <v>447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row>
    <row r="15" spans="1:31" ht="18.75" x14ac:dyDescent="0.25">
      <c r="A15" s="128" t="s">
        <v>440</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row>
    <row r="16" spans="1:31" ht="84" x14ac:dyDescent="0.25">
      <c r="A16" s="114" t="s">
        <v>446</v>
      </c>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1:31" ht="18.75" x14ac:dyDescent="0.25">
      <c r="A17" s="128" t="s">
        <v>441</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row>
    <row r="18" spans="1:31" ht="63" x14ac:dyDescent="0.25">
      <c r="A18" s="114" t="s">
        <v>442</v>
      </c>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row>
    <row r="19" spans="1:31" ht="18.75" x14ac:dyDescent="0.25">
      <c r="A19" s="128" t="s">
        <v>443</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row>
    <row r="20" spans="1:31" ht="105" x14ac:dyDescent="0.25">
      <c r="A20" s="114" t="s">
        <v>444</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row>
    <row r="21" spans="1:31" ht="18.75" x14ac:dyDescent="0.25">
      <c r="A21" s="128" t="s">
        <v>445</v>
      </c>
      <c r="B21" s="57"/>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row>
    <row r="22" spans="1:31" ht="21" hidden="1" x14ac:dyDescent="0.25">
      <c r="A22" s="60"/>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row>
    <row r="23" spans="1:31" ht="21" hidden="1" x14ac:dyDescent="0.25">
      <c r="A23" s="60"/>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row>
    <row r="24" spans="1:31" ht="21" hidden="1" x14ac:dyDescent="0.25">
      <c r="A24" s="60"/>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row>
    <row r="25" spans="1:31" ht="21" hidden="1" x14ac:dyDescent="0.25">
      <c r="A25" s="60"/>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row>
    <row r="26" spans="1:31" ht="21" hidden="1" x14ac:dyDescent="0.25">
      <c r="A26" s="60"/>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row>
    <row r="27" spans="1:31" ht="21" hidden="1" x14ac:dyDescent="0.25">
      <c r="A27" s="60"/>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row>
    <row r="28" spans="1:31" ht="21" hidden="1" x14ac:dyDescent="0.25">
      <c r="A28" s="60"/>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row>
    <row r="29" spans="1:31" hidden="1" x14ac:dyDescent="0.25">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row>
    <row r="30" spans="1:31" hidden="1" x14ac:dyDescent="0.25">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row>
    <row r="31" spans="1:31" hidden="1" x14ac:dyDescent="0.25">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row>
    <row r="32" spans="1:31" hidden="1" x14ac:dyDescent="0.2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row>
    <row r="33" spans="1:31" hidden="1" x14ac:dyDescent="0.2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row>
    <row r="34" spans="1:31" hidden="1" x14ac:dyDescent="0.25">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row>
    <row r="35" spans="1:31" ht="14.45" hidden="1" customHeight="1" x14ac:dyDescent="0.25">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row>
    <row r="36" spans="1:31" ht="14.45" hidden="1" customHeight="1" x14ac:dyDescent="0.25">
      <c r="A36" s="62"/>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row>
    <row r="37" spans="1:31" ht="14.45" hidden="1" customHeight="1" x14ac:dyDescent="0.25">
      <c r="A37" s="62"/>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row>
    <row r="38" spans="1:31" ht="14.45" hidden="1" customHeight="1" x14ac:dyDescent="0.25">
      <c r="A38" s="62"/>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row>
    <row r="39" spans="1:31" ht="14.45" hidden="1" customHeight="1" x14ac:dyDescent="0.25">
      <c r="A39" s="62"/>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row>
    <row r="40" spans="1:31" ht="14.45" hidden="1" customHeight="1" x14ac:dyDescent="0.25">
      <c r="A40" s="62"/>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row>
    <row r="41" spans="1:31" ht="14.45" hidden="1" customHeight="1" x14ac:dyDescent="0.25">
      <c r="A41" s="62"/>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row>
    <row r="42" spans="1:31" ht="14.45" hidden="1" customHeight="1" x14ac:dyDescent="0.25">
      <c r="A42" s="62"/>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row>
    <row r="43" spans="1:31" ht="14.45" hidden="1" customHeight="1" x14ac:dyDescent="0.25">
      <c r="A43" s="62"/>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row>
    <row r="44" spans="1:31" ht="14.45" hidden="1" customHeight="1" x14ac:dyDescent="0.25">
      <c r="A44" s="62"/>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row>
    <row r="45" spans="1:31" ht="14.45" hidden="1" customHeight="1" x14ac:dyDescent="0.25">
      <c r="A45" s="62"/>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row>
    <row r="46" spans="1:31" ht="14.45" hidden="1" customHeight="1" x14ac:dyDescent="0.25">
      <c r="A46" s="62"/>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row>
    <row r="47" spans="1:31" ht="14.45" hidden="1" customHeight="1" x14ac:dyDescent="0.25">
      <c r="A47" s="62"/>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row>
    <row r="48" spans="1:31" ht="14.45" hidden="1" customHeight="1" x14ac:dyDescent="0.25">
      <c r="A48" s="62"/>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row>
    <row r="49" spans="1:31" ht="14.45" hidden="1" customHeight="1" x14ac:dyDescent="0.25">
      <c r="A49" s="62"/>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row>
    <row r="50" spans="1:31" ht="14.45" hidden="1" customHeight="1" x14ac:dyDescent="0.25">
      <c r="A50" s="62"/>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row>
    <row r="51" spans="1:31" ht="14.45" hidden="1" customHeight="1" x14ac:dyDescent="0.25">
      <c r="A51" s="63"/>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row>
    <row r="52" spans="1:31" ht="14.45" hidden="1" customHeight="1" x14ac:dyDescent="0.25">
      <c r="A52" s="63"/>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row>
    <row r="53" spans="1:31" ht="14.45" hidden="1" customHeight="1" x14ac:dyDescent="0.25">
      <c r="A53" s="63"/>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row>
    <row r="54" spans="1:31" ht="14.45" hidden="1" customHeight="1" x14ac:dyDescent="0.25">
      <c r="A54" s="63"/>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row>
    <row r="55" spans="1:31" ht="14.45" hidden="1" customHeight="1" x14ac:dyDescent="0.25">
      <c r="A55" s="63"/>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row>
    <row r="56" spans="1:31" ht="14.45" hidden="1" customHeight="1" x14ac:dyDescent="0.25">
      <c r="A56" s="63"/>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row>
    <row r="57" spans="1:31" ht="14.45" hidden="1" customHeight="1" x14ac:dyDescent="0.25">
      <c r="A57" s="63"/>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row>
    <row r="58" spans="1:31" ht="14.45" hidden="1" customHeight="1" x14ac:dyDescent="0.25">
      <c r="A58" s="63"/>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row>
    <row r="59" spans="1:31" ht="14.45" hidden="1" customHeight="1" x14ac:dyDescent="0.25">
      <c r="A59" s="63"/>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row>
    <row r="60" spans="1:31" ht="14.45" hidden="1" customHeight="1" x14ac:dyDescent="0.25">
      <c r="A60" s="63"/>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row>
    <row r="61" spans="1:31" ht="14.45" hidden="1" customHeight="1" x14ac:dyDescent="0.25">
      <c r="A61" s="63"/>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row>
    <row r="62" spans="1:31" ht="14.45" hidden="1" customHeight="1" x14ac:dyDescent="0.25">
      <c r="A62" s="63"/>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row>
    <row r="63" spans="1:31" ht="14.45" hidden="1" customHeight="1" x14ac:dyDescent="0.25">
      <c r="A63" s="63"/>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row>
    <row r="64" spans="1:31" ht="14.45" hidden="1" customHeight="1" x14ac:dyDescent="0.25">
      <c r="A64" s="63"/>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row>
    <row r="65" spans="1:31" ht="14.45" hidden="1" customHeight="1" x14ac:dyDescent="0.25">
      <c r="A65" s="63"/>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row>
  </sheetData>
  <sheetProtection algorithmName="SHA-512" hashValue="M7SXXhAPNILt0sgzuLSbL1eYGqd54vmnk8MalW3vcs0XzBL0xcCucT4xut4MLbGaljJjTgv2nJ7JeFMaG+Awug==" saltValue="7zUx8AfxIwa7iuXxT39YZA==" spinCount="100000" sheet="1" objects="1" scenarios="1" selectLockedCells="1"/>
  <mergeCells count="1">
    <mergeCell ref="A1:A8"/>
  </mergeCells>
  <conditionalFormatting sqref="D8:F65">
    <cfRule type="cellIs" dxfId="50" priority="1" operator="equal">
      <formula>"NON"</formula>
    </cfRule>
    <cfRule type="cellIs" dxfId="49" priority="2" operator="equal">
      <formula>"OUI"</formula>
    </cfRule>
  </conditionalFormatting>
  <dataValidations count="1">
    <dataValidation allowBlank="1" showInputMessage="1" sqref="A9:A28" xr:uid="{E2CDC012-3DBA-4B27-9CA4-39EED0C5E23F}"/>
  </dataValidations>
  <printOptions horizontalCentered="1"/>
  <pageMargins left="0.25" right="0.25" top="0.75" bottom="0.75" header="0.3" footer="0.3"/>
  <pageSetup paperSize="8" fitToHeight="0" orientation="portrait" r:id="rId1"/>
  <headerFooter scaleWithDoc="0">
    <oddHeader>&amp;R&amp;D</oddHead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59C7-CE4B-4BE4-B8C0-406EBAB9C068}">
  <sheetPr codeName="Feuil8">
    <tabColor theme="0" tint="-0.499984740745262"/>
    <pageSetUpPr fitToPage="1"/>
  </sheetPr>
  <dimension ref="A1:A329"/>
  <sheetViews>
    <sheetView showGridLines="0" topLeftCell="A6" zoomScaleNormal="100" zoomScaleSheetLayoutView="85" workbookViewId="0">
      <selection sqref="A1:A12"/>
    </sheetView>
  </sheetViews>
  <sheetFormatPr baseColWidth="10" defaultColWidth="0" defaultRowHeight="15" customHeight="1" zeroHeight="1" x14ac:dyDescent="0.25"/>
  <cols>
    <col min="1" max="1" width="115.7109375" customWidth="1"/>
    <col min="2" max="16384" width="11.5703125" hidden="1"/>
  </cols>
  <sheetData>
    <row r="1" spans="1:1" x14ac:dyDescent="0.25">
      <c r="A1" s="145"/>
    </row>
    <row r="2" spans="1:1" x14ac:dyDescent="0.25">
      <c r="A2" s="145"/>
    </row>
    <row r="3" spans="1:1" x14ac:dyDescent="0.25">
      <c r="A3" s="145"/>
    </row>
    <row r="4" spans="1:1" x14ac:dyDescent="0.25">
      <c r="A4" s="145"/>
    </row>
    <row r="5" spans="1:1" x14ac:dyDescent="0.25">
      <c r="A5" s="145"/>
    </row>
    <row r="6" spans="1:1" x14ac:dyDescent="0.25">
      <c r="A6" s="145"/>
    </row>
    <row r="7" spans="1:1" x14ac:dyDescent="0.25">
      <c r="A7" s="145"/>
    </row>
    <row r="8" spans="1:1" x14ac:dyDescent="0.25">
      <c r="A8" s="145"/>
    </row>
    <row r="9" spans="1:1" x14ac:dyDescent="0.25">
      <c r="A9" s="145"/>
    </row>
    <row r="10" spans="1:1" x14ac:dyDescent="0.25">
      <c r="A10" s="145"/>
    </row>
    <row r="11" spans="1:1" x14ac:dyDescent="0.25">
      <c r="A11" s="145"/>
    </row>
    <row r="12" spans="1:1" x14ac:dyDescent="0.25">
      <c r="A12" s="145"/>
    </row>
    <row r="13" spans="1:1" x14ac:dyDescent="0.25">
      <c r="A13" s="56"/>
    </row>
    <row r="14" spans="1:1" ht="52.5" x14ac:dyDescent="0.25">
      <c r="A14" s="110" t="str">
        <f>+ACCUEIL!A9</f>
        <v>MODULE DE RECHERCHE SIMPLIFIEE DE PROCEDES 
D'ISOLATION BIOSOURCEE EN CONSTRUCTION BOIS</v>
      </c>
    </row>
    <row r="15" spans="1:1" s="126" customFormat="1" ht="23.25" x14ac:dyDescent="0.25">
      <c r="A15" s="126" t="s">
        <v>469</v>
      </c>
    </row>
    <row r="16" spans="1:1" ht="18.75" x14ac:dyDescent="0.25">
      <c r="A16" s="115" t="str">
        <f>+ACCUEIL!A11</f>
        <v>Version 00 du 30/06/2023</v>
      </c>
    </row>
    <row r="17" spans="1:1" ht="42" x14ac:dyDescent="0.35">
      <c r="A17" s="59" t="s">
        <v>266</v>
      </c>
    </row>
    <row r="18" spans="1:1" x14ac:dyDescent="0.25">
      <c r="A18" s="146" t="s">
        <v>519</v>
      </c>
    </row>
    <row r="19" spans="1:1" x14ac:dyDescent="0.25">
      <c r="A19" s="146"/>
    </row>
    <row r="20" spans="1:1" x14ac:dyDescent="0.25">
      <c r="A20" s="146"/>
    </row>
    <row r="21" spans="1:1" x14ac:dyDescent="0.25">
      <c r="A21" s="57"/>
    </row>
    <row r="22" spans="1:1" x14ac:dyDescent="0.25">
      <c r="A22" s="57"/>
    </row>
    <row r="23" spans="1:1" x14ac:dyDescent="0.25">
      <c r="A23" s="57"/>
    </row>
    <row r="24" spans="1:1" x14ac:dyDescent="0.25">
      <c r="A24" s="57"/>
    </row>
    <row r="25" spans="1:1" x14ac:dyDescent="0.25">
      <c r="A25" s="57"/>
    </row>
    <row r="26" spans="1:1" ht="18" customHeight="1" x14ac:dyDescent="0.25"/>
    <row r="27" spans="1:1" ht="18" customHeight="1" x14ac:dyDescent="0.25">
      <c r="A27" s="62"/>
    </row>
    <row r="28" spans="1:1" ht="18" customHeight="1" x14ac:dyDescent="0.25">
      <c r="A28" s="62"/>
    </row>
    <row r="29" spans="1:1" ht="18" customHeight="1" x14ac:dyDescent="0.25">
      <c r="A29" s="62"/>
    </row>
    <row r="30" spans="1:1" ht="18" customHeight="1" x14ac:dyDescent="0.25">
      <c r="A30" s="62"/>
    </row>
    <row r="31" spans="1:1" ht="18" customHeight="1" x14ac:dyDescent="0.25">
      <c r="A31" s="62"/>
    </row>
    <row r="32" spans="1:1" ht="18" customHeight="1" x14ac:dyDescent="0.25">
      <c r="A32" s="62"/>
    </row>
    <row r="33" spans="1:1" ht="18" customHeight="1" x14ac:dyDescent="0.25">
      <c r="A33" s="62"/>
    </row>
    <row r="34" spans="1:1" s="112" customFormat="1" ht="18" customHeight="1" x14ac:dyDescent="0.25">
      <c r="A34" s="121" t="s">
        <v>427</v>
      </c>
    </row>
    <row r="35" spans="1:1" ht="18" customHeight="1" x14ac:dyDescent="0.25"/>
    <row r="36" spans="1:1" ht="18" customHeight="1" x14ac:dyDescent="0.25">
      <c r="A36" s="122" t="s">
        <v>420</v>
      </c>
    </row>
    <row r="37" spans="1:1" s="111" customFormat="1" ht="15" customHeight="1" x14ac:dyDescent="0.25">
      <c r="A37" s="146" t="s">
        <v>458</v>
      </c>
    </row>
    <row r="38" spans="1:1" ht="15" customHeight="1" x14ac:dyDescent="0.25">
      <c r="A38" s="146"/>
    </row>
    <row r="39" spans="1:1" ht="15" customHeight="1" x14ac:dyDescent="0.25">
      <c r="A39" s="146"/>
    </row>
    <row r="40" spans="1:1" ht="15" customHeight="1" x14ac:dyDescent="0.25">
      <c r="A40" s="146"/>
    </row>
    <row r="41" spans="1:1" ht="15" customHeight="1" x14ac:dyDescent="0.25">
      <c r="A41" s="146"/>
    </row>
    <row r="42" spans="1:1" ht="15" customHeight="1" x14ac:dyDescent="0.25">
      <c r="A42" s="146"/>
    </row>
    <row r="43" spans="1:1" ht="15" customHeight="1" x14ac:dyDescent="0.25">
      <c r="A43" s="146"/>
    </row>
    <row r="44" spans="1:1" ht="15" customHeight="1" x14ac:dyDescent="0.25">
      <c r="A44" s="146"/>
    </row>
    <row r="45" spans="1:1" ht="15" customHeight="1" x14ac:dyDescent="0.25">
      <c r="A45" s="146"/>
    </row>
    <row r="46" spans="1:1" ht="15" customHeight="1" x14ac:dyDescent="0.25">
      <c r="A46" s="146"/>
    </row>
    <row r="47" spans="1:1" ht="15" customHeight="1" x14ac:dyDescent="0.25">
      <c r="A47" s="146"/>
    </row>
    <row r="48" spans="1:1" ht="15" customHeight="1" x14ac:dyDescent="0.25">
      <c r="A48" s="146"/>
    </row>
    <row r="49" spans="1:1" ht="15" customHeight="1" x14ac:dyDescent="0.25">
      <c r="A49" s="146"/>
    </row>
    <row r="50" spans="1:1" ht="15" customHeight="1" x14ac:dyDescent="0.25">
      <c r="A50" s="146"/>
    </row>
    <row r="51" spans="1:1" ht="15" customHeight="1" x14ac:dyDescent="0.25">
      <c r="A51" s="146"/>
    </row>
    <row r="52" spans="1:1" ht="15" customHeight="1" x14ac:dyDescent="0.25">
      <c r="A52" s="146"/>
    </row>
    <row r="53" spans="1:1" ht="15" customHeight="1" x14ac:dyDescent="0.25">
      <c r="A53" s="146"/>
    </row>
    <row r="54" spans="1:1" ht="15" customHeight="1" x14ac:dyDescent="0.25">
      <c r="A54" s="146"/>
    </row>
    <row r="55" spans="1:1" ht="15" customHeight="1" x14ac:dyDescent="0.25">
      <c r="A55" s="146"/>
    </row>
    <row r="56" spans="1:1" ht="15" customHeight="1" x14ac:dyDescent="0.25">
      <c r="A56" s="146"/>
    </row>
    <row r="57" spans="1:1" ht="15" customHeight="1" x14ac:dyDescent="0.25">
      <c r="A57" s="146"/>
    </row>
    <row r="58" spans="1:1" ht="18" customHeight="1" x14ac:dyDescent="0.25">
      <c r="A58" s="63"/>
    </row>
    <row r="59" spans="1:1" ht="18" customHeight="1" x14ac:dyDescent="0.25">
      <c r="A59" s="63"/>
    </row>
    <row r="60" spans="1:1" ht="18" customHeight="1" x14ac:dyDescent="0.25">
      <c r="A60" s="63"/>
    </row>
    <row r="61" spans="1:1" ht="18" customHeight="1" x14ac:dyDescent="0.25">
      <c r="A61" s="63"/>
    </row>
    <row r="62" spans="1:1" ht="18" customHeight="1" x14ac:dyDescent="0.25">
      <c r="A62" s="63"/>
    </row>
    <row r="63" spans="1:1" ht="18" customHeight="1" x14ac:dyDescent="0.25">
      <c r="A63" s="63"/>
    </row>
    <row r="64" spans="1:1" ht="15" customHeight="1" x14ac:dyDescent="0.25"/>
    <row r="65" spans="1:1" ht="15" customHeight="1" x14ac:dyDescent="0.25"/>
    <row r="66" spans="1:1" ht="15" customHeight="1" x14ac:dyDescent="0.25"/>
    <row r="67" spans="1:1" ht="15" customHeight="1" x14ac:dyDescent="0.25"/>
    <row r="68" spans="1:1" ht="15" customHeight="1" x14ac:dyDescent="0.25"/>
    <row r="69" spans="1:1" ht="15" customHeight="1" x14ac:dyDescent="0.25"/>
    <row r="70" spans="1:1" ht="15" customHeight="1" x14ac:dyDescent="0.25"/>
    <row r="71" spans="1:1" ht="21" x14ac:dyDescent="0.25">
      <c r="A71" s="61" t="s">
        <v>428</v>
      </c>
    </row>
    <row r="72" spans="1:1" ht="15" customHeight="1" x14ac:dyDescent="0.25">
      <c r="A72" s="146" t="s">
        <v>429</v>
      </c>
    </row>
    <row r="73" spans="1:1" x14ac:dyDescent="0.25">
      <c r="A73" s="146"/>
    </row>
    <row r="74" spans="1:1" x14ac:dyDescent="0.25">
      <c r="A74" s="146"/>
    </row>
    <row r="75" spans="1:1" ht="15" customHeight="1" x14ac:dyDescent="0.25"/>
    <row r="76" spans="1:1" ht="15" customHeight="1" x14ac:dyDescent="0.25"/>
    <row r="77" spans="1:1" ht="15" customHeight="1" x14ac:dyDescent="0.25"/>
    <row r="78" spans="1:1" ht="15" customHeight="1" x14ac:dyDescent="0.25"/>
    <row r="79" spans="1:1" ht="15" customHeight="1" x14ac:dyDescent="0.25"/>
    <row r="80" spans="1:1" ht="15" customHeight="1" x14ac:dyDescent="0.25"/>
    <row r="81" spans="1:1" ht="15" customHeight="1" x14ac:dyDescent="0.25"/>
    <row r="82" spans="1:1" ht="15" customHeight="1" x14ac:dyDescent="0.25"/>
    <row r="83" spans="1:1" ht="15" customHeight="1" x14ac:dyDescent="0.25"/>
    <row r="84" spans="1:1" ht="15" customHeight="1" x14ac:dyDescent="0.25"/>
    <row r="85" spans="1:1" ht="15" customHeight="1" x14ac:dyDescent="0.25"/>
    <row r="86" spans="1:1" ht="15" customHeight="1" x14ac:dyDescent="0.25"/>
    <row r="87" spans="1:1" ht="15" customHeight="1" x14ac:dyDescent="0.25"/>
    <row r="88" spans="1:1" ht="15" customHeight="1" x14ac:dyDescent="0.25">
      <c r="A88" s="123" t="s">
        <v>459</v>
      </c>
    </row>
    <row r="89" spans="1:1" ht="15" customHeight="1" x14ac:dyDescent="0.25"/>
    <row r="90" spans="1:1" ht="15" customHeight="1" x14ac:dyDescent="0.25"/>
    <row r="91" spans="1:1" ht="15" customHeight="1" x14ac:dyDescent="0.25"/>
    <row r="92" spans="1:1" ht="15" customHeight="1" x14ac:dyDescent="0.25">
      <c r="A92" s="146" t="s">
        <v>520</v>
      </c>
    </row>
    <row r="93" spans="1:1" ht="15" customHeight="1" x14ac:dyDescent="0.25">
      <c r="A93" s="146"/>
    </row>
    <row r="94" spans="1:1" ht="15" customHeight="1" x14ac:dyDescent="0.25">
      <c r="A94" s="146"/>
    </row>
    <row r="95" spans="1:1" ht="15" customHeight="1" x14ac:dyDescent="0.25">
      <c r="A95" s="146"/>
    </row>
    <row r="96" spans="1:1" ht="15" customHeight="1" x14ac:dyDescent="0.25">
      <c r="A96" s="146"/>
    </row>
    <row r="97" spans="1:1" ht="15" customHeight="1" x14ac:dyDescent="0.25">
      <c r="A97" s="146"/>
    </row>
    <row r="98" spans="1:1" ht="15" customHeight="1" x14ac:dyDescent="0.25">
      <c r="A98" s="146"/>
    </row>
    <row r="99" spans="1:1" ht="15" customHeight="1" x14ac:dyDescent="0.25">
      <c r="A99" s="146"/>
    </row>
    <row r="100" spans="1:1" ht="15" customHeight="1" x14ac:dyDescent="0.25">
      <c r="A100" s="146"/>
    </row>
    <row r="101" spans="1:1" ht="15" customHeight="1" x14ac:dyDescent="0.25">
      <c r="A101" s="146"/>
    </row>
    <row r="102" spans="1:1" ht="15" customHeight="1" x14ac:dyDescent="0.25">
      <c r="A102" s="146"/>
    </row>
    <row r="103" spans="1:1" ht="15" customHeight="1" x14ac:dyDescent="0.25">
      <c r="A103" s="146"/>
    </row>
    <row r="104" spans="1:1" ht="15" customHeight="1" x14ac:dyDescent="0.25">
      <c r="A104" s="146"/>
    </row>
    <row r="105" spans="1:1" ht="15" customHeight="1" x14ac:dyDescent="0.25">
      <c r="A105" s="146"/>
    </row>
    <row r="106" spans="1:1" ht="15" customHeight="1" x14ac:dyDescent="0.25">
      <c r="A106" s="146"/>
    </row>
    <row r="107" spans="1:1" ht="15" customHeight="1" x14ac:dyDescent="0.25">
      <c r="A107" s="146"/>
    </row>
    <row r="108" spans="1:1" ht="15" customHeight="1" x14ac:dyDescent="0.25">
      <c r="A108" s="146"/>
    </row>
    <row r="109" spans="1:1" ht="15" customHeight="1" x14ac:dyDescent="0.25"/>
    <row r="110" spans="1:1" ht="15" customHeight="1" x14ac:dyDescent="0.25"/>
    <row r="111" spans="1:1" ht="15" customHeight="1" x14ac:dyDescent="0.25"/>
    <row r="112" spans="1:1" ht="15" customHeight="1" x14ac:dyDescent="0.25"/>
    <row r="113" spans="1:1" ht="15" customHeight="1" x14ac:dyDescent="0.25"/>
    <row r="114" spans="1:1" ht="15" customHeight="1" x14ac:dyDescent="0.25"/>
    <row r="115" spans="1:1" ht="15" customHeight="1" x14ac:dyDescent="0.25"/>
    <row r="116" spans="1:1" ht="15" customHeight="1" x14ac:dyDescent="0.25"/>
    <row r="117" spans="1:1" ht="15" customHeight="1" x14ac:dyDescent="0.25"/>
    <row r="118" spans="1:1" ht="15" customHeight="1" x14ac:dyDescent="0.25">
      <c r="A118" s="148" t="s">
        <v>460</v>
      </c>
    </row>
    <row r="119" spans="1:1" ht="15" customHeight="1" x14ac:dyDescent="0.25">
      <c r="A119" s="148"/>
    </row>
    <row r="120" spans="1:1" ht="15" customHeight="1" x14ac:dyDescent="0.25">
      <c r="A120" s="125" t="s">
        <v>454</v>
      </c>
    </row>
    <row r="121" spans="1:1" ht="15" customHeight="1" x14ac:dyDescent="0.25">
      <c r="A121" s="125"/>
    </row>
    <row r="122" spans="1:1" ht="15" customHeight="1" x14ac:dyDescent="0.25">
      <c r="A122" s="147" t="s">
        <v>461</v>
      </c>
    </row>
    <row r="123" spans="1:1" ht="15" customHeight="1" x14ac:dyDescent="0.25">
      <c r="A123" s="147"/>
    </row>
    <row r="124" spans="1:1" ht="15" customHeight="1" x14ac:dyDescent="0.25">
      <c r="A124" s="147"/>
    </row>
    <row r="125" spans="1:1" ht="15" customHeight="1" x14ac:dyDescent="0.25">
      <c r="A125" s="147"/>
    </row>
    <row r="126" spans="1:1" ht="15" customHeight="1" x14ac:dyDescent="0.25">
      <c r="A126" s="147"/>
    </row>
    <row r="127" spans="1:1" ht="15" customHeight="1" x14ac:dyDescent="0.25">
      <c r="A127" s="147"/>
    </row>
    <row r="128" spans="1:1" ht="15" customHeight="1" x14ac:dyDescent="0.25">
      <c r="A128" s="147"/>
    </row>
    <row r="129" spans="1:1" ht="15" customHeight="1" x14ac:dyDescent="0.25">
      <c r="A129" s="147"/>
    </row>
    <row r="130" spans="1:1" ht="15" customHeight="1" x14ac:dyDescent="0.25">
      <c r="A130" s="147"/>
    </row>
    <row r="131" spans="1:1" ht="15" customHeight="1" x14ac:dyDescent="0.25">
      <c r="A131" s="147"/>
    </row>
    <row r="132" spans="1:1" ht="15" customHeight="1" x14ac:dyDescent="0.25">
      <c r="A132" s="124"/>
    </row>
    <row r="133" spans="1:1" ht="15" customHeight="1" x14ac:dyDescent="0.25">
      <c r="A133" s="124"/>
    </row>
    <row r="134" spans="1:1" ht="15" customHeight="1" x14ac:dyDescent="0.25">
      <c r="A134" s="124"/>
    </row>
    <row r="135" spans="1:1" ht="15" customHeight="1" x14ac:dyDescent="0.25">
      <c r="A135" s="124"/>
    </row>
    <row r="136" spans="1:1" ht="21" x14ac:dyDescent="0.25">
      <c r="A136" s="61" t="s">
        <v>422</v>
      </c>
    </row>
    <row r="137" spans="1:1" ht="15" customHeight="1" x14ac:dyDescent="0.25">
      <c r="A137" s="146" t="s">
        <v>462</v>
      </c>
    </row>
    <row r="138" spans="1:1" ht="15" customHeight="1" x14ac:dyDescent="0.25">
      <c r="A138" s="146"/>
    </row>
    <row r="139" spans="1:1" ht="15" customHeight="1" x14ac:dyDescent="0.25">
      <c r="A139" s="146"/>
    </row>
    <row r="140" spans="1:1" ht="15" customHeight="1" x14ac:dyDescent="0.25">
      <c r="A140" s="146"/>
    </row>
    <row r="141" spans="1:1" ht="15" customHeight="1" x14ac:dyDescent="0.25">
      <c r="A141" s="146"/>
    </row>
    <row r="142" spans="1:1" ht="15" customHeight="1" x14ac:dyDescent="0.25">
      <c r="A142" s="146"/>
    </row>
    <row r="143" spans="1:1" ht="15" customHeight="1" x14ac:dyDescent="0.25">
      <c r="A143" s="146"/>
    </row>
    <row r="144" spans="1:1" ht="15" customHeight="1" x14ac:dyDescent="0.25">
      <c r="A144" s="146"/>
    </row>
    <row r="145" spans="1:1" ht="15" customHeight="1" x14ac:dyDescent="0.25">
      <c r="A145" s="146"/>
    </row>
    <row r="146" spans="1:1" ht="15" customHeight="1" x14ac:dyDescent="0.25">
      <c r="A146" s="146"/>
    </row>
    <row r="147" spans="1:1" ht="15" customHeight="1" x14ac:dyDescent="0.25">
      <c r="A147" s="146"/>
    </row>
    <row r="148" spans="1:1" ht="15" customHeight="1" x14ac:dyDescent="0.25">
      <c r="A148" s="146"/>
    </row>
    <row r="149" spans="1:1" ht="15" customHeight="1" x14ac:dyDescent="0.25">
      <c r="A149" s="146"/>
    </row>
    <row r="150" spans="1:1" ht="15" customHeight="1" x14ac:dyDescent="0.25">
      <c r="A150" s="146"/>
    </row>
    <row r="151" spans="1:1" ht="15" customHeight="1" x14ac:dyDescent="0.25">
      <c r="A151" s="146"/>
    </row>
    <row r="152" spans="1:1" ht="15" customHeight="1" x14ac:dyDescent="0.25">
      <c r="A152" s="146"/>
    </row>
    <row r="153" spans="1:1" ht="15" customHeight="1" x14ac:dyDescent="0.25">
      <c r="A153" s="146"/>
    </row>
    <row r="154" spans="1:1" ht="15" customHeight="1" x14ac:dyDescent="0.25">
      <c r="A154" s="146"/>
    </row>
    <row r="155" spans="1:1" ht="15" customHeight="1" x14ac:dyDescent="0.25">
      <c r="A155" s="146"/>
    </row>
    <row r="156" spans="1:1" ht="15" customHeight="1" x14ac:dyDescent="0.25">
      <c r="A156" s="146"/>
    </row>
    <row r="157" spans="1:1" ht="15" customHeight="1" x14ac:dyDescent="0.25">
      <c r="A157" s="146"/>
    </row>
    <row r="158" spans="1:1" ht="15" customHeight="1" x14ac:dyDescent="0.25">
      <c r="A158" s="146"/>
    </row>
    <row r="159" spans="1:1" ht="15" customHeight="1" x14ac:dyDescent="0.25">
      <c r="A159" s="146"/>
    </row>
    <row r="160" spans="1:1" ht="15" customHeight="1" x14ac:dyDescent="0.25">
      <c r="A160" s="146"/>
    </row>
    <row r="161" spans="1:1" ht="15" customHeight="1" x14ac:dyDescent="0.25">
      <c r="A161" s="146"/>
    </row>
    <row r="162" spans="1:1" ht="15" customHeight="1" x14ac:dyDescent="0.25"/>
    <row r="163" spans="1:1" ht="15" customHeight="1" x14ac:dyDescent="0.25"/>
    <row r="164" spans="1:1" ht="15" customHeight="1" x14ac:dyDescent="0.25"/>
    <row r="165" spans="1:1" ht="15" customHeight="1" x14ac:dyDescent="0.25"/>
    <row r="166" spans="1:1" ht="15" customHeight="1" x14ac:dyDescent="0.25"/>
    <row r="167" spans="1:1" ht="15" customHeight="1" x14ac:dyDescent="0.25"/>
    <row r="168" spans="1:1" ht="15" customHeight="1" x14ac:dyDescent="0.25"/>
    <row r="169" spans="1:1" ht="15" customHeight="1" x14ac:dyDescent="0.25"/>
    <row r="170" spans="1:1" ht="15" customHeight="1" x14ac:dyDescent="0.25"/>
    <row r="171" spans="1:1" ht="21" x14ac:dyDescent="0.25">
      <c r="A171" s="61" t="s">
        <v>423</v>
      </c>
    </row>
    <row r="172" spans="1:1" ht="15" customHeight="1" x14ac:dyDescent="0.25">
      <c r="A172" s="146" t="s">
        <v>521</v>
      </c>
    </row>
    <row r="173" spans="1:1" ht="15" customHeight="1" x14ac:dyDescent="0.25">
      <c r="A173" s="146"/>
    </row>
    <row r="174" spans="1:1" ht="15" customHeight="1" x14ac:dyDescent="0.25">
      <c r="A174" s="146"/>
    </row>
    <row r="175" spans="1:1" ht="15" customHeight="1" x14ac:dyDescent="0.25">
      <c r="A175" s="146"/>
    </row>
    <row r="176" spans="1:1" ht="15" customHeight="1" x14ac:dyDescent="0.25">
      <c r="A176" s="146"/>
    </row>
    <row r="177" spans="1:1" ht="15" customHeight="1" x14ac:dyDescent="0.25">
      <c r="A177" s="146"/>
    </row>
    <row r="178" spans="1:1" ht="15" customHeight="1" x14ac:dyDescent="0.25">
      <c r="A178" s="146"/>
    </row>
    <row r="179" spans="1:1" ht="15" customHeight="1" x14ac:dyDescent="0.25">
      <c r="A179" s="146"/>
    </row>
    <row r="180" spans="1:1" ht="15" customHeight="1" x14ac:dyDescent="0.25">
      <c r="A180" s="146"/>
    </row>
    <row r="181" spans="1:1" ht="15" customHeight="1" x14ac:dyDescent="0.25">
      <c r="A181" s="146"/>
    </row>
    <row r="182" spans="1:1" ht="15" customHeight="1" x14ac:dyDescent="0.25"/>
    <row r="183" spans="1:1" ht="15" customHeight="1" x14ac:dyDescent="0.25"/>
    <row r="184" spans="1:1" ht="15" customHeight="1" x14ac:dyDescent="0.25"/>
    <row r="185" spans="1:1" ht="21" x14ac:dyDescent="0.25">
      <c r="A185" s="61" t="s">
        <v>424</v>
      </c>
    </row>
    <row r="186" spans="1:1" ht="15" customHeight="1" x14ac:dyDescent="0.25">
      <c r="A186" s="146" t="s">
        <v>456</v>
      </c>
    </row>
    <row r="187" spans="1:1" ht="15" customHeight="1" x14ac:dyDescent="0.25">
      <c r="A187" s="146"/>
    </row>
    <row r="188" spans="1:1" ht="15" customHeight="1" x14ac:dyDescent="0.25">
      <c r="A188" s="146"/>
    </row>
    <row r="189" spans="1:1" ht="15" customHeight="1" x14ac:dyDescent="0.25">
      <c r="A189" s="146"/>
    </row>
    <row r="190" spans="1:1" ht="15" customHeight="1" x14ac:dyDescent="0.25">
      <c r="A190" s="146"/>
    </row>
    <row r="191" spans="1:1" ht="15" customHeight="1" x14ac:dyDescent="0.25">
      <c r="A191" s="146"/>
    </row>
    <row r="192" spans="1:1" ht="15" customHeight="1" x14ac:dyDescent="0.25">
      <c r="A192" s="146"/>
    </row>
    <row r="193" spans="1:1" ht="15" customHeight="1" x14ac:dyDescent="0.25">
      <c r="A193" s="146"/>
    </row>
    <row r="194" spans="1:1" ht="15" customHeight="1" x14ac:dyDescent="0.25">
      <c r="A194" s="146"/>
    </row>
    <row r="195" spans="1:1" ht="15" customHeight="1" x14ac:dyDescent="0.25">
      <c r="A195" s="146"/>
    </row>
    <row r="196" spans="1:1" ht="15" customHeight="1" x14ac:dyDescent="0.25">
      <c r="A196" s="146"/>
    </row>
    <row r="197" spans="1:1" ht="15" customHeight="1" x14ac:dyDescent="0.25">
      <c r="A197" s="116"/>
    </row>
    <row r="198" spans="1:1" ht="15" customHeight="1" x14ac:dyDescent="0.25">
      <c r="A198" s="116"/>
    </row>
    <row r="199" spans="1:1" ht="15" customHeight="1" x14ac:dyDescent="0.25"/>
    <row r="200" spans="1:1" ht="21" x14ac:dyDescent="0.25">
      <c r="A200" s="61" t="s">
        <v>425</v>
      </c>
    </row>
    <row r="201" spans="1:1" ht="15" customHeight="1" x14ac:dyDescent="0.25">
      <c r="A201" s="146" t="s">
        <v>463</v>
      </c>
    </row>
    <row r="202" spans="1:1" x14ac:dyDescent="0.25">
      <c r="A202" s="146"/>
    </row>
    <row r="203" spans="1:1" x14ac:dyDescent="0.25">
      <c r="A203" s="146"/>
    </row>
    <row r="204" spans="1:1" x14ac:dyDescent="0.25">
      <c r="A204" s="146"/>
    </row>
    <row r="205" spans="1:1" x14ac:dyDescent="0.25">
      <c r="A205" s="146"/>
    </row>
    <row r="206" spans="1:1" x14ac:dyDescent="0.25">
      <c r="A206" s="146"/>
    </row>
    <row r="207" spans="1:1" x14ac:dyDescent="0.25">
      <c r="A207" s="146"/>
    </row>
    <row r="208" spans="1:1" x14ac:dyDescent="0.25">
      <c r="A208" s="146"/>
    </row>
    <row r="209" spans="1:1" x14ac:dyDescent="0.25">
      <c r="A209" s="146"/>
    </row>
    <row r="210" spans="1:1" x14ac:dyDescent="0.25">
      <c r="A210" s="146"/>
    </row>
    <row r="211" spans="1:1" x14ac:dyDescent="0.25">
      <c r="A211" s="146"/>
    </row>
    <row r="212" spans="1:1" x14ac:dyDescent="0.25">
      <c r="A212" s="146"/>
    </row>
    <row r="213" spans="1:1" ht="15" customHeight="1" x14ac:dyDescent="0.25">
      <c r="A213" s="146"/>
    </row>
    <row r="214" spans="1:1" ht="15" customHeight="1" x14ac:dyDescent="0.25"/>
    <row r="215" spans="1:1" ht="15" customHeight="1" x14ac:dyDescent="0.25"/>
    <row r="216" spans="1:1" ht="15" customHeight="1" x14ac:dyDescent="0.25"/>
    <row r="217" spans="1:1" ht="21" x14ac:dyDescent="0.25">
      <c r="A217" s="61" t="s">
        <v>426</v>
      </c>
    </row>
    <row r="218" spans="1:1" ht="15" customHeight="1" x14ac:dyDescent="0.25">
      <c r="A218" s="146" t="s">
        <v>464</v>
      </c>
    </row>
    <row r="219" spans="1:1" ht="15" customHeight="1" x14ac:dyDescent="0.25">
      <c r="A219" s="146"/>
    </row>
    <row r="220" spans="1:1" ht="15" customHeight="1" x14ac:dyDescent="0.25">
      <c r="A220" s="146"/>
    </row>
    <row r="221" spans="1:1" ht="15" customHeight="1" x14ac:dyDescent="0.25">
      <c r="A221" s="146"/>
    </row>
    <row r="222" spans="1:1" ht="15" customHeight="1" x14ac:dyDescent="0.25">
      <c r="A222" s="146"/>
    </row>
    <row r="223" spans="1:1" ht="15" customHeight="1" x14ac:dyDescent="0.25">
      <c r="A223" s="146"/>
    </row>
    <row r="224" spans="1:1" ht="15" customHeight="1" x14ac:dyDescent="0.25">
      <c r="A224" s="146"/>
    </row>
    <row r="225" spans="1:1" ht="15" customHeight="1" x14ac:dyDescent="0.25">
      <c r="A225" s="146"/>
    </row>
    <row r="226" spans="1:1" ht="15" customHeight="1" x14ac:dyDescent="0.25">
      <c r="A226" s="146"/>
    </row>
    <row r="227" spans="1:1" ht="15" customHeight="1" x14ac:dyDescent="0.25">
      <c r="A227" s="146"/>
    </row>
    <row r="228" spans="1:1" ht="15" customHeight="1" x14ac:dyDescent="0.25">
      <c r="A228" s="146"/>
    </row>
    <row r="229" spans="1:1" ht="15" customHeight="1" x14ac:dyDescent="0.25">
      <c r="A229" s="116"/>
    </row>
    <row r="230" spans="1:1" ht="15" customHeight="1" x14ac:dyDescent="0.25">
      <c r="A230" s="116"/>
    </row>
    <row r="231" spans="1:1" ht="21" x14ac:dyDescent="0.25">
      <c r="A231" s="61" t="s">
        <v>421</v>
      </c>
    </row>
    <row r="232" spans="1:1" ht="15" customHeight="1" x14ac:dyDescent="0.25">
      <c r="A232" s="146" t="s">
        <v>455</v>
      </c>
    </row>
    <row r="233" spans="1:1" ht="15" customHeight="1" x14ac:dyDescent="0.25">
      <c r="A233" s="146"/>
    </row>
    <row r="234" spans="1:1" ht="15" customHeight="1" x14ac:dyDescent="0.25">
      <c r="A234" s="146"/>
    </row>
    <row r="235" spans="1:1" ht="15" customHeight="1" x14ac:dyDescent="0.25">
      <c r="A235" s="146"/>
    </row>
    <row r="236" spans="1:1" ht="15" customHeight="1" x14ac:dyDescent="0.25">
      <c r="A236" s="146"/>
    </row>
    <row r="237" spans="1:1" ht="15" customHeight="1" x14ac:dyDescent="0.25">
      <c r="A237" s="146"/>
    </row>
    <row r="238" spans="1:1" ht="15" customHeight="1" x14ac:dyDescent="0.25">
      <c r="A238" s="146"/>
    </row>
    <row r="239" spans="1:1" ht="15" customHeight="1" x14ac:dyDescent="0.25">
      <c r="A239" s="146"/>
    </row>
    <row r="240" spans="1:1" ht="15" customHeight="1" x14ac:dyDescent="0.25">
      <c r="A240" s="146"/>
    </row>
    <row r="241" spans="1:1" ht="15" customHeight="1" x14ac:dyDescent="0.25">
      <c r="A241" s="146"/>
    </row>
    <row r="242" spans="1:1" ht="15" customHeight="1" x14ac:dyDescent="0.25">
      <c r="A242" s="146"/>
    </row>
    <row r="243" spans="1:1" ht="15" customHeight="1" x14ac:dyDescent="0.25">
      <c r="A243" s="146"/>
    </row>
    <row r="244" spans="1:1" ht="15" customHeight="1" x14ac:dyDescent="0.25">
      <c r="A244" s="146"/>
    </row>
    <row r="245" spans="1:1" ht="15" customHeight="1" x14ac:dyDescent="0.25">
      <c r="A245" s="146"/>
    </row>
    <row r="246" spans="1:1" ht="15" customHeight="1" x14ac:dyDescent="0.25"/>
    <row r="247" spans="1:1" ht="15" customHeight="1" x14ac:dyDescent="0.25"/>
    <row r="248" spans="1:1" ht="15" customHeight="1" x14ac:dyDescent="0.25">
      <c r="A248" s="146" t="s">
        <v>457</v>
      </c>
    </row>
    <row r="249" spans="1:1" ht="15" customHeight="1" x14ac:dyDescent="0.25">
      <c r="A249" s="146"/>
    </row>
    <row r="250" spans="1:1" ht="15" customHeight="1" x14ac:dyDescent="0.25">
      <c r="A250" s="146"/>
    </row>
    <row r="251" spans="1:1" ht="15" customHeight="1" x14ac:dyDescent="0.25">
      <c r="A251" s="146"/>
    </row>
    <row r="252" spans="1:1" ht="15" customHeight="1" x14ac:dyDescent="0.25">
      <c r="A252" s="146"/>
    </row>
    <row r="253" spans="1:1" ht="15" customHeight="1" x14ac:dyDescent="0.25">
      <c r="A253" s="146"/>
    </row>
    <row r="254" spans="1:1" ht="15" customHeight="1" x14ac:dyDescent="0.25">
      <c r="A254" s="146"/>
    </row>
    <row r="255" spans="1:1" ht="15" customHeight="1" x14ac:dyDescent="0.25">
      <c r="A255" s="146"/>
    </row>
    <row r="256" spans="1:1" ht="15" customHeight="1" x14ac:dyDescent="0.25">
      <c r="A256" s="146"/>
    </row>
    <row r="257" spans="1:1" ht="15" customHeight="1" x14ac:dyDescent="0.25">
      <c r="A257" s="146"/>
    </row>
    <row r="258" spans="1:1" ht="15" customHeight="1" x14ac:dyDescent="0.25">
      <c r="A258" s="146"/>
    </row>
    <row r="259" spans="1:1" ht="15" customHeight="1" x14ac:dyDescent="0.25">
      <c r="A259" s="146"/>
    </row>
    <row r="260" spans="1:1" ht="15" customHeight="1" x14ac:dyDescent="0.25">
      <c r="A260" s="146"/>
    </row>
    <row r="261" spans="1:1" ht="15" customHeight="1" x14ac:dyDescent="0.25">
      <c r="A261" s="146"/>
    </row>
    <row r="262" spans="1:1" ht="15" customHeight="1" x14ac:dyDescent="0.25">
      <c r="A262" s="146"/>
    </row>
    <row r="263" spans="1:1" ht="15" customHeight="1" x14ac:dyDescent="0.25">
      <c r="A263" s="146"/>
    </row>
    <row r="264" spans="1:1" ht="15" customHeight="1" x14ac:dyDescent="0.25">
      <c r="A264" s="146"/>
    </row>
    <row r="265" spans="1:1" ht="15" customHeight="1" x14ac:dyDescent="0.25">
      <c r="A265" s="146"/>
    </row>
    <row r="266" spans="1:1" ht="15" customHeight="1" x14ac:dyDescent="0.25">
      <c r="A266" s="146"/>
    </row>
    <row r="267" spans="1:1" ht="15" customHeight="1" x14ac:dyDescent="0.25"/>
    <row r="268" spans="1:1" ht="15" customHeight="1" x14ac:dyDescent="0.25"/>
    <row r="269" spans="1:1" ht="15" customHeight="1" x14ac:dyDescent="0.25"/>
    <row r="270" spans="1:1" ht="15" customHeight="1" x14ac:dyDescent="0.25"/>
    <row r="271" spans="1:1" ht="15" customHeight="1" x14ac:dyDescent="0.25"/>
    <row r="272" spans="1:1"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90" hidden="1" x14ac:dyDescent="0.25"/>
    <row r="291" hidden="1" x14ac:dyDescent="0.25"/>
    <row r="304" hidden="1" x14ac:dyDescent="0.25"/>
    <row r="305" hidden="1" x14ac:dyDescent="0.25"/>
    <row r="326" hidden="1" x14ac:dyDescent="0.25"/>
    <row r="327" hidden="1" x14ac:dyDescent="0.25"/>
    <row r="329" hidden="1" x14ac:dyDescent="0.25"/>
  </sheetData>
  <sheetProtection algorithmName="SHA-512" hashValue="NwBLS2ptk3/lCnCE73Bk589IyHzGlpNFMXT6+BZMyv62/9I7vA1UZRgSc73gHEOIHGD7hpLz0ej8niW9s6mhDQ==" saltValue="CxWo9EAA41q6ANrq5gLwGQ==" spinCount="100000" sheet="1" objects="1" scenarios="1" selectLockedCells="1" selectUnlockedCells="1"/>
  <mergeCells count="14">
    <mergeCell ref="A248:A266"/>
    <mergeCell ref="A172:A181"/>
    <mergeCell ref="A122:A131"/>
    <mergeCell ref="A232:A245"/>
    <mergeCell ref="A118:A119"/>
    <mergeCell ref="A201:A213"/>
    <mergeCell ref="A1:A12"/>
    <mergeCell ref="A218:A228"/>
    <mergeCell ref="A18:A20"/>
    <mergeCell ref="A92:A108"/>
    <mergeCell ref="A72:A74"/>
    <mergeCell ref="A37:A57"/>
    <mergeCell ref="A137:A161"/>
    <mergeCell ref="A186:A196"/>
  </mergeCells>
  <dataValidations count="1">
    <dataValidation allowBlank="1" showInputMessage="1" sqref="A37:XFD37 A1 A13:A18" xr:uid="{4D454E47-EA85-48B8-912A-613F8B2F35C0}"/>
  </dataValidations>
  <printOptions horizontalCentered="1"/>
  <pageMargins left="0.70866141732283472" right="0.70866141732283472" top="0.78740157480314965" bottom="0.78740157480314965" header="0.31496062992125984" footer="0.31496062992125984"/>
  <pageSetup paperSize="9" scale="99" fitToHeight="0" orientation="portrait" verticalDpi="597" r:id="rId1"/>
  <headerFooter scaleWithDoc="0">
    <oddHeader>&amp;C&amp;F
- &amp;A -</oddHeader>
    <oddFooter>&amp;L&amp;"-,Gras italique"&amp;K00-049Création INGENECO Technologies &amp;RPage &amp;P sur &amp;N</oddFooter>
  </headerFooter>
  <rowBreaks count="6" manualBreakCount="6">
    <brk id="35" man="1"/>
    <brk id="70" man="1"/>
    <brk id="117" man="1"/>
    <brk id="135" man="1"/>
    <brk id="183" man="1"/>
    <brk id="230"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79A7-435D-4024-8808-D4C4DFBCC82F}">
  <sheetPr codeName="Feuil4">
    <tabColor theme="4"/>
    <pageSetUpPr fitToPage="1"/>
  </sheetPr>
  <dimension ref="A1:R602"/>
  <sheetViews>
    <sheetView showGridLines="0" topLeftCell="B11" zoomScale="70" zoomScaleNormal="70" workbookViewId="0">
      <selection activeCell="Q103" sqref="Q103"/>
    </sheetView>
  </sheetViews>
  <sheetFormatPr baseColWidth="10" defaultColWidth="11.5703125" defaultRowHeight="15" x14ac:dyDescent="0.25"/>
  <cols>
    <col min="1" max="1" width="12.5703125" style="3" hidden="1" customWidth="1"/>
    <col min="2" max="2" width="15.7109375" style="3" customWidth="1"/>
    <col min="3" max="3" width="25.7109375" style="3" customWidth="1"/>
    <col min="4" max="6" width="30.7109375" style="3" customWidth="1"/>
    <col min="7" max="7" width="20.7109375" style="3" customWidth="1"/>
    <col min="8" max="8" width="37.28515625" style="3" bestFit="1" customWidth="1"/>
    <col min="9" max="10" width="15.7109375" style="3" customWidth="1"/>
    <col min="11" max="12" width="75.7109375" style="3" customWidth="1"/>
    <col min="13" max="16" width="15.7109375" style="3" customWidth="1"/>
    <col min="17" max="17" width="58.140625" style="3" customWidth="1"/>
    <col min="18" max="16384" width="11.5703125" style="3"/>
  </cols>
  <sheetData>
    <row r="1" spans="2:17" x14ac:dyDescent="0.25">
      <c r="B1" s="196"/>
      <c r="C1" s="196"/>
      <c r="D1" s="196"/>
      <c r="E1" s="196"/>
      <c r="F1" s="196"/>
      <c r="G1" s="196"/>
      <c r="H1" s="196"/>
      <c r="I1" s="196"/>
      <c r="J1" s="196"/>
      <c r="K1" s="196"/>
      <c r="L1" s="196"/>
      <c r="M1" s="196"/>
      <c r="N1" s="196"/>
      <c r="O1" s="196"/>
      <c r="P1" s="196"/>
      <c r="Q1" s="196"/>
    </row>
    <row r="2" spans="2:17" x14ac:dyDescent="0.25">
      <c r="B2" s="196"/>
      <c r="C2" s="196"/>
      <c r="D2" s="196"/>
      <c r="E2" s="196"/>
      <c r="F2" s="196"/>
      <c r="G2" s="196"/>
      <c r="H2" s="196"/>
      <c r="I2" s="196"/>
      <c r="J2" s="196"/>
      <c r="K2" s="196"/>
      <c r="L2" s="196"/>
      <c r="M2" s="196"/>
      <c r="N2" s="196"/>
      <c r="O2" s="196"/>
      <c r="P2" s="196"/>
      <c r="Q2" s="196"/>
    </row>
    <row r="3" spans="2:17" x14ac:dyDescent="0.25">
      <c r="B3" s="196"/>
      <c r="C3" s="196"/>
      <c r="D3" s="196"/>
      <c r="E3" s="196"/>
      <c r="F3" s="196"/>
      <c r="G3" s="196"/>
      <c r="H3" s="196"/>
      <c r="I3" s="196"/>
      <c r="J3" s="196"/>
      <c r="K3" s="196"/>
      <c r="L3" s="196"/>
      <c r="M3" s="196"/>
      <c r="N3" s="196"/>
      <c r="O3" s="196"/>
      <c r="P3" s="196"/>
      <c r="Q3" s="196"/>
    </row>
    <row r="4" spans="2:17" x14ac:dyDescent="0.25">
      <c r="B4" s="196"/>
      <c r="C4" s="196"/>
      <c r="D4" s="196"/>
      <c r="E4" s="196"/>
      <c r="F4" s="196"/>
      <c r="G4" s="196"/>
      <c r="H4" s="196"/>
      <c r="I4" s="196"/>
      <c r="J4" s="196"/>
      <c r="K4" s="196"/>
      <c r="L4" s="196"/>
      <c r="M4" s="196"/>
      <c r="N4" s="196"/>
      <c r="O4" s="196"/>
      <c r="P4" s="196"/>
      <c r="Q4" s="196"/>
    </row>
    <row r="5" spans="2:17" x14ac:dyDescent="0.25">
      <c r="B5" s="196"/>
      <c r="C5" s="196"/>
      <c r="D5" s="196"/>
      <c r="E5" s="196"/>
      <c r="F5" s="196"/>
      <c r="G5" s="196"/>
      <c r="H5" s="196"/>
      <c r="I5" s="196"/>
      <c r="J5" s="196"/>
      <c r="K5" s="196"/>
      <c r="L5" s="196"/>
      <c r="M5" s="196"/>
      <c r="N5" s="196"/>
      <c r="O5" s="196"/>
      <c r="P5" s="196"/>
      <c r="Q5" s="196"/>
    </row>
    <row r="6" spans="2:17" x14ac:dyDescent="0.25">
      <c r="B6" s="196"/>
      <c r="C6" s="196"/>
      <c r="D6" s="196"/>
      <c r="E6" s="196"/>
      <c r="F6" s="196"/>
      <c r="G6" s="196"/>
      <c r="H6" s="196"/>
      <c r="I6" s="196"/>
      <c r="J6" s="196"/>
      <c r="K6" s="196"/>
      <c r="L6" s="196"/>
      <c r="M6" s="196"/>
      <c r="N6" s="196"/>
      <c r="O6" s="196"/>
      <c r="P6" s="196"/>
      <c r="Q6" s="196"/>
    </row>
    <row r="7" spans="2:17" x14ac:dyDescent="0.25">
      <c r="B7" s="196"/>
      <c r="C7" s="196"/>
      <c r="D7" s="196"/>
      <c r="E7" s="196"/>
      <c r="F7" s="196"/>
      <c r="G7" s="196"/>
      <c r="H7" s="196"/>
      <c r="I7" s="196"/>
      <c r="J7" s="196"/>
      <c r="K7" s="196"/>
      <c r="L7" s="196"/>
      <c r="M7" s="196"/>
      <c r="N7" s="196"/>
      <c r="O7" s="196"/>
      <c r="P7" s="196"/>
      <c r="Q7" s="196"/>
    </row>
    <row r="8" spans="2:17" x14ac:dyDescent="0.25">
      <c r="B8" s="196"/>
      <c r="C8" s="196"/>
      <c r="D8" s="196"/>
      <c r="E8" s="196"/>
      <c r="F8" s="196"/>
      <c r="G8" s="196"/>
      <c r="H8" s="196"/>
      <c r="I8" s="196"/>
      <c r="J8" s="196"/>
      <c r="K8" s="196"/>
      <c r="L8" s="196"/>
      <c r="M8" s="196"/>
      <c r="N8" s="196"/>
      <c r="O8" s="196"/>
      <c r="P8" s="196"/>
      <c r="Q8" s="196"/>
    </row>
    <row r="9" spans="2:17" x14ac:dyDescent="0.25">
      <c r="B9" s="196"/>
      <c r="C9" s="196"/>
      <c r="D9" s="196"/>
      <c r="E9" s="196"/>
      <c r="F9" s="196"/>
      <c r="G9" s="196"/>
      <c r="H9" s="196"/>
      <c r="I9" s="196"/>
      <c r="J9" s="196"/>
      <c r="K9" s="196"/>
      <c r="L9" s="196"/>
      <c r="M9" s="196"/>
      <c r="N9" s="196"/>
      <c r="O9" s="196"/>
      <c r="P9" s="196"/>
      <c r="Q9" s="196"/>
    </row>
    <row r="10" spans="2:17" x14ac:dyDescent="0.25">
      <c r="B10" s="196"/>
      <c r="C10" s="196"/>
      <c r="D10" s="196"/>
      <c r="E10" s="196"/>
      <c r="F10" s="196"/>
      <c r="G10" s="196"/>
      <c r="H10" s="196"/>
      <c r="I10" s="196"/>
      <c r="J10" s="196"/>
      <c r="K10" s="196"/>
      <c r="L10" s="196"/>
      <c r="M10" s="196"/>
      <c r="N10" s="196"/>
      <c r="O10" s="196"/>
      <c r="P10" s="196"/>
      <c r="Q10" s="196"/>
    </row>
    <row r="11" spans="2:17" s="17" customFormat="1" ht="18" customHeight="1" x14ac:dyDescent="0.25">
      <c r="B11" s="197" t="str">
        <f>+ACCUEIL!A9</f>
        <v>MODULE DE RECHERCHE SIMPLIFIEE DE PROCEDES 
D'ISOLATION BIOSOURCEE EN CONSTRUCTION BOIS</v>
      </c>
      <c r="C11" s="197"/>
      <c r="D11" s="197"/>
      <c r="E11" s="197"/>
      <c r="F11" s="197"/>
      <c r="G11" s="197"/>
      <c r="H11" s="197"/>
      <c r="I11" s="197"/>
      <c r="J11" s="197"/>
      <c r="K11" s="197"/>
      <c r="L11" s="197"/>
      <c r="M11" s="197"/>
      <c r="N11" s="197"/>
      <c r="O11" s="197"/>
      <c r="P11" s="197"/>
      <c r="Q11" s="198" t="s">
        <v>471</v>
      </c>
    </row>
    <row r="12" spans="2:17" s="17" customFormat="1" ht="15" customHeight="1" x14ac:dyDescent="0.25">
      <c r="B12" s="197"/>
      <c r="C12" s="197"/>
      <c r="D12" s="197"/>
      <c r="E12" s="197"/>
      <c r="F12" s="197"/>
      <c r="G12" s="197"/>
      <c r="H12" s="197"/>
      <c r="I12" s="197"/>
      <c r="J12" s="197"/>
      <c r="K12" s="197"/>
      <c r="L12" s="197"/>
      <c r="M12" s="197"/>
      <c r="N12" s="197"/>
      <c r="O12" s="197"/>
      <c r="P12" s="197"/>
      <c r="Q12" s="198"/>
    </row>
    <row r="13" spans="2:17" s="17" customFormat="1" ht="15" customHeight="1" x14ac:dyDescent="0.25">
      <c r="B13" s="197"/>
      <c r="C13" s="197"/>
      <c r="D13" s="197"/>
      <c r="E13" s="197"/>
      <c r="F13" s="197"/>
      <c r="G13" s="197"/>
      <c r="H13" s="197"/>
      <c r="I13" s="197"/>
      <c r="J13" s="197"/>
      <c r="K13" s="197"/>
      <c r="L13" s="197"/>
      <c r="M13" s="197"/>
      <c r="N13" s="197"/>
      <c r="O13" s="197"/>
      <c r="P13" s="197"/>
      <c r="Q13" s="198"/>
    </row>
    <row r="14" spans="2:17" s="17" customFormat="1" ht="18.75" x14ac:dyDescent="0.25">
      <c r="B14" s="215" t="str">
        <f>+ACCUEIL!A11</f>
        <v>Version 00 du 30/06/2023</v>
      </c>
      <c r="C14" s="215"/>
      <c r="D14" s="215"/>
      <c r="E14" s="215"/>
      <c r="F14" s="215"/>
      <c r="G14" s="215"/>
      <c r="H14" s="215"/>
      <c r="I14" s="215"/>
      <c r="J14" s="215"/>
      <c r="K14" s="215"/>
      <c r="L14" s="215"/>
      <c r="M14" s="215"/>
      <c r="N14" s="215"/>
      <c r="O14" s="215"/>
      <c r="P14" s="215"/>
      <c r="Q14" s="198"/>
    </row>
    <row r="15" spans="2:17" s="17" customFormat="1" ht="18.75" x14ac:dyDescent="0.25">
      <c r="B15" s="215" t="str">
        <f>ACCUEIL!A12</f>
        <v>Date du dernier référencement : 09/06/2023</v>
      </c>
      <c r="C15" s="215"/>
      <c r="D15" s="215"/>
      <c r="E15" s="215"/>
      <c r="F15" s="215"/>
      <c r="G15" s="215"/>
      <c r="H15" s="215"/>
      <c r="I15" s="215"/>
      <c r="J15" s="215"/>
      <c r="K15" s="215"/>
      <c r="L15" s="215"/>
      <c r="M15" s="215"/>
      <c r="N15" s="215"/>
      <c r="O15" s="215"/>
      <c r="P15" s="215"/>
      <c r="Q15" s="198"/>
    </row>
    <row r="16" spans="2:17" s="17" customFormat="1" ht="18" customHeight="1" x14ac:dyDescent="0.25">
      <c r="B16" s="174" t="s">
        <v>472</v>
      </c>
      <c r="C16" s="174"/>
      <c r="D16" s="174"/>
      <c r="E16" s="174"/>
      <c r="F16" s="174"/>
      <c r="G16" s="174"/>
      <c r="H16" s="174"/>
      <c r="I16" s="174"/>
      <c r="J16" s="174"/>
      <c r="K16" s="174"/>
      <c r="L16" s="174"/>
      <c r="M16" s="174"/>
      <c r="N16" s="174"/>
      <c r="O16" s="174"/>
      <c r="P16" s="174"/>
      <c r="Q16" s="198"/>
    </row>
    <row r="17" spans="2:18" s="17" customFormat="1" ht="18" customHeight="1" x14ac:dyDescent="0.25">
      <c r="B17" s="174"/>
      <c r="C17" s="174"/>
      <c r="D17" s="174"/>
      <c r="E17" s="174"/>
      <c r="F17" s="174"/>
      <c r="G17" s="174"/>
      <c r="H17" s="174"/>
      <c r="I17" s="174"/>
      <c r="J17" s="174"/>
      <c r="K17" s="174"/>
      <c r="L17" s="174"/>
      <c r="M17" s="174"/>
      <c r="N17" s="174"/>
      <c r="O17" s="174"/>
      <c r="P17" s="174"/>
      <c r="Q17" s="198"/>
    </row>
    <row r="18" spans="2:18" s="17" customFormat="1" ht="18" customHeight="1" x14ac:dyDescent="0.25">
      <c r="B18" s="174"/>
      <c r="C18" s="174"/>
      <c r="D18" s="174"/>
      <c r="E18" s="174"/>
      <c r="F18" s="174"/>
      <c r="G18" s="174"/>
      <c r="H18" s="174"/>
      <c r="I18" s="174"/>
      <c r="J18" s="174"/>
      <c r="K18" s="174"/>
      <c r="L18" s="174"/>
      <c r="M18" s="174"/>
      <c r="N18" s="174"/>
      <c r="O18" s="174"/>
      <c r="P18" s="174"/>
      <c r="Q18" s="198"/>
    </row>
    <row r="19" spans="2:18" s="17" customFormat="1" ht="18" customHeight="1" x14ac:dyDescent="0.25">
      <c r="B19" s="174"/>
      <c r="C19" s="174"/>
      <c r="D19" s="174"/>
      <c r="E19" s="174"/>
      <c r="F19" s="174"/>
      <c r="G19" s="174"/>
      <c r="H19" s="174"/>
      <c r="I19" s="174"/>
      <c r="J19" s="174"/>
      <c r="K19" s="174"/>
      <c r="L19" s="174"/>
      <c r="M19" s="174"/>
      <c r="N19" s="174"/>
      <c r="O19" s="174"/>
      <c r="P19" s="174"/>
      <c r="Q19" s="198"/>
    </row>
    <row r="20" spans="2:18" s="17" customFormat="1" ht="18" customHeight="1" x14ac:dyDescent="0.25">
      <c r="B20" s="174"/>
      <c r="C20" s="174"/>
      <c r="D20" s="174"/>
      <c r="E20" s="174"/>
      <c r="F20" s="174"/>
      <c r="G20" s="174"/>
      <c r="H20" s="174"/>
      <c r="I20" s="174"/>
      <c r="J20" s="174"/>
      <c r="K20" s="174"/>
      <c r="L20" s="174"/>
      <c r="M20" s="174"/>
      <c r="N20" s="174"/>
      <c r="O20" s="174"/>
      <c r="P20" s="174"/>
      <c r="Q20" s="198"/>
    </row>
    <row r="21" spans="2:18" s="17" customFormat="1" ht="18" customHeight="1" x14ac:dyDescent="0.25">
      <c r="B21" s="174"/>
      <c r="C21" s="174"/>
      <c r="D21" s="174"/>
      <c r="E21" s="174"/>
      <c r="F21" s="174"/>
      <c r="G21" s="174"/>
      <c r="H21" s="174"/>
      <c r="I21" s="174"/>
      <c r="J21" s="174"/>
      <c r="K21" s="174"/>
      <c r="L21" s="174"/>
      <c r="M21" s="174"/>
      <c r="N21" s="174"/>
      <c r="O21" s="174"/>
      <c r="P21" s="174"/>
      <c r="Q21" s="198"/>
    </row>
    <row r="22" spans="2:18" s="17" customFormat="1" ht="18" customHeight="1" x14ac:dyDescent="0.25">
      <c r="B22" s="174"/>
      <c r="C22" s="174"/>
      <c r="D22" s="174"/>
      <c r="E22" s="174"/>
      <c r="F22" s="174"/>
      <c r="G22" s="174"/>
      <c r="H22" s="174"/>
      <c r="I22" s="174"/>
      <c r="J22" s="174"/>
      <c r="K22" s="174"/>
      <c r="L22" s="174"/>
      <c r="M22" s="174"/>
      <c r="N22" s="174"/>
      <c r="O22" s="174"/>
      <c r="P22" s="174"/>
      <c r="Q22" s="198"/>
    </row>
    <row r="23" spans="2:18" s="17" customFormat="1" ht="18" customHeight="1" x14ac:dyDescent="0.25">
      <c r="B23" s="175" t="s">
        <v>445</v>
      </c>
      <c r="C23" s="175"/>
      <c r="D23" s="175"/>
      <c r="E23" s="175"/>
      <c r="F23" s="175"/>
      <c r="G23" s="120"/>
      <c r="H23" s="120"/>
      <c r="I23" s="120"/>
      <c r="J23" s="120"/>
      <c r="K23" s="120"/>
      <c r="L23" s="120"/>
      <c r="M23" s="120"/>
      <c r="N23" s="120"/>
      <c r="O23" s="120"/>
      <c r="P23" s="120"/>
      <c r="Q23" s="198"/>
    </row>
    <row r="24" spans="2:18" s="17" customFormat="1" ht="18" customHeight="1" thickBot="1" x14ac:dyDescent="0.3">
      <c r="B24" s="72"/>
      <c r="C24" s="72"/>
      <c r="D24" s="72"/>
      <c r="E24" s="72"/>
      <c r="F24" s="72"/>
      <c r="G24" s="72"/>
      <c r="H24" s="72"/>
      <c r="I24" s="72"/>
      <c r="J24" s="72"/>
      <c r="K24" s="72"/>
      <c r="L24" s="72"/>
      <c r="M24" s="72"/>
      <c r="N24" s="72"/>
      <c r="O24" s="72"/>
      <c r="P24" s="72"/>
      <c r="Q24" s="198"/>
    </row>
    <row r="25" spans="2:18" s="17" customFormat="1" ht="18" customHeight="1" x14ac:dyDescent="0.25">
      <c r="B25" s="200" t="s">
        <v>194</v>
      </c>
      <c r="C25" s="201"/>
      <c r="D25" s="201"/>
      <c r="E25" s="201"/>
      <c r="F25" s="202"/>
      <c r="G25" s="73"/>
      <c r="H25" s="73"/>
      <c r="I25" s="73"/>
      <c r="J25" s="73"/>
      <c r="K25" s="73"/>
      <c r="L25" s="73"/>
      <c r="M25" s="73"/>
      <c r="N25" s="73"/>
      <c r="O25" s="73"/>
      <c r="P25" s="73"/>
      <c r="Q25" s="198"/>
    </row>
    <row r="26" spans="2:18" s="17" customFormat="1" ht="24.75" customHeight="1" thickBot="1" x14ac:dyDescent="0.3">
      <c r="B26" s="203"/>
      <c r="C26" s="204"/>
      <c r="D26" s="204"/>
      <c r="E26" s="204"/>
      <c r="F26" s="205"/>
      <c r="G26" s="73"/>
      <c r="H26" s="73"/>
      <c r="I26" s="73"/>
      <c r="J26" s="73"/>
      <c r="K26" s="73"/>
      <c r="L26" s="73"/>
      <c r="M26" s="73"/>
      <c r="N26" s="73"/>
      <c r="O26" s="73"/>
      <c r="P26" s="73"/>
      <c r="Q26" s="198"/>
    </row>
    <row r="27" spans="2:18" s="17" customFormat="1" ht="75" customHeight="1" thickBot="1" x14ac:dyDescent="0.3">
      <c r="B27" s="74" t="s">
        <v>195</v>
      </c>
      <c r="C27" s="75" t="s">
        <v>196</v>
      </c>
      <c r="D27" s="206" t="s">
        <v>197</v>
      </c>
      <c r="E27" s="206"/>
      <c r="F27" s="207"/>
      <c r="G27" s="73"/>
      <c r="H27" s="73"/>
      <c r="I27" s="73"/>
      <c r="J27" s="73"/>
      <c r="K27" s="73"/>
      <c r="L27" s="73"/>
      <c r="M27" s="73"/>
      <c r="N27" s="73"/>
      <c r="O27" s="73"/>
      <c r="P27" s="73"/>
      <c r="Q27" s="198"/>
      <c r="R27" s="76"/>
    </row>
    <row r="28" spans="2:18" s="17" customFormat="1" ht="45" customHeight="1" thickBot="1" x14ac:dyDescent="0.3">
      <c r="B28" s="179"/>
      <c r="C28" s="77" t="s">
        <v>330</v>
      </c>
      <c r="D28" s="172"/>
      <c r="E28" s="172"/>
      <c r="F28" s="173"/>
      <c r="G28" s="149" t="str">
        <f>IFERROR(IF(FIND("CLT",APPLI_VISE,1)&gt;=1,IF('PR-tampon'!$B$8=TRUE,LISTE!$S$3,LISTE!$S$4)),IF('PR-tampon'!$B$8=TRUE,"",LISTE!$S$4))</f>
        <v>-&gt; cocher la case paramètre de recherches pour afficher la cellule de recherche si souhaité</v>
      </c>
      <c r="H28" s="150"/>
      <c r="I28" s="150"/>
      <c r="J28" s="150"/>
      <c r="K28" s="150"/>
      <c r="L28" s="73"/>
      <c r="M28" s="73"/>
      <c r="N28" s="73"/>
      <c r="O28" s="73"/>
      <c r="P28" s="73"/>
      <c r="Q28" s="198"/>
      <c r="R28" s="76"/>
    </row>
    <row r="29" spans="2:18" s="17" customFormat="1" ht="45" customHeight="1" thickBot="1" x14ac:dyDescent="0.3">
      <c r="B29" s="180"/>
      <c r="C29" s="90" t="s">
        <v>344</v>
      </c>
      <c r="D29" s="181"/>
      <c r="E29" s="182"/>
      <c r="F29" s="183"/>
      <c r="G29" s="141"/>
      <c r="H29" s="142"/>
      <c r="I29" s="142"/>
      <c r="J29" s="142"/>
      <c r="K29" s="142"/>
      <c r="L29" s="73"/>
      <c r="M29" s="73"/>
      <c r="N29" s="73"/>
      <c r="O29" s="73"/>
      <c r="P29" s="73"/>
      <c r="Q29" s="198"/>
      <c r="R29" s="76"/>
    </row>
    <row r="30" spans="2:18" s="17" customFormat="1" ht="45" customHeight="1" thickBot="1" x14ac:dyDescent="0.3">
      <c r="B30" s="176"/>
      <c r="C30" s="77" t="s">
        <v>268</v>
      </c>
      <c r="D30" s="208"/>
      <c r="E30" s="208"/>
      <c r="F30" s="209"/>
      <c r="G30" s="78" t="s">
        <v>267</v>
      </c>
      <c r="H30" s="79"/>
      <c r="I30" s="79"/>
      <c r="J30" s="79"/>
      <c r="K30" s="79"/>
      <c r="L30" s="79"/>
      <c r="M30" s="79"/>
      <c r="N30" s="73"/>
      <c r="O30" s="73"/>
      <c r="P30" s="73"/>
      <c r="Q30" s="198"/>
      <c r="R30" s="76"/>
    </row>
    <row r="31" spans="2:18" s="17" customFormat="1" ht="45" customHeight="1" thickBot="1" x14ac:dyDescent="0.3">
      <c r="B31" s="177"/>
      <c r="C31" s="188" t="s">
        <v>349</v>
      </c>
      <c r="D31" s="189"/>
      <c r="E31" s="188" t="s">
        <v>346</v>
      </c>
      <c r="F31" s="190"/>
      <c r="G31" s="80"/>
      <c r="H31" s="80"/>
      <c r="I31" s="80"/>
      <c r="J31" s="80"/>
      <c r="K31" s="73"/>
      <c r="L31" s="73"/>
      <c r="M31" s="73"/>
      <c r="N31" s="73"/>
      <c r="O31" s="73"/>
      <c r="P31" s="73"/>
      <c r="Q31" s="198"/>
      <c r="R31" s="76"/>
    </row>
    <row r="32" spans="2:18" s="17" customFormat="1" ht="21.75" thickBot="1" x14ac:dyDescent="0.3">
      <c r="B32" s="178"/>
      <c r="C32" s="193"/>
      <c r="D32" s="194"/>
      <c r="E32" s="191"/>
      <c r="F32" s="192"/>
      <c r="G32" s="80"/>
      <c r="H32" s="80"/>
      <c r="I32" s="80"/>
      <c r="J32" s="80"/>
      <c r="K32" s="73"/>
      <c r="L32" s="73"/>
      <c r="N32" s="73"/>
      <c r="O32" s="73"/>
      <c r="P32" s="73"/>
      <c r="Q32" s="198"/>
      <c r="R32" s="76"/>
    </row>
    <row r="33" spans="1:18" s="17" customFormat="1" ht="45" customHeight="1" thickBot="1" x14ac:dyDescent="0.3">
      <c r="B33" s="81"/>
      <c r="C33" s="77" t="s">
        <v>258</v>
      </c>
      <c r="D33" s="208"/>
      <c r="E33" s="208"/>
      <c r="F33" s="209"/>
      <c r="G33" s="78" t="str">
        <f>+$G$30</f>
        <v>-&gt; cocher la case paramètre de recherches pour afficher la cellule de recherche si souhaité</v>
      </c>
      <c r="H33" s="79"/>
      <c r="I33" s="79"/>
      <c r="J33" s="79"/>
      <c r="K33" s="79"/>
      <c r="L33" s="79"/>
      <c r="M33" s="79"/>
      <c r="N33" s="73"/>
      <c r="O33" s="73"/>
      <c r="P33" s="73"/>
      <c r="Q33" s="198"/>
      <c r="R33" s="76"/>
    </row>
    <row r="34" spans="1:18" s="17" customFormat="1" ht="45" customHeight="1" thickBot="1" x14ac:dyDescent="0.3">
      <c r="B34" s="81"/>
      <c r="C34" s="77" t="s">
        <v>451</v>
      </c>
      <c r="D34" s="210"/>
      <c r="E34" s="210"/>
      <c r="F34" s="211"/>
      <c r="G34" s="78" t="str">
        <f t="shared" ref="G34:G36" si="0">+$G$30</f>
        <v>-&gt; cocher la case paramètre de recherches pour afficher la cellule de recherche si souhaité</v>
      </c>
      <c r="H34" s="79"/>
      <c r="I34" s="79"/>
      <c r="J34" s="79"/>
      <c r="K34" s="79"/>
      <c r="L34" s="79"/>
      <c r="M34" s="79"/>
      <c r="N34" s="73"/>
      <c r="O34" s="73"/>
      <c r="P34" s="73"/>
      <c r="Q34" s="198"/>
      <c r="R34" s="76"/>
    </row>
    <row r="35" spans="1:18" s="17" customFormat="1" ht="60.75" thickBot="1" x14ac:dyDescent="0.3">
      <c r="B35" s="81"/>
      <c r="C35" s="77" t="s">
        <v>452</v>
      </c>
      <c r="D35" s="210"/>
      <c r="E35" s="210"/>
      <c r="F35" s="211"/>
      <c r="G35" s="78" t="str">
        <f t="shared" si="0"/>
        <v>-&gt; cocher la case paramètre de recherches pour afficher la cellule de recherche si souhaité</v>
      </c>
      <c r="H35" s="79"/>
      <c r="I35" s="79"/>
      <c r="J35" s="79"/>
      <c r="K35" s="79"/>
      <c r="L35" s="79"/>
      <c r="M35" s="79"/>
      <c r="N35" s="73"/>
      <c r="O35" s="73"/>
      <c r="P35" s="73"/>
      <c r="Q35" s="198"/>
      <c r="R35" s="76"/>
    </row>
    <row r="36" spans="1:18" s="17" customFormat="1" ht="45" customHeight="1" thickBot="1" x14ac:dyDescent="0.3">
      <c r="B36" s="81"/>
      <c r="C36" s="77" t="s">
        <v>269</v>
      </c>
      <c r="D36" s="210"/>
      <c r="E36" s="210"/>
      <c r="F36" s="211"/>
      <c r="G36" s="78" t="str">
        <f t="shared" si="0"/>
        <v>-&gt; cocher la case paramètre de recherches pour afficher la cellule de recherche si souhaité</v>
      </c>
      <c r="H36" s="79"/>
      <c r="I36" s="79"/>
      <c r="J36" s="79"/>
      <c r="K36" s="79"/>
      <c r="L36" s="79"/>
      <c r="M36" s="79"/>
      <c r="N36" s="73"/>
      <c r="O36" s="73"/>
      <c r="P36" s="73"/>
      <c r="Q36" s="198"/>
      <c r="R36" s="76"/>
    </row>
    <row r="37" spans="1:18" ht="13.5" customHeight="1" thickBot="1" x14ac:dyDescent="0.3">
      <c r="E37" s="1"/>
      <c r="F37" s="1"/>
      <c r="G37" s="1"/>
      <c r="H37" s="1"/>
      <c r="I37" s="1"/>
      <c r="J37" s="1"/>
      <c r="K37" s="1"/>
      <c r="L37" s="1"/>
      <c r="M37" s="1"/>
      <c r="Q37" s="198"/>
      <c r="R37" s="82"/>
    </row>
    <row r="38" spans="1:18" ht="13.5" customHeight="1" thickBot="1" x14ac:dyDescent="0.3">
      <c r="B38" s="195" t="s">
        <v>430</v>
      </c>
      <c r="C38" s="195"/>
      <c r="D38" s="195"/>
      <c r="E38" s="217" t="s">
        <v>434</v>
      </c>
      <c r="F38" s="217"/>
      <c r="G38" s="1"/>
      <c r="H38" s="1"/>
      <c r="I38" s="1"/>
      <c r="J38" s="1"/>
      <c r="K38" s="1"/>
      <c r="L38" s="1"/>
      <c r="M38" s="1"/>
      <c r="Q38" s="198"/>
      <c r="R38" s="82"/>
    </row>
    <row r="39" spans="1:18" ht="13.5" customHeight="1" thickBot="1" x14ac:dyDescent="0.3">
      <c r="B39" s="195" t="s">
        <v>432</v>
      </c>
      <c r="C39" s="195"/>
      <c r="D39" s="195"/>
      <c r="E39" s="216" t="s">
        <v>468</v>
      </c>
      <c r="F39" s="216"/>
      <c r="G39" s="1"/>
      <c r="H39" s="1"/>
      <c r="I39" s="1"/>
      <c r="J39" s="1"/>
      <c r="K39" s="1"/>
      <c r="L39" s="1"/>
      <c r="M39" s="1"/>
      <c r="Q39" s="198"/>
      <c r="R39" s="82"/>
    </row>
    <row r="40" spans="1:18" ht="13.5" customHeight="1" thickBot="1" x14ac:dyDescent="0.3">
      <c r="E40" s="1"/>
      <c r="F40" s="1"/>
      <c r="G40" s="1"/>
      <c r="H40" s="1"/>
      <c r="I40" s="1"/>
      <c r="J40" s="1"/>
      <c r="K40" s="1"/>
      <c r="L40" s="1"/>
      <c r="M40" s="1"/>
      <c r="Q40" s="198"/>
      <c r="R40" s="82"/>
    </row>
    <row r="41" spans="1:18" ht="16.5" thickBot="1" x14ac:dyDescent="0.3">
      <c r="B41" s="212" t="s">
        <v>198</v>
      </c>
      <c r="C41" s="213"/>
      <c r="D41" s="213"/>
      <c r="E41" s="214"/>
      <c r="F41" s="83">
        <f>COUNTIF('PR-tampon'!B8:B488,"&gt;0")</f>
        <v>39</v>
      </c>
      <c r="G41" s="1"/>
      <c r="H41" s="1"/>
      <c r="I41" s="1"/>
      <c r="J41" s="1"/>
      <c r="K41" s="1"/>
      <c r="L41" s="1"/>
      <c r="Q41" s="198"/>
    </row>
    <row r="42" spans="1:18" ht="13.5" customHeight="1" thickBot="1" x14ac:dyDescent="0.3">
      <c r="D42" s="1"/>
      <c r="E42" s="1"/>
      <c r="F42" s="1"/>
      <c r="G42" s="1"/>
      <c r="H42" s="1"/>
      <c r="I42" s="1"/>
      <c r="J42" s="1"/>
      <c r="K42" s="1"/>
      <c r="L42" s="1"/>
      <c r="Q42" s="199"/>
    </row>
    <row r="43" spans="1:18" ht="15" customHeight="1" x14ac:dyDescent="0.25">
      <c r="B43" s="184"/>
      <c r="C43" s="160" t="s">
        <v>149</v>
      </c>
      <c r="D43" s="162"/>
      <c r="E43" s="162"/>
      <c r="F43" s="185"/>
      <c r="G43" s="151" t="s">
        <v>199</v>
      </c>
      <c r="H43" s="152"/>
      <c r="I43" s="152"/>
      <c r="J43" s="153"/>
      <c r="K43" s="160" t="s">
        <v>150</v>
      </c>
      <c r="L43" s="161"/>
      <c r="M43" s="162"/>
      <c r="N43" s="162"/>
      <c r="O43" s="162"/>
      <c r="P43" s="162"/>
      <c r="Q43" s="169"/>
    </row>
    <row r="44" spans="1:18" ht="15" customHeight="1" x14ac:dyDescent="0.25">
      <c r="B44" s="184"/>
      <c r="C44" s="163"/>
      <c r="D44" s="165"/>
      <c r="E44" s="165"/>
      <c r="F44" s="186"/>
      <c r="G44" s="154"/>
      <c r="H44" s="155"/>
      <c r="I44" s="155"/>
      <c r="J44" s="156"/>
      <c r="K44" s="163"/>
      <c r="L44" s="164"/>
      <c r="M44" s="165"/>
      <c r="N44" s="165"/>
      <c r="O44" s="165"/>
      <c r="P44" s="165"/>
      <c r="Q44" s="170"/>
    </row>
    <row r="45" spans="1:18" ht="15" customHeight="1" x14ac:dyDescent="0.25">
      <c r="B45" s="184"/>
      <c r="C45" s="163"/>
      <c r="D45" s="165"/>
      <c r="E45" s="165"/>
      <c r="F45" s="186"/>
      <c r="G45" s="154"/>
      <c r="H45" s="155"/>
      <c r="I45" s="155"/>
      <c r="J45" s="156"/>
      <c r="K45" s="163"/>
      <c r="L45" s="164"/>
      <c r="M45" s="165"/>
      <c r="N45" s="165"/>
      <c r="O45" s="165"/>
      <c r="P45" s="165"/>
      <c r="Q45" s="170"/>
    </row>
    <row r="46" spans="1:18" ht="15.75" customHeight="1" thickBot="1" x14ac:dyDescent="0.3">
      <c r="B46" s="184"/>
      <c r="C46" s="166"/>
      <c r="D46" s="168"/>
      <c r="E46" s="168"/>
      <c r="F46" s="187"/>
      <c r="G46" s="157"/>
      <c r="H46" s="158"/>
      <c r="I46" s="158"/>
      <c r="J46" s="159"/>
      <c r="K46" s="166"/>
      <c r="L46" s="167"/>
      <c r="M46" s="168"/>
      <c r="N46" s="168"/>
      <c r="O46" s="168"/>
      <c r="P46" s="168"/>
      <c r="Q46" s="171"/>
    </row>
    <row r="47" spans="1:18" ht="90.75" thickBot="1" x14ac:dyDescent="0.3">
      <c r="B47" s="85" t="s">
        <v>200</v>
      </c>
      <c r="C47" s="86" t="s">
        <v>434</v>
      </c>
      <c r="D47" s="86" t="s">
        <v>148</v>
      </c>
      <c r="E47" s="87" t="s">
        <v>431</v>
      </c>
      <c r="F47" s="87" t="s">
        <v>1</v>
      </c>
      <c r="G47" s="86" t="s">
        <v>435</v>
      </c>
      <c r="H47" s="86" t="s">
        <v>2</v>
      </c>
      <c r="I47" s="86" t="s">
        <v>201</v>
      </c>
      <c r="J47" s="87" t="s">
        <v>202</v>
      </c>
      <c r="K47" s="87" t="s">
        <v>334</v>
      </c>
      <c r="L47" s="87" t="s">
        <v>111</v>
      </c>
      <c r="M47" s="86" t="s">
        <v>336</v>
      </c>
      <c r="N47" s="86" t="s">
        <v>335</v>
      </c>
      <c r="O47" s="86" t="s">
        <v>337</v>
      </c>
      <c r="P47" s="86" t="s">
        <v>338</v>
      </c>
      <c r="Q47" s="106" t="s">
        <v>412</v>
      </c>
    </row>
    <row r="48" spans="1:18" ht="130.15" customHeight="1" x14ac:dyDescent="0.25">
      <c r="A48" s="3">
        <v>1</v>
      </c>
      <c r="B48" s="88">
        <f ca="1">IF('PR-tampon'!$E13="","",IF('PR-tampon'!$E13=0,"",IF(INDIRECT(NOM_FR&amp;ADDRESS('PR-tampon'!$E13,COLUMN(REFERENCEMENT_ISOLANT[[#Headers],[DATE REFERENCEMENT]])))=0,"",INDIRECT(NOM_FR&amp;ADDRESS('PR-tampon'!$E13,COLUMN(REFERENCEMENT_ISOLANT[[#Headers],[DATE REFERENCEMENT]]))))))</f>
        <v>45085</v>
      </c>
      <c r="C48" s="88" t="str">
        <f ca="1">IF('PR-tampon'!$E13="","",IF('PR-tampon'!$E13=0,"",IF(INDIRECT(NOM_FR&amp;ADDRESS('PR-tampon'!$E13,COLUMN(REFERENCEMENT_ISOLANT[[#Headers],[TYPE DE PROCEDE]])))=0,"",INDIRECT(NOM_FR&amp;ADDRESS('PR-tampon'!$E13,COLUMN(REFERENCEMENT_ISOLANT[[#Headers],[TYPE DE PROCEDE]]))))))</f>
        <v>Béton végétal</v>
      </c>
      <c r="D48" s="88" t="str">
        <f ca="1">IF('PR-tampon'!$E13="","",IF('PR-tampon'!$E13=0,"",IF(INDIRECT(NOM_FR&amp;ADDRESS('PR-tampon'!$E13,COLUMN(REFERENCEMENT_ISOLANT[[#Headers],[MATIERE]])))=0,"",INDIRECT(NOM_FR&amp;ADDRESS('PR-tampon'!$E13,COLUMN(REFERENCEMENT_ISOLANT[[#Headers],[MATIERE]]))))))</f>
        <v>Béton de chanvre</v>
      </c>
      <c r="E48" s="3" t="str">
        <f ca="1">IF('PR-tampon'!$E13="","",IF('PR-tampon'!$E13=0,"",IF(INDIRECT(NOM_FR&amp;ADDRESS('PR-tampon'!$E13,COLUMN(REFERENCEMENT_ISOLANT[[#Headers],[NOM COMMERCIAL DU PROCEDE]])))=0,"",INDIRECT(NOM_FR&amp;ADDRESS('PR-tampon'!$E13,COLUMN(REFERENCEMENT_ISOLANT[[#Headers],[NOM COMMERCIAL DU PROCEDE]]))))))</f>
        <v>Isolation en béton de chanve (hors application de l'enduit extérieur sur l'isolant)</v>
      </c>
      <c r="F48" s="3" t="str">
        <f ca="1">IF('PR-tampon'!$E13="","",IF('PR-tampon'!$E13=0,"",IF(INDIRECT(NOM_FR&amp;ADDRESS('PR-tampon'!$E13,COLUMN(REFERENCEMENT_ISOLANT[[#Headers],[DISTRIBUTEUR]])))=0,"",INDIRECT(NOM_FR&amp;ADDRESS('PR-tampon'!$E13,COLUMN(REFERENCEMENT_ISOLANT[[#Headers],[DISTRIBUTEUR]]))))))</f>
        <v>-</v>
      </c>
      <c r="G48" s="3" t="str">
        <f ca="1">IF('PR-tampon'!$E13="","",IF('PR-tampon'!$E13=0,"",IF(INDIRECT(NOM_FR&amp;ADDRESS('PR-tampon'!$E13,COLUMN(REFERENCEMENT_ISOLANT[[#Headers],[TYPE DE DOCUMENT DE REFERENCE]])))=0,"",INDIRECT(NOM_FR&amp;ADDRESS('PR-tampon'!$E13,COLUMN(REFERENCEMENT_ISOLANT[[#Headers],[TYPE DE DOCUMENT DE REFERENCE]]))))))</f>
        <v>Règles professionnelles</v>
      </c>
      <c r="H48" s="3" t="str">
        <f ca="1">IF('PR-tampon'!$E13="","",IF('PR-tampon'!$E13=0,"",IF(INDIRECT(NOM_FR&amp;ADDRESS('PR-tampon'!$E13,COLUMN(REFERENCEMENT_ISOLANT[[#Headers],[REF]])))=0,"",INDIRECT(NOM_FR&amp;ADDRESS('PR-tampon'!$E13,COLUMN(REFERENCEMENT_ISOLANT[[#Headers],[REF]]))))))</f>
        <v>Execution d'ouvrages en bétons de chanvre: Mur en béton de chanvre, isolation de sol en béton de chanvre, isolation de toiture en béton de chanvre, enduits en mortier de chanvre</v>
      </c>
      <c r="I48" s="82" t="str">
        <f ca="1">IF('PR-tampon'!$E13="","",IF('PR-tampon'!$E13=0,"",IF(INDIRECT(NOM_FR&amp;ADDRESS('PR-tampon'!$E13,COLUMN(REFERENCEMENT_ISOLANT[[#Headers],[AVIS LIMITE AU]])))=0,"",INDIRECT(NOM_FR&amp;ADDRESS('PR-tampon'!$E13,COLUMN(REFERENCEMENT_ISOLANT[[#Headers],[AVIS LIMITE AU]]))))))</f>
        <v>-</v>
      </c>
      <c r="J48" s="3" t="str">
        <f ca="1">IF('PR-tampon'!$E13="","",IF('PR-tampon'!$E13=0,"",IF(INDIRECT(NOM_FR&amp;ADDRESS('PR-tampon'!$E13,COLUMN(REFERENCEMENT_ISOLANT[[#Headers],[TC/TNC
dans le domaine d''emploi visé]])))=0,"",INDIRECT(NOM_FR&amp;ADDRESS('PR-tampon'!$E13,COLUMN(REFERENCEMENT_ISOLANT[[#Headers],[TC/TNC
dans le domaine d''emploi visé]]))))))</f>
        <v>TC</v>
      </c>
      <c r="K48" s="117" t="str">
        <f ca="1">IF('PR-tampon'!$E13="","",IF('PR-tampon'!$E13=0,"",IF(INDIRECT(NOM_FR&amp;ADDRESS('PR-tampon'!$E13,COLUMN(REFERENCEMENT_ISOLANT[[#Headers],[SYNTHESE DES APPLICATIONS VISEES]])))=0,"",INDIRECT(NOM_FR&amp;ADDRESS('PR-tampon'!$E13,COLUMN(REFERENCEMENT_ISOLANT[[#Headers],[SYNTHESE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
 - COMBLES PERDUS : ISOLATION DE PLANCHER DE COMBLES PERDUS
 - PLANCHER : ISOLATION DE PLANCHER INTERMEDIAIRE ENTRE SOLIVES</v>
      </c>
      <c r="L48" s="84" t="str">
        <f ca="1">IF('PR-tampon'!$E13="","",IF('PR-tampon'!$E13=0,"",IF(INDIRECT(NOM_FR&amp;ADDRESS('PR-tampon'!$E13,COLUMN(REFERENCEMENT_ISOLANT[[#Headers],[CONCATENATION DES OBSERVATIONS]])))=0,"",INDIRECT(NOM_FR&amp;ADDRESS('PR-tampon'!$E13,COLUMN(REFERENCEMENT_ISOLANT[[#Headers],[CONCATENATION DES OBSERVATIONS]]))))))</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M48" s="3" t="str">
        <f ca="1">IF('PR-tampon'!$E13="","",IF('PR-tampon'!$E13=0,"",IF(INDIRECT(NOM_FR&amp;ADDRESS('PR-tampon'!$E13,COLUMN(REFERENCEMENT_ISOLANT[[#Headers],[Hygrométrie des locaux]])))=0,"",INDIRECT(NOM_FR&amp;ADDRESS('PR-tampon'!$E13,COLUMN(REFERENCEMENT_ISOLANT[[#Headers],[Hygrométrie des locaux]]))))))</f>
        <v>MOYENNE</v>
      </c>
      <c r="N48" s="3" t="str">
        <f ca="1">IF('PR-tampon'!$E13="","",IF('PR-tampon'!$E13=0,"",IF(INDIRECT(NOM_FR&amp;ADDRESS('PR-tampon'!$E13,COLUMN(REFERENCEMENT_ISOLANT[[#Headers],[classement locaux au sens 20.1 P3]])))=0,"",INDIRECT(NOM_FR&amp;ADDRESS('PR-tampon'!$E13,COLUMN(REFERENCEMENT_ISOLANT[[#Headers],[classement locaux au sens 20.1 P3]]))))))</f>
        <v>EB+ Locaux Privatifs</v>
      </c>
      <c r="O48" s="3" t="str">
        <f ca="1">IF('PR-tampon'!$E13="","",IF('PR-tampon'!$E13=0,"",IF(INDIRECT(NOM_FR&amp;ADDRESS('PR-tampon'!$E13,COLUMN(REFERENCEMENT_ISOLANT[[#Headers],[Climat max]])))=0,"",INDIRECT(NOM_FR&amp;ADDRESS('PR-tampon'!$E13,COLUMN(REFERENCEMENT_ISOLANT[[#Headers],[Climat max]]))))))</f>
        <v>MONTAGNE
(Altitude ≥ 900m &amp; En zone très froide)</v>
      </c>
      <c r="P48" s="3" t="str">
        <f ca="1">IF('PR-tampon'!$E13="","",IF('PR-tampon'!$E13=0,"",IF(INDIRECT(NOM_FR&amp;ADDRESS('PR-tampon'!$E13,COLUMN(REFERENCEMENT_ISOLANT[[#Headers],[Locaux climatisés ou raffraichis]])))=0,"",INDIRECT(NOM_FR&amp;ADDRESS('PR-tampon'!$E13,COLUMN(REFERENCEMENT_ISOLANT[[#Headers],[Locaux climatisés ou raffraichis]]))))))</f>
        <v>RAFRAICHIS</v>
      </c>
      <c r="Q48" s="89" t="str">
        <f ca="1">IF('PR-tampon'!$E13="","",IF('PR-tampon'!$E13=0,"",IF(INDIRECT(NOM_FR&amp;ADDRESS('PR-tampon'!$E13,COLUMN(REFERENCEMENT_ISOLANT[[#Headers],[LIEN INTERNET]])))=0,"",INDIRECT(NOM_FR&amp;ADDRESS('PR-tampon'!$E13,COLUMN(REFERENCEMENT_ISOLANT[[#Headers],[LIEN INTERNET]]))))))</f>
        <v>https://www.construire-en-chanvre.fr/documentation#regles_professionnelles</v>
      </c>
    </row>
    <row r="49" spans="1:17" ht="130.15" customHeight="1" x14ac:dyDescent="0.25">
      <c r="A49" s="3" t="e">
        <v>#VALUE!</v>
      </c>
      <c r="B49" s="88">
        <f ca="1">IF('PR-tampon'!$E14="","",IF('PR-tampon'!$E14=0,"",IF(INDIRECT(NOM_FR&amp;ADDRESS('PR-tampon'!$E14,COLUMN(REFERENCEMENT_ISOLANT[[#Headers],[DATE REFERENCEMENT]])))=0,"",INDIRECT(NOM_FR&amp;ADDRESS('PR-tampon'!$E14,COLUMN(REFERENCEMENT_ISOLANT[[#Headers],[DATE REFERENCEMENT]]))))))</f>
        <v>45085</v>
      </c>
      <c r="C49" s="88" t="str">
        <f ca="1">IF('PR-tampon'!$E14="","",IF('PR-tampon'!$E14=0,"",IF(INDIRECT(NOM_FR&amp;ADDRESS('PR-tampon'!$E14,COLUMN(REFERENCEMENT_ISOLANT[[#Headers],[TYPE DE PROCEDE]])))=0,"",INDIRECT(NOM_FR&amp;ADDRESS('PR-tampon'!$E14,COLUMN(REFERENCEMENT_ISOLANT[[#Headers],[TYPE DE PROCEDE]]))))))</f>
        <v>Botte</v>
      </c>
      <c r="D49" s="88" t="str">
        <f ca="1">IF('PR-tampon'!$E14="","",IF('PR-tampon'!$E14=0,"",IF(INDIRECT(NOM_FR&amp;ADDRESS('PR-tampon'!$E14,COLUMN(REFERENCEMENT_ISOLANT[[#Headers],[MATIERE]])))=0,"",INDIRECT(NOM_FR&amp;ADDRESS('PR-tampon'!$E14,COLUMN(REFERENCEMENT_ISOLANT[[#Headers],[MATIERE]]))))))</f>
        <v>Botte de paille</v>
      </c>
      <c r="E49" s="3" t="str">
        <f ca="1">IF('PR-tampon'!$E14="","",IF('PR-tampon'!$E14=0,"",IF(INDIRECT(NOM_FR&amp;ADDRESS('PR-tampon'!$E14,COLUMN(REFERENCEMENT_ISOLANT[[#Headers],[NOM COMMERCIAL DU PROCEDE]])))=0,"",INDIRECT(NOM_FR&amp;ADDRESS('PR-tampon'!$E14,COLUMN(REFERENCEMENT_ISOLANT[[#Headers],[NOM COMMERCIAL DU PROCEDE]]))))))</f>
        <v>Isolation en botte de paille  (hors application de l'enduit extérieur sur l'isolant)</v>
      </c>
      <c r="F49" s="3" t="str">
        <f ca="1">IF('PR-tampon'!$E14="","",IF('PR-tampon'!$E14=0,"",IF(INDIRECT(NOM_FR&amp;ADDRESS('PR-tampon'!$E14,COLUMN(REFERENCEMENT_ISOLANT[[#Headers],[DISTRIBUTEUR]])))=0,"",INDIRECT(NOM_FR&amp;ADDRESS('PR-tampon'!$E14,COLUMN(REFERENCEMENT_ISOLANT[[#Headers],[DISTRIBUTEUR]]))))))</f>
        <v>-</v>
      </c>
      <c r="G49" s="3" t="str">
        <f ca="1">IF('PR-tampon'!$E14="","",IF('PR-tampon'!$E14=0,"",IF(INDIRECT(NOM_FR&amp;ADDRESS('PR-tampon'!$E14,COLUMN(REFERENCEMENT_ISOLANT[[#Headers],[TYPE DE DOCUMENT DE REFERENCE]])))=0,"",INDIRECT(NOM_FR&amp;ADDRESS('PR-tampon'!$E14,COLUMN(REFERENCEMENT_ISOLANT[[#Headers],[TYPE DE DOCUMENT DE REFERENCE]]))))))</f>
        <v>Règles professionnelles</v>
      </c>
      <c r="H49" s="3" t="str">
        <f ca="1">IF('PR-tampon'!$E14="","",IF('PR-tampon'!$E14=0,"",IF(INDIRECT(NOM_FR&amp;ADDRESS('PR-tampon'!$E14,COLUMN(REFERENCEMENT_ISOLANT[[#Headers],[REF]])))=0,"",INDIRECT(NOM_FR&amp;ADDRESS('PR-tampon'!$E14,COLUMN(REFERENCEMENT_ISOLANT[[#Headers],[REF]]))))))</f>
        <v>Construction en paille, remplissage isolant et support d'enduit</v>
      </c>
      <c r="I49" s="82" t="str">
        <f ca="1">IF('PR-tampon'!$E14="","",IF('PR-tampon'!$E14=0,"",IF(INDIRECT(NOM_FR&amp;ADDRESS('PR-tampon'!$E14,COLUMN(REFERENCEMENT_ISOLANT[[#Headers],[AVIS LIMITE AU]])))=0,"",INDIRECT(NOM_FR&amp;ADDRESS('PR-tampon'!$E14,COLUMN(REFERENCEMENT_ISOLANT[[#Headers],[AVIS LIMITE AU]]))))))</f>
        <v>-</v>
      </c>
      <c r="J49" s="3" t="str">
        <f ca="1">IF('PR-tampon'!$E14="","",IF('PR-tampon'!$E14=0,"",IF(INDIRECT(NOM_FR&amp;ADDRESS('PR-tampon'!$E14,COLUMN(REFERENCEMENT_ISOLANT[[#Headers],[TC/TNC
dans le domaine d''emploi visé]])))=0,"",INDIRECT(NOM_FR&amp;ADDRESS('PR-tampon'!$E14,COLUMN(REFERENCEMENT_ISOLANT[[#Headers],[TC/TNC
dans le domaine d''emploi visé]]))))))</f>
        <v>TC</v>
      </c>
      <c r="K49" s="117" t="str">
        <f ca="1">IF('PR-tampon'!$E14="","",IF('PR-tampon'!$E14=0,"",IF(INDIRECT(NOM_FR&amp;ADDRESS('PR-tampon'!$E14,COLUMN(REFERENCEMENT_ISOLANT[[#Headers],[SYNTHESE DES APPLICATIONS VISEES]])))=0,"",INDIRECT(NOM_FR&amp;ADDRESS('PR-tampon'!$E14,COLUMN(REFERENCEMENT_ISOLANT[[#Headers],[SYNTHESE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v>
      </c>
      <c r="L49" s="84" t="str">
        <f ca="1">IF('PR-tampon'!$E14="","",IF('PR-tampon'!$E14=0,"",IF(INDIRECT(NOM_FR&amp;ADDRESS('PR-tampon'!$E14,COLUMN(REFERENCEMENT_ISOLANT[[#Headers],[CONCATENATION DES OBSERVATIONS]])))=0,"",INDIRECT(NOM_FR&amp;ADDRESS('PR-tampon'!$E14,COLUMN(REFERENCEMENT_ISOLANT[[#Headers],[CONCATENATION DES OBSERVATIONS]]))))))</f>
        <v xml:space="preserve"> - Emploi limité à des bâtiments dont la hauteur du plancher bas du dernier niveau est inférieure ou égale à 8m.
- La limite d'emploi donnée en locaux rafraichis est induite par celle donnée dans le référentiel du support.</v>
      </c>
      <c r="M49" s="3" t="str">
        <f ca="1">IF('PR-tampon'!$E14="","",IF('PR-tampon'!$E14=0,"",IF(INDIRECT(NOM_FR&amp;ADDRESS('PR-tampon'!$E14,COLUMN(REFERENCEMENT_ISOLANT[[#Headers],[Hygrométrie des locaux]])))=0,"",INDIRECT(NOM_FR&amp;ADDRESS('PR-tampon'!$E14,COLUMN(REFERENCEMENT_ISOLANT[[#Headers],[Hygrométrie des locaux]]))))))</f>
        <v>MOYENNE</v>
      </c>
      <c r="N49" s="3" t="str">
        <f ca="1">IF('PR-tampon'!$E14="","",IF('PR-tampon'!$E14=0,"",IF(INDIRECT(NOM_FR&amp;ADDRESS('PR-tampon'!$E14,COLUMN(REFERENCEMENT_ISOLANT[[#Headers],[classement locaux au sens 20.1 P3]])))=0,"",INDIRECT(NOM_FR&amp;ADDRESS('PR-tampon'!$E14,COLUMN(REFERENCEMENT_ISOLANT[[#Headers],[classement locaux au sens 20.1 P3]]))))))</f>
        <v>EB+ Locaux Privatifs</v>
      </c>
      <c r="O49" s="3" t="str">
        <f ca="1">IF('PR-tampon'!$E14="","",IF('PR-tampon'!$E14=0,"",IF(INDIRECT(NOM_FR&amp;ADDRESS('PR-tampon'!$E14,COLUMN(REFERENCEMENT_ISOLANT[[#Headers],[Climat max]])))=0,"",INDIRECT(NOM_FR&amp;ADDRESS('PR-tampon'!$E14,COLUMN(REFERENCEMENT_ISOLANT[[#Headers],[Climat max]]))))))</f>
        <v>MONTAGNE
(Altitude ≥ 900m &amp; En zone très froide)</v>
      </c>
      <c r="P49" s="3" t="str">
        <f ca="1">IF('PR-tampon'!$E14="","",IF('PR-tampon'!$E14=0,"",IF(INDIRECT(NOM_FR&amp;ADDRESS('PR-tampon'!$E14,COLUMN(REFERENCEMENT_ISOLANT[[#Headers],[Locaux climatisés ou raffraichis]])))=0,"",INDIRECT(NOM_FR&amp;ADDRESS('PR-tampon'!$E14,COLUMN(REFERENCEMENT_ISOLANT[[#Headers],[Locaux climatisés ou raffraichis]]))))))</f>
        <v>RAFRAICHIS</v>
      </c>
      <c r="Q49" s="89" t="str">
        <f ca="1">IF('PR-tampon'!$E14="","",IF('PR-tampon'!$E14=0,"",IF(INDIRECT(NOM_FR&amp;ADDRESS('PR-tampon'!$E14,COLUMN(REFERENCEMENT_ISOLANT[[#Headers],[LIEN INTERNET]])))=0,"",INDIRECT(NOM_FR&amp;ADDRESS('PR-tampon'!$E14,COLUMN(REFERENCEMENT_ISOLANT[[#Headers],[LIEN INTERNET]]))))))</f>
        <v>https://www.rfcp.fr/les-regles-professionnelles/</v>
      </c>
    </row>
    <row r="50" spans="1:17" ht="130.15" customHeight="1" x14ac:dyDescent="0.25">
      <c r="A50" s="3" t="e">
        <v>#VALUE!</v>
      </c>
      <c r="B50" s="88">
        <f ca="1">IF('PR-tampon'!$E15="","",IF('PR-tampon'!$E15=0,"",IF(INDIRECT(NOM_FR&amp;ADDRESS('PR-tampon'!$E15,COLUMN(REFERENCEMENT_ISOLANT[[#Headers],[DATE REFERENCEMENT]])))=0,"",INDIRECT(NOM_FR&amp;ADDRESS('PR-tampon'!$E15,COLUMN(REFERENCEMENT_ISOLANT[[#Headers],[DATE REFERENCEMENT]]))))))</f>
        <v>45085</v>
      </c>
      <c r="C50" s="88" t="str">
        <f ca="1">IF('PR-tampon'!$E15="","",IF('PR-tampon'!$E15=0,"",IF(INDIRECT(NOM_FR&amp;ADDRESS('PR-tampon'!$E15,COLUMN(REFERENCEMENT_ISOLANT[[#Headers],[TYPE DE PROCEDE]])))=0,"",INDIRECT(NOM_FR&amp;ADDRESS('PR-tampon'!$E15,COLUMN(REFERENCEMENT_ISOLANT[[#Headers],[TYPE DE PROCEDE]]))))))</f>
        <v>Panneaux ou rouleaux</v>
      </c>
      <c r="D50" s="88" t="str">
        <f ca="1">IF('PR-tampon'!$E15="","",IF('PR-tampon'!$E15=0,"",IF(INDIRECT(NOM_FR&amp;ADDRESS('PR-tampon'!$E15,COLUMN(REFERENCEMENT_ISOLANT[[#Headers],[MATIERE]])))=0,"",INDIRECT(NOM_FR&amp;ADDRESS('PR-tampon'!$E15,COLUMN(REFERENCEMENT_ISOLANT[[#Headers],[MATIERE]]))))))</f>
        <v>fibres de chanvre, de lin et de coton</v>
      </c>
      <c r="E50" s="3" t="str">
        <f ca="1">IF('PR-tampon'!$E15="","",IF('PR-tampon'!$E15=0,"",IF(INDIRECT(NOM_FR&amp;ADDRESS('PR-tampon'!$E15,COLUMN(REFERENCEMENT_ISOLANT[[#Headers],[NOM COMMERCIAL DU PROCEDE]])))=0,"",INDIRECT(NOM_FR&amp;ADDRESS('PR-tampon'!$E15,COLUMN(REFERENCEMENT_ISOLANT[[#Headers],[NOM COMMERCIAL DU PROCEDE]]))))))</f>
        <v>Biofib’ Trio</v>
      </c>
      <c r="F50" s="3" t="str">
        <f ca="1">IF('PR-tampon'!$E15="","",IF('PR-tampon'!$E15=0,"",IF(INDIRECT(NOM_FR&amp;ADDRESS('PR-tampon'!$E15,COLUMN(REFERENCEMENT_ISOLANT[[#Headers],[DISTRIBUTEUR]])))=0,"",INDIRECT(NOM_FR&amp;ADDRESS('PR-tampon'!$E15,COLUMN(REFERENCEMENT_ISOLANT[[#Headers],[DISTRIBUTEUR]]))))))</f>
        <v>Cavac Biomatériaux
(FR)</v>
      </c>
      <c r="G50" s="3" t="str">
        <f ca="1">IF('PR-tampon'!$E15="","",IF('PR-tampon'!$E15=0,"",IF(INDIRECT(NOM_FR&amp;ADDRESS('PR-tampon'!$E15,COLUMN(REFERENCEMENT_ISOLANT[[#Headers],[TYPE DE DOCUMENT DE REFERENCE]])))=0,"",INDIRECT(NOM_FR&amp;ADDRESS('PR-tampon'!$E15,COLUMN(REFERENCEMENT_ISOLANT[[#Headers],[TYPE DE DOCUMENT DE REFERENCE]]))))))</f>
        <v>Avis technique</v>
      </c>
      <c r="H50" s="3" t="str">
        <f ca="1">IF('PR-tampon'!$E15="","",IF('PR-tampon'!$E15=0,"",IF(INDIRECT(NOM_FR&amp;ADDRESS('PR-tampon'!$E15,COLUMN(REFERENCEMENT_ISOLANT[[#Headers],[REF]])))=0,"",INDIRECT(NOM_FR&amp;ADDRESS('PR-tampon'!$E15,COLUMN(REFERENCEMENT_ISOLANT[[#Headers],[REF]]))))))</f>
        <v>20/14-329_V2</v>
      </c>
      <c r="I50" s="82">
        <f ca="1">IF('PR-tampon'!$E15="","",IF('PR-tampon'!$E15=0,"",IF(INDIRECT(NOM_FR&amp;ADDRESS('PR-tampon'!$E15,COLUMN(REFERENCEMENT_ISOLANT[[#Headers],[AVIS LIMITE AU]])))=0,"",INDIRECT(NOM_FR&amp;ADDRESS('PR-tampon'!$E15,COLUMN(REFERENCEMENT_ISOLANT[[#Headers],[AVIS LIMITE AU]]))))))</f>
        <v>47514</v>
      </c>
      <c r="J50" s="3" t="str">
        <f ca="1">IF('PR-tampon'!$E15="","",IF('PR-tampon'!$E15=0,"",IF(INDIRECT(NOM_FR&amp;ADDRESS('PR-tampon'!$E15,COLUMN(REFERENCEMENT_ISOLANT[[#Headers],[TC/TNC
dans le domaine d''emploi visé]])))=0,"",INDIRECT(NOM_FR&amp;ADDRESS('PR-tampon'!$E15,COLUMN(REFERENCEMENT_ISOLANT[[#Headers],[TC/TNC
dans le domaine d''emploi visé]]))))))</f>
        <v>TC</v>
      </c>
      <c r="K50" s="117" t="str">
        <f ca="1">IF('PR-tampon'!$E15="","",IF('PR-tampon'!$E15=0,"",IF(INDIRECT(NOM_FR&amp;ADDRESS('PR-tampon'!$E15,COLUMN(REFERENCEMENT_ISOLANT[[#Headers],[SYNTHESE DES APPLICATIONS VISEES]])))=0,"",INDIRECT(NOM_FR&amp;ADDRESS('PR-tampon'!$E15,COLUMN(REFERENCEMENT_ISOLANT[[#Headers],[SYNTHESE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0" s="84" t="str">
        <f ca="1">IF('PR-tampon'!$E15="","",IF('PR-tampon'!$E15=0,"",IF(INDIRECT(NOM_FR&amp;ADDRESS('PR-tampon'!$E15,COLUMN(REFERENCEMENT_ISOLANT[[#Headers],[CONCATENATION DES OBSERVATIONS]])))=0,"",INDIRECT(NOM_FR&amp;ADDRESS('PR-tampon'!$E15,COLUMN(REFERENCEMENT_ISOLANT[[#Headers],[CONCATENATION DES OBSERVATIONS]]))))))</f>
        <v xml:space="preserve"> - Les bâtiments industriels, agricoles, agroalimentaires ou à ossature porteuse métallique ne sont pas couverts par l'Avis technique.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0" s="3" t="str">
        <f ca="1">IF('PR-tampon'!$E15="","",IF('PR-tampon'!$E15=0,"",IF(INDIRECT(NOM_FR&amp;ADDRESS('PR-tampon'!$E15,COLUMN(REFERENCEMENT_ISOLANT[[#Headers],[Hygrométrie des locaux]])))=0,"",INDIRECT(NOM_FR&amp;ADDRESS('PR-tampon'!$E15,COLUMN(REFERENCEMENT_ISOLANT[[#Headers],[Hygrométrie des locaux]]))))))</f>
        <v>MOYENNE</v>
      </c>
      <c r="N50" s="3" t="str">
        <f ca="1">IF('PR-tampon'!$E15="","",IF('PR-tampon'!$E15=0,"",IF(INDIRECT(NOM_FR&amp;ADDRESS('PR-tampon'!$E15,COLUMN(REFERENCEMENT_ISOLANT[[#Headers],[classement locaux au sens 20.1 P3]])))=0,"",INDIRECT(NOM_FR&amp;ADDRESS('PR-tampon'!$E15,COLUMN(REFERENCEMENT_ISOLANT[[#Headers],[classement locaux au sens 20.1 P3]]))))))</f>
        <v>EB+ Locaux Collectifs</v>
      </c>
      <c r="O50" s="3" t="str">
        <f ca="1">IF('PR-tampon'!$E15="","",IF('PR-tampon'!$E15=0,"",IF(INDIRECT(NOM_FR&amp;ADDRESS('PR-tampon'!$E15,COLUMN(REFERENCEMENT_ISOLANT[[#Headers],[Climat max]])))=0,"",INDIRECT(NOM_FR&amp;ADDRESS('PR-tampon'!$E15,COLUMN(REFERENCEMENT_ISOLANT[[#Headers],[Climat max]]))))))</f>
        <v>MONTAGNE
(Altitude ≥ 900m &amp; En zone très froide)</v>
      </c>
      <c r="P50" s="3" t="str">
        <f ca="1">IF('PR-tampon'!$E15="","",IF('PR-tampon'!$E15=0,"",IF(INDIRECT(NOM_FR&amp;ADDRESS('PR-tampon'!$E15,COLUMN(REFERENCEMENT_ISOLANT[[#Headers],[Locaux climatisés ou raffraichis]])))=0,"",INDIRECT(NOM_FR&amp;ADDRESS('PR-tampon'!$E15,COLUMN(REFERENCEMENT_ISOLANT[[#Headers],[Locaux climatisés ou raffraichis]]))))))</f>
        <v>RAFRAICHIS</v>
      </c>
      <c r="Q50" s="89" t="str">
        <f ca="1">IF('PR-tampon'!$E15="","",IF('PR-tampon'!$E15=0,"",IF(INDIRECT(NOM_FR&amp;ADDRESS('PR-tampon'!$E15,COLUMN(REFERENCEMENT_ISOLANT[[#Headers],[LIEN INTERNET]])))=0,"",INDIRECT(NOM_FR&amp;ADDRESS('PR-tampon'!$E15,COLUMN(REFERENCEMENT_ISOLANT[[#Headers],[LIEN INTERNET]]))))))</f>
        <v>https://evaluation.cstb.fr/fr/avis-technique/detail/20-14-329_V2/</v>
      </c>
    </row>
    <row r="51" spans="1:17" ht="130.15" customHeight="1" x14ac:dyDescent="0.25">
      <c r="A51" s="3" t="e">
        <v>#VALUE!</v>
      </c>
      <c r="B51" s="88">
        <f ca="1">IF('PR-tampon'!$E16="","",IF('PR-tampon'!$E16=0,"",IF(INDIRECT(NOM_FR&amp;ADDRESS('PR-tampon'!$E16,COLUMN(REFERENCEMENT_ISOLANT[[#Headers],[DATE REFERENCEMENT]])))=0,"",INDIRECT(NOM_FR&amp;ADDRESS('PR-tampon'!$E16,COLUMN(REFERENCEMENT_ISOLANT[[#Headers],[DATE REFERENCEMENT]]))))))</f>
        <v>45085</v>
      </c>
      <c r="C51" s="88" t="str">
        <f ca="1">IF('PR-tampon'!$E16="","",IF('PR-tampon'!$E16=0,"",IF(INDIRECT(NOM_FR&amp;ADDRESS('PR-tampon'!$E16,COLUMN(REFERENCEMENT_ISOLANT[[#Headers],[TYPE DE PROCEDE]])))=0,"",INDIRECT(NOM_FR&amp;ADDRESS('PR-tampon'!$E16,COLUMN(REFERENCEMENT_ISOLANT[[#Headers],[TYPE DE PROCEDE]]))))))</f>
        <v>Panneaux ou rouleaux</v>
      </c>
      <c r="D51" s="88" t="str">
        <f ca="1">IF('PR-tampon'!$E16="","",IF('PR-tampon'!$E16=0,"",IF(INDIRECT(NOM_FR&amp;ADDRESS('PR-tampon'!$E16,COLUMN(REFERENCEMENT_ISOLANT[[#Headers],[MATIERE]])))=0,"",INDIRECT(NOM_FR&amp;ADDRESS('PR-tampon'!$E16,COLUMN(REFERENCEMENT_ISOLANT[[#Headers],[MATIERE]]))))))</f>
        <v>fibres de chanvre, de lin et de coton</v>
      </c>
      <c r="E51" s="3" t="str">
        <f ca="1">IF('PR-tampon'!$E16="","",IF('PR-tampon'!$E16=0,"",IF(INDIRECT(NOM_FR&amp;ADDRESS('PR-tampon'!$E16,COLUMN(REFERENCEMENT_ISOLANT[[#Headers],[NOM COMMERCIAL DU PROCEDE]])))=0,"",INDIRECT(NOM_FR&amp;ADDRESS('PR-tampon'!$E16,COLUMN(REFERENCEMENT_ISOLANT[[#Headers],[NOM COMMERCIAL DU PROCEDE]]))))))</f>
        <v>Biofib’ Trio</v>
      </c>
      <c r="F51" s="3" t="str">
        <f ca="1">IF('PR-tampon'!$E16="","",IF('PR-tampon'!$E16=0,"",IF(INDIRECT(NOM_FR&amp;ADDRESS('PR-tampon'!$E16,COLUMN(REFERENCEMENT_ISOLANT[[#Headers],[DISTRIBUTEUR]])))=0,"",INDIRECT(NOM_FR&amp;ADDRESS('PR-tampon'!$E16,COLUMN(REFERENCEMENT_ISOLANT[[#Headers],[DISTRIBUTEUR]]))))))</f>
        <v>Cavac Biomatériaux
(FR)</v>
      </c>
      <c r="G51" s="3" t="str">
        <f ca="1">IF('PR-tampon'!$E16="","",IF('PR-tampon'!$E16=0,"",IF(INDIRECT(NOM_FR&amp;ADDRESS('PR-tampon'!$E16,COLUMN(REFERENCEMENT_ISOLANT[[#Headers],[TYPE DE DOCUMENT DE REFERENCE]])))=0,"",INDIRECT(NOM_FR&amp;ADDRESS('PR-tampon'!$E16,COLUMN(REFERENCEMENT_ISOLANT[[#Headers],[TYPE DE DOCUMENT DE REFERENCE]]))))))</f>
        <v>Avis Technique</v>
      </c>
      <c r="H51" s="3" t="str">
        <f ca="1">IF('PR-tampon'!$E16="","",IF('PR-tampon'!$E16=0,"",IF(INDIRECT(NOM_FR&amp;ADDRESS('PR-tampon'!$E16,COLUMN(REFERENCEMENT_ISOLANT[[#Headers],[REF]])))=0,"",INDIRECT(NOM_FR&amp;ADDRESS('PR-tampon'!$E16,COLUMN(REFERENCEMENT_ISOLANT[[#Headers],[REF]]))))))</f>
        <v>20/14-330_V2</v>
      </c>
      <c r="I51" s="82">
        <f ca="1">IF('PR-tampon'!$E16="","",IF('PR-tampon'!$E16=0,"",IF(INDIRECT(NOM_FR&amp;ADDRESS('PR-tampon'!$E16,COLUMN(REFERENCEMENT_ISOLANT[[#Headers],[AVIS LIMITE AU]])))=0,"",INDIRECT(NOM_FR&amp;ADDRESS('PR-tampon'!$E16,COLUMN(REFERENCEMENT_ISOLANT[[#Headers],[AVIS LIMITE AU]]))))))</f>
        <v>47514</v>
      </c>
      <c r="J51" s="3" t="str">
        <f ca="1">IF('PR-tampon'!$E16="","",IF('PR-tampon'!$E16=0,"",IF(INDIRECT(NOM_FR&amp;ADDRESS('PR-tampon'!$E16,COLUMN(REFERENCEMENT_ISOLANT[[#Headers],[TC/TNC
dans le domaine d''emploi visé]])))=0,"",INDIRECT(NOM_FR&amp;ADDRESS('PR-tampon'!$E16,COLUMN(REFERENCEMENT_ISOLANT[[#Headers],[TC/TNC
dans le domaine d''emploi visé]]))))))</f>
        <v>TC</v>
      </c>
      <c r="K51" s="117" t="str">
        <f ca="1">IF('PR-tampon'!$E16="","",IF('PR-tampon'!$E16=0,"",IF(INDIRECT(NOM_FR&amp;ADDRESS('PR-tampon'!$E16,COLUMN(REFERENCEMENT_ISOLANT[[#Headers],[SYNTHESE DES APPLICATIONS VISEES]])))=0,"",INDIRECT(NOM_FR&amp;ADDRESS('PR-tampon'!$E16,COLUMN(REFERENCEMENT_ISOLANT[[#Headers],[SYNTHESE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1" s="84" t="str">
        <f ca="1">IF('PR-tampon'!$E16="","",IF('PR-tampon'!$E16=0,"",IF(INDIRECT(NOM_FR&amp;ADDRESS('PR-tampon'!$E16,COLUMN(REFERENCEMENT_ISOLANT[[#Headers],[CONCATENATION DES OBSERVATIONS]])))=0,"",INDIRECT(NOM_FR&amp;ADDRESS('PR-tampon'!$E16,COLUMN(REFERENCEMENT_ISOLANT[[#Headers],[CONCATENATION DES OBSERVATIONS]]))))))</f>
        <v xml:space="preserve"> - Les bâtiments industriels, agricoles ou agroalimentaires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1" s="3" t="str">
        <f ca="1">IF('PR-tampon'!$E16="","",IF('PR-tampon'!$E16=0,"",IF(INDIRECT(NOM_FR&amp;ADDRESS('PR-tampon'!$E16,COLUMN(REFERENCEMENT_ISOLANT[[#Headers],[Hygrométrie des locaux]])))=0,"",INDIRECT(NOM_FR&amp;ADDRESS('PR-tampon'!$E16,COLUMN(REFERENCEMENT_ISOLANT[[#Headers],[Hygrométrie des locaux]]))))))</f>
        <v>MOYENNE</v>
      </c>
      <c r="N51" s="3" t="str">
        <f ca="1">IF('PR-tampon'!$E16="","",IF('PR-tampon'!$E16=0,"",IF(INDIRECT(NOM_FR&amp;ADDRESS('PR-tampon'!$E16,COLUMN(REFERENCEMENT_ISOLANT[[#Headers],[classement locaux au sens 20.1 P3]])))=0,"",INDIRECT(NOM_FR&amp;ADDRESS('PR-tampon'!$E16,COLUMN(REFERENCEMENT_ISOLANT[[#Headers],[classement locaux au sens 20.1 P3]]))))))</f>
        <v>EB+ Locaux Collectifs</v>
      </c>
      <c r="O51" s="3" t="str">
        <f ca="1">IF('PR-tampon'!$E16="","",IF('PR-tampon'!$E16=0,"",IF(INDIRECT(NOM_FR&amp;ADDRESS('PR-tampon'!$E16,COLUMN(REFERENCEMENT_ISOLANT[[#Headers],[Climat max]])))=0,"",INDIRECT(NOM_FR&amp;ADDRESS('PR-tampon'!$E16,COLUMN(REFERENCEMENT_ISOLANT[[#Headers],[Climat max]]))))))</f>
        <v>MONTAGNE
(Altitude ≥ 900m &amp; En zone très froide)</v>
      </c>
      <c r="P51" s="3" t="str">
        <f ca="1">IF('PR-tampon'!$E16="","",IF('PR-tampon'!$E16=0,"",IF(INDIRECT(NOM_FR&amp;ADDRESS('PR-tampon'!$E16,COLUMN(REFERENCEMENT_ISOLANT[[#Headers],[Locaux climatisés ou raffraichis]])))=0,"",INDIRECT(NOM_FR&amp;ADDRESS('PR-tampon'!$E16,COLUMN(REFERENCEMENT_ISOLANT[[#Headers],[Locaux climatisés ou raffraichis]]))))))</f>
        <v>RAFRAICHIS</v>
      </c>
      <c r="Q51" s="89" t="str">
        <f ca="1">IF('PR-tampon'!$E16="","",IF('PR-tampon'!$E16=0,"",IF(INDIRECT(NOM_FR&amp;ADDRESS('PR-tampon'!$E16,COLUMN(REFERENCEMENT_ISOLANT[[#Headers],[LIEN INTERNET]])))=0,"",INDIRECT(NOM_FR&amp;ADDRESS('PR-tampon'!$E16,COLUMN(REFERENCEMENT_ISOLANT[[#Headers],[LIEN INTERNET]]))))))</f>
        <v>https://evaluation.cstb.fr/fr/avis-technique/detail/20-14-330_V2/</v>
      </c>
    </row>
    <row r="52" spans="1:17" ht="130.15" customHeight="1" x14ac:dyDescent="0.25">
      <c r="A52" s="3" t="e">
        <v>#VALUE!</v>
      </c>
      <c r="B52" s="88">
        <f ca="1">IF('PR-tampon'!$E17="","",IF('PR-tampon'!$E17=0,"",IF(INDIRECT(NOM_FR&amp;ADDRESS('PR-tampon'!$E17,COLUMN(REFERENCEMENT_ISOLANT[[#Headers],[DATE REFERENCEMENT]])))=0,"",INDIRECT(NOM_FR&amp;ADDRESS('PR-tampon'!$E17,COLUMN(REFERENCEMENT_ISOLANT[[#Headers],[DATE REFERENCEMENT]]))))))</f>
        <v>45085</v>
      </c>
      <c r="C52" s="88" t="str">
        <f ca="1">IF('PR-tampon'!$E17="","",IF('PR-tampon'!$E17=0,"",IF(INDIRECT(NOM_FR&amp;ADDRESS('PR-tampon'!$E17,COLUMN(REFERENCEMENT_ISOLANT[[#Headers],[TYPE DE PROCEDE]])))=0,"",INDIRECT(NOM_FR&amp;ADDRESS('PR-tampon'!$E17,COLUMN(REFERENCEMENT_ISOLANT[[#Headers],[TYPE DE PROCEDE]]))))))</f>
        <v>Panneaux ou rouleaux</v>
      </c>
      <c r="D52" s="88" t="str">
        <f ca="1">IF('PR-tampon'!$E17="","",IF('PR-tampon'!$E17=0,"",IF(INDIRECT(NOM_FR&amp;ADDRESS('PR-tampon'!$E17,COLUMN(REFERENCEMENT_ISOLANT[[#Headers],[MATIERE]])))=0,"",INDIRECT(NOM_FR&amp;ADDRESS('PR-tampon'!$E17,COLUMN(REFERENCEMENT_ISOLANT[[#Headers],[MATIERE]]))))))</f>
        <v>Coton Chanvre Lin Jute</v>
      </c>
      <c r="E52" s="3" t="str">
        <f ca="1">IF('PR-tampon'!$E17="","",IF('PR-tampon'!$E17=0,"",IF(INDIRECT(NOM_FR&amp;ADDRESS('PR-tampon'!$E17,COLUMN(REFERENCEMENT_ISOLANT[[#Headers],[NOM COMMERCIAL DU PROCEDE]])))=0,"",INDIRECT(NOM_FR&amp;ADDRESS('PR-tampon'!$E17,COLUMN(REFERENCEMENT_ISOLANT[[#Headers],[NOM COMMERCIAL DU PROCEDE]]))))))</f>
        <v>BUITEX Végétal</v>
      </c>
      <c r="F52" s="3" t="str">
        <f ca="1">IF('PR-tampon'!$E17="","",IF('PR-tampon'!$E17=0,"",IF(INDIRECT(NOM_FR&amp;ADDRESS('PR-tampon'!$E17,COLUMN(REFERENCEMENT_ISOLANT[[#Headers],[DISTRIBUTEUR]])))=0,"",INDIRECT(NOM_FR&amp;ADDRESS('PR-tampon'!$E17,COLUMN(REFERENCEMENT_ISOLANT[[#Headers],[DISTRIBUTEUR]]))))))</f>
        <v>BUITEX INDUSTRIE
(FR)</v>
      </c>
      <c r="G52" s="3" t="str">
        <f ca="1">IF('PR-tampon'!$E17="","",IF('PR-tampon'!$E17=0,"",IF(INDIRECT(NOM_FR&amp;ADDRESS('PR-tampon'!$E17,COLUMN(REFERENCEMENT_ISOLANT[[#Headers],[TYPE DE DOCUMENT DE REFERENCE]])))=0,"",INDIRECT(NOM_FR&amp;ADDRESS('PR-tampon'!$E17,COLUMN(REFERENCEMENT_ISOLANT[[#Headers],[TYPE DE DOCUMENT DE REFERENCE]]))))))</f>
        <v>Avis technique</v>
      </c>
      <c r="H52" s="3" t="str">
        <f ca="1">IF('PR-tampon'!$E17="","",IF('PR-tampon'!$E17=0,"",IF(INDIRECT(NOM_FR&amp;ADDRESS('PR-tampon'!$E17,COLUMN(REFERENCEMENT_ISOLANT[[#Headers],[REF]])))=0,"",INDIRECT(NOM_FR&amp;ADDRESS('PR-tampon'!$E17,COLUMN(REFERENCEMENT_ISOLANT[[#Headers],[REF]]))))))</f>
        <v>20/21-487_V2</v>
      </c>
      <c r="I52" s="82">
        <f ca="1">IF('PR-tampon'!$E17="","",IF('PR-tampon'!$E17=0,"",IF(INDIRECT(NOM_FR&amp;ADDRESS('PR-tampon'!$E17,COLUMN(REFERENCEMENT_ISOLANT[[#Headers],[AVIS LIMITE AU]])))=0,"",INDIRECT(NOM_FR&amp;ADDRESS('PR-tampon'!$E17,COLUMN(REFERENCEMENT_ISOLANT[[#Headers],[AVIS LIMITE AU]]))))))</f>
        <v>45596</v>
      </c>
      <c r="J52" s="3" t="str">
        <f ca="1">IF('PR-tampon'!$E17="","",IF('PR-tampon'!$E17=0,"",IF(INDIRECT(NOM_FR&amp;ADDRESS('PR-tampon'!$E17,COLUMN(REFERENCEMENT_ISOLANT[[#Headers],[TC/TNC
dans le domaine d''emploi visé]])))=0,"",INDIRECT(NOM_FR&amp;ADDRESS('PR-tampon'!$E17,COLUMN(REFERENCEMENT_ISOLANT[[#Headers],[TC/TNC
dans le domaine d''emploi visé]]))))))</f>
        <v>TC</v>
      </c>
      <c r="K52" s="117" t="str">
        <f ca="1">IF('PR-tampon'!$E17="","",IF('PR-tampon'!$E17=0,"",IF(INDIRECT(NOM_FR&amp;ADDRESS('PR-tampon'!$E17,COLUMN(REFERENCEMENT_ISOLANT[[#Headers],[SYNTHESE DES APPLICATIONS VISEES]])))=0,"",INDIRECT(NOM_FR&amp;ADDRESS('PR-tampon'!$E17,COLUMN(REFERENCEMENT_ISOLANT[[#Headers],[SYNTHESE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52" s="84" t="str">
        <f ca="1">IF('PR-tampon'!$E17="","",IF('PR-tampon'!$E17=0,"",IF(INDIRECT(NOM_FR&amp;ADDRESS('PR-tampon'!$E17,COLUMN(REFERENCEMENT_ISOLANT[[#Headers],[CONCATENATION DES OBSERVATIONS]])))=0,"",INDIRECT(NOM_FR&amp;ADDRESS('PR-tampon'!$E17,COLUMN(REFERENCEMENT_ISOLANT[[#Headers],[CONCATENATION DES OBSERVATIONS]]))))))</f>
        <v xml:space="preserve"> - Les bâtiments de process industriel, agricoles, frigorifique, agroalimentaire, à ambiance corrosive et à ossatures porteuses métalliques sont exclus.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2" s="3" t="str">
        <f ca="1">IF('PR-tampon'!$E17="","",IF('PR-tampon'!$E17=0,"",IF(INDIRECT(NOM_FR&amp;ADDRESS('PR-tampon'!$E17,COLUMN(REFERENCEMENT_ISOLANT[[#Headers],[Hygrométrie des locaux]])))=0,"",INDIRECT(NOM_FR&amp;ADDRESS('PR-tampon'!$E17,COLUMN(REFERENCEMENT_ISOLANT[[#Headers],[Hygrométrie des locaux]]))))))</f>
        <v>MOYENNE</v>
      </c>
      <c r="N52" s="3" t="str">
        <f ca="1">IF('PR-tampon'!$E17="","",IF('PR-tampon'!$E17=0,"",IF(INDIRECT(NOM_FR&amp;ADDRESS('PR-tampon'!$E17,COLUMN(REFERENCEMENT_ISOLANT[[#Headers],[classement locaux au sens 20.1 P3]])))=0,"",INDIRECT(NOM_FR&amp;ADDRESS('PR-tampon'!$E17,COLUMN(REFERENCEMENT_ISOLANT[[#Headers],[classement locaux au sens 20.1 P3]]))))))</f>
        <v>EB+ Locaux Privatifs</v>
      </c>
      <c r="O52" s="3" t="str">
        <f ca="1">IF('PR-tampon'!$E17="","",IF('PR-tampon'!$E17=0,"",IF(INDIRECT(NOM_FR&amp;ADDRESS('PR-tampon'!$E17,COLUMN(REFERENCEMENT_ISOLANT[[#Headers],[Climat max]])))=0,"",INDIRECT(NOM_FR&amp;ADDRESS('PR-tampon'!$E17,COLUMN(REFERENCEMENT_ISOLANT[[#Headers],[Climat max]]))))))</f>
        <v>MONTAGNE
(Altitude ≥ 900m &amp; En zone très froide)</v>
      </c>
      <c r="P52" s="3" t="str">
        <f ca="1">IF('PR-tampon'!$E17="","",IF('PR-tampon'!$E17=0,"",IF(INDIRECT(NOM_FR&amp;ADDRESS('PR-tampon'!$E17,COLUMN(REFERENCEMENT_ISOLANT[[#Headers],[Locaux climatisés ou raffraichis]])))=0,"",INDIRECT(NOM_FR&amp;ADDRESS('PR-tampon'!$E17,COLUMN(REFERENCEMENT_ISOLANT[[#Headers],[Locaux climatisés ou raffraichis]]))))))</f>
        <v>RAFRAICHIS</v>
      </c>
      <c r="Q52" s="89" t="str">
        <f ca="1">IF('PR-tampon'!$E17="","",IF('PR-tampon'!$E17=0,"",IF(INDIRECT(NOM_FR&amp;ADDRESS('PR-tampon'!$E17,COLUMN(REFERENCEMENT_ISOLANT[[#Headers],[LIEN INTERNET]])))=0,"",INDIRECT(NOM_FR&amp;ADDRESS('PR-tampon'!$E17,COLUMN(REFERENCEMENT_ISOLANT[[#Headers],[LIEN INTERNET]]))))))</f>
        <v>https://evaluation.cstb.fr/fr/avis-technique/detail/20-21-487_V2/</v>
      </c>
    </row>
    <row r="53" spans="1:17" ht="130.15" customHeight="1" x14ac:dyDescent="0.25">
      <c r="A53" s="3" t="e">
        <v>#VALUE!</v>
      </c>
      <c r="B53" s="88">
        <f ca="1">IF('PR-tampon'!$E18="","",IF('PR-tampon'!$E18=0,"",IF(INDIRECT(NOM_FR&amp;ADDRESS('PR-tampon'!$E18,COLUMN(REFERENCEMENT_ISOLANT[[#Headers],[DATE REFERENCEMENT]])))=0,"",INDIRECT(NOM_FR&amp;ADDRESS('PR-tampon'!$E18,COLUMN(REFERENCEMENT_ISOLANT[[#Headers],[DATE REFERENCEMENT]]))))))</f>
        <v>45085</v>
      </c>
      <c r="C53" s="88" t="str">
        <f ca="1">IF('PR-tampon'!$E18="","",IF('PR-tampon'!$E18=0,"",IF(INDIRECT(NOM_FR&amp;ADDRESS('PR-tampon'!$E18,COLUMN(REFERENCEMENT_ISOLANT[[#Headers],[TYPE DE PROCEDE]])))=0,"",INDIRECT(NOM_FR&amp;ADDRESS('PR-tampon'!$E18,COLUMN(REFERENCEMENT_ISOLANT[[#Headers],[TYPE DE PROCEDE]]))))))</f>
        <v>Panneaux ou rouleaux</v>
      </c>
      <c r="D53" s="88" t="str">
        <f ca="1">IF('PR-tampon'!$E18="","",IF('PR-tampon'!$E18=0,"",IF(INDIRECT(NOM_FR&amp;ADDRESS('PR-tampon'!$E18,COLUMN(REFERENCEMENT_ISOLANT[[#Headers],[MATIERE]])))=0,"",INDIRECT(NOM_FR&amp;ADDRESS('PR-tampon'!$E18,COLUMN(REFERENCEMENT_ISOLANT[[#Headers],[MATIERE]]))))))</f>
        <v>coton issues du recyclage</v>
      </c>
      <c r="E53" s="3" t="str">
        <f ca="1">IF('PR-tampon'!$E18="","",IF('PR-tampon'!$E18=0,"",IF(INDIRECT(NOM_FR&amp;ADDRESS('PR-tampon'!$E18,COLUMN(REFERENCEMENT_ISOLANT[[#Headers],[NOM COMMERCIAL DU PROCEDE]])))=0,"",INDIRECT(NOM_FR&amp;ADDRESS('PR-tampon'!$E18,COLUMN(REFERENCEMENT_ISOLANT[[#Headers],[NOM COMMERCIAL DU PROCEDE]]))))))</f>
        <v>COTONWOOL FLEX 25</v>
      </c>
      <c r="F53" s="3" t="str">
        <f ca="1">IF('PR-tampon'!$E18="","",IF('PR-tampon'!$E18=0,"",IF(INDIRECT(NOM_FR&amp;ADDRESS('PR-tampon'!$E18,COLUMN(REFERENCEMENT_ISOLANT[[#Headers],[DISTRIBUTEUR]])))=0,"",INDIRECT(NOM_FR&amp;ADDRESS('PR-tampon'!$E18,COLUMN(REFERENCEMENT_ISOLANT[[#Headers],[DISTRIBUTEUR]]))))))</f>
        <v>BUITEX INDUSTRIE
(FR)</v>
      </c>
      <c r="G53" s="3" t="str">
        <f ca="1">IF('PR-tampon'!$E18="","",IF('PR-tampon'!$E18=0,"",IF(INDIRECT(NOM_FR&amp;ADDRESS('PR-tampon'!$E18,COLUMN(REFERENCEMENT_ISOLANT[[#Headers],[TYPE DE DOCUMENT DE REFERENCE]])))=0,"",INDIRECT(NOM_FR&amp;ADDRESS('PR-tampon'!$E18,COLUMN(REFERENCEMENT_ISOLANT[[#Headers],[TYPE DE DOCUMENT DE REFERENCE]]))))))</f>
        <v>Avis technique</v>
      </c>
      <c r="H53" s="3" t="str">
        <f ca="1">IF('PR-tampon'!$E18="","",IF('PR-tampon'!$E18=0,"",IF(INDIRECT(NOM_FR&amp;ADDRESS('PR-tampon'!$E18,COLUMN(REFERENCEMENT_ISOLANT[[#Headers],[REF]])))=0,"",INDIRECT(NOM_FR&amp;ADDRESS('PR-tampon'!$E18,COLUMN(REFERENCEMENT_ISOLANT[[#Headers],[REF]]))))))</f>
        <v>20/19-440_V2</v>
      </c>
      <c r="I53" s="82">
        <f ca="1">IF('PR-tampon'!$E18="","",IF('PR-tampon'!$E18=0,"",IF(INDIRECT(NOM_FR&amp;ADDRESS('PR-tampon'!$E18,COLUMN(REFERENCEMENT_ISOLANT[[#Headers],[AVIS LIMITE AU]])))=0,"",INDIRECT(NOM_FR&amp;ADDRESS('PR-tampon'!$E18,COLUMN(REFERENCEMENT_ISOLANT[[#Headers],[AVIS LIMITE AU]]))))))</f>
        <v>45322</v>
      </c>
      <c r="J53" s="3" t="str">
        <f ca="1">IF('PR-tampon'!$E18="","",IF('PR-tampon'!$E18=0,"",IF(INDIRECT(NOM_FR&amp;ADDRESS('PR-tampon'!$E18,COLUMN(REFERENCEMENT_ISOLANT[[#Headers],[TC/TNC
dans le domaine d''emploi visé]])))=0,"",INDIRECT(NOM_FR&amp;ADDRESS('PR-tampon'!$E18,COLUMN(REFERENCEMENT_ISOLANT[[#Headers],[TC/TNC
dans le domaine d''emploi visé]]))))))</f>
        <v>TC</v>
      </c>
      <c r="K53" s="117" t="str">
        <f ca="1">IF('PR-tampon'!$E18="","",IF('PR-tampon'!$E18=0,"",IF(INDIRECT(NOM_FR&amp;ADDRESS('PR-tampon'!$E18,COLUMN(REFERENCEMENT_ISOLANT[[#Headers],[SYNTHESE DES APPLICATIONS VISEES]])))=0,"",INDIRECT(NOM_FR&amp;ADDRESS('PR-tampon'!$E18,COLUMN(REFERENCEMENT_ISOLANT[[#Headers],[SYNTHESE DES APPLICATIONS VISEES]]))))))</f>
        <v xml:space="preserve"> - TOITURE VENTILEE : ISOLATION DE TOITURE EN RAMPANT (CHARPENTES DU DTU 31.1 ou DTU 31.2 ou DTU 31.3)
 - COMBLES PERDUS : ISOLATION DE PLANCHER DE COMBLES PERDUS</v>
      </c>
      <c r="L53" s="84" t="str">
        <f ca="1">IF('PR-tampon'!$E18="","",IF('PR-tampon'!$E18=0,"",IF(INDIRECT(NOM_FR&amp;ADDRESS('PR-tampon'!$E18,COLUMN(REFERENCEMENT_ISOLANT[[#Headers],[CONCATENATION DES OBSERVATIONS]])))=0,"",INDIRECT(NOM_FR&amp;ADDRESS('PR-tampon'!$E18,COLUMN(REFERENCEMENT_ISOLANT[[#Headers],[CONCATENATION DES OBSERVATIONS]]))))))</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3" s="3" t="str">
        <f ca="1">IF('PR-tampon'!$E18="","",IF('PR-tampon'!$E18=0,"",IF(INDIRECT(NOM_FR&amp;ADDRESS('PR-tampon'!$E18,COLUMN(REFERENCEMENT_ISOLANT[[#Headers],[Hygrométrie des locaux]])))=0,"",INDIRECT(NOM_FR&amp;ADDRESS('PR-tampon'!$E18,COLUMN(REFERENCEMENT_ISOLANT[[#Headers],[Hygrométrie des locaux]]))))))</f>
        <v>MOYENNE</v>
      </c>
      <c r="N53" s="3" t="str">
        <f ca="1">IF('PR-tampon'!$E18="","",IF('PR-tampon'!$E18=0,"",IF(INDIRECT(NOM_FR&amp;ADDRESS('PR-tampon'!$E18,COLUMN(REFERENCEMENT_ISOLANT[[#Headers],[classement locaux au sens 20.1 P3]])))=0,"",INDIRECT(NOM_FR&amp;ADDRESS('PR-tampon'!$E18,COLUMN(REFERENCEMENT_ISOLANT[[#Headers],[classement locaux au sens 20.1 P3]]))))))</f>
        <v>EB+ Locaux Privatifs</v>
      </c>
      <c r="O53" s="3" t="str">
        <f ca="1">IF('PR-tampon'!$E18="","",IF('PR-tampon'!$E18=0,"",IF(INDIRECT(NOM_FR&amp;ADDRESS('PR-tampon'!$E18,COLUMN(REFERENCEMENT_ISOLANT[[#Headers],[Climat max]])))=0,"",INDIRECT(NOM_FR&amp;ADDRESS('PR-tampon'!$E18,COLUMN(REFERENCEMENT_ISOLANT[[#Headers],[Climat max]]))))))</f>
        <v>MONTAGNE
(Altitude ≥ 900m &amp; En zone très froide)</v>
      </c>
      <c r="P53" s="3" t="str">
        <f ca="1">IF('PR-tampon'!$E18="","",IF('PR-tampon'!$E18=0,"",IF(INDIRECT(NOM_FR&amp;ADDRESS('PR-tampon'!$E18,COLUMN(REFERENCEMENT_ISOLANT[[#Headers],[Locaux climatisés ou raffraichis]])))=0,"",INDIRECT(NOM_FR&amp;ADDRESS('PR-tampon'!$E18,COLUMN(REFERENCEMENT_ISOLANT[[#Headers],[Locaux climatisés ou raffraichis]]))))))</f>
        <v>RAFRAICHIS</v>
      </c>
      <c r="Q53" s="89" t="str">
        <f ca="1">IF('PR-tampon'!$E18="","",IF('PR-tampon'!$E18=0,"",IF(INDIRECT(NOM_FR&amp;ADDRESS('PR-tampon'!$E18,COLUMN(REFERENCEMENT_ISOLANT[[#Headers],[LIEN INTERNET]])))=0,"",INDIRECT(NOM_FR&amp;ADDRESS('PR-tampon'!$E18,COLUMN(REFERENCEMENT_ISOLANT[[#Headers],[LIEN INTERNET]]))))))</f>
        <v>https://evaluation.cstb.fr/fr/avis-technique/detail/20-19-440_V2/</v>
      </c>
    </row>
    <row r="54" spans="1:17" ht="130.15" customHeight="1" x14ac:dyDescent="0.25">
      <c r="A54" s="3" t="e">
        <v>#VALUE!</v>
      </c>
      <c r="B54" s="88">
        <f ca="1">IF('PR-tampon'!$E19="","",IF('PR-tampon'!$E19=0,"",IF(INDIRECT(NOM_FR&amp;ADDRESS('PR-tampon'!$E19,COLUMN(REFERENCEMENT_ISOLANT[[#Headers],[DATE REFERENCEMENT]])))=0,"",INDIRECT(NOM_FR&amp;ADDRESS('PR-tampon'!$E19,COLUMN(REFERENCEMENT_ISOLANT[[#Headers],[DATE REFERENCEMENT]]))))))</f>
        <v>45085</v>
      </c>
      <c r="C54" s="88" t="str">
        <f ca="1">IF('PR-tampon'!$E19="","",IF('PR-tampon'!$E19=0,"",IF(INDIRECT(NOM_FR&amp;ADDRESS('PR-tampon'!$E19,COLUMN(REFERENCEMENT_ISOLANT[[#Headers],[TYPE DE PROCEDE]])))=0,"",INDIRECT(NOM_FR&amp;ADDRESS('PR-tampon'!$E19,COLUMN(REFERENCEMENT_ISOLANT[[#Headers],[TYPE DE PROCEDE]]))))))</f>
        <v>Panneaux ou rouleaux</v>
      </c>
      <c r="D54" s="88" t="str">
        <f ca="1">IF('PR-tampon'!$E19="","",IF('PR-tampon'!$E19=0,"",IF(INDIRECT(NOM_FR&amp;ADDRESS('PR-tampon'!$E19,COLUMN(REFERENCEMENT_ISOLANT[[#Headers],[MATIERE]])))=0,"",INDIRECT(NOM_FR&amp;ADDRESS('PR-tampon'!$E19,COLUMN(REFERENCEMENT_ISOLANT[[#Headers],[MATIERE]]))))))</f>
        <v>coton issues du recyclage</v>
      </c>
      <c r="E54" s="3" t="str">
        <f ca="1">IF('PR-tampon'!$E19="","",IF('PR-tampon'!$E19=0,"",IF(INDIRECT(NOM_FR&amp;ADDRESS('PR-tampon'!$E19,COLUMN(REFERENCEMENT_ISOLANT[[#Headers],[NOM COMMERCIAL DU PROCEDE]])))=0,"",INDIRECT(NOM_FR&amp;ADDRESS('PR-tampon'!$E19,COLUMN(REFERENCEMENT_ISOLANT[[#Headers],[NOM COMMERCIAL DU PROCEDE]]))))))</f>
        <v>COTONWOOL FLEX 25</v>
      </c>
      <c r="F54" s="3" t="str">
        <f ca="1">IF('PR-tampon'!$E19="","",IF('PR-tampon'!$E19=0,"",IF(INDIRECT(NOM_FR&amp;ADDRESS('PR-tampon'!$E19,COLUMN(REFERENCEMENT_ISOLANT[[#Headers],[DISTRIBUTEUR]])))=0,"",INDIRECT(NOM_FR&amp;ADDRESS('PR-tampon'!$E19,COLUMN(REFERENCEMENT_ISOLANT[[#Headers],[DISTRIBUTEUR]]))))))</f>
        <v>BUITEX INDUSTRIE
(FR)</v>
      </c>
      <c r="G54" s="3" t="str">
        <f ca="1">IF('PR-tampon'!$E19="","",IF('PR-tampon'!$E19=0,"",IF(INDIRECT(NOM_FR&amp;ADDRESS('PR-tampon'!$E19,COLUMN(REFERENCEMENT_ISOLANT[[#Headers],[TYPE DE DOCUMENT DE REFERENCE]])))=0,"",INDIRECT(NOM_FR&amp;ADDRESS('PR-tampon'!$E19,COLUMN(REFERENCEMENT_ISOLANT[[#Headers],[TYPE DE DOCUMENT DE REFERENCE]]))))))</f>
        <v>Avis technique</v>
      </c>
      <c r="H54" s="3" t="str">
        <f ca="1">IF('PR-tampon'!$E19="","",IF('PR-tampon'!$E19=0,"",IF(INDIRECT(NOM_FR&amp;ADDRESS('PR-tampon'!$E19,COLUMN(REFERENCEMENT_ISOLANT[[#Headers],[REF]])))=0,"",INDIRECT(NOM_FR&amp;ADDRESS('PR-tampon'!$E19,COLUMN(REFERENCEMENT_ISOLANT[[#Headers],[REF]]))))))</f>
        <v>20/19-440_V2.1</v>
      </c>
      <c r="I54" s="82">
        <f ca="1">IF('PR-tampon'!$E19="","",IF('PR-tampon'!$E19=0,"",IF(INDIRECT(NOM_FR&amp;ADDRESS('PR-tampon'!$E19,COLUMN(REFERENCEMENT_ISOLANT[[#Headers],[AVIS LIMITE AU]])))=0,"",INDIRECT(NOM_FR&amp;ADDRESS('PR-tampon'!$E19,COLUMN(REFERENCEMENT_ISOLANT[[#Headers],[AVIS LIMITE AU]]))))))</f>
        <v>45322</v>
      </c>
      <c r="J54" s="3" t="str">
        <f ca="1">IF('PR-tampon'!$E19="","",IF('PR-tampon'!$E19=0,"",IF(INDIRECT(NOM_FR&amp;ADDRESS('PR-tampon'!$E19,COLUMN(REFERENCEMENT_ISOLANT[[#Headers],[TC/TNC
dans le domaine d''emploi visé]])))=0,"",INDIRECT(NOM_FR&amp;ADDRESS('PR-tampon'!$E19,COLUMN(REFERENCEMENT_ISOLANT[[#Headers],[TC/TNC
dans le domaine d''emploi visé]]))))))</f>
        <v>TC</v>
      </c>
      <c r="K54" s="117" t="str">
        <f ca="1">IF('PR-tampon'!$E19="","",IF('PR-tampon'!$E19=0,"",IF(INDIRECT(NOM_FR&amp;ADDRESS('PR-tampon'!$E19,COLUMN(REFERENCEMENT_ISOLANT[[#Headers],[SYNTHESE DES APPLICATIONS VISEES]])))=0,"",INDIRECT(NOM_FR&amp;ADDRESS('PR-tampon'!$E19,COLUMN(REFERENCEMENT_ISOLANT[[#Headers],[SYNTHESE DES APPLICATIONS VISEES]]))))))</f>
        <v xml:space="preserve"> - TOITURE VENTILEE : ISOLATION DE TOITURE EN RAMPANT (CHARPENTES DU DTU 31.1 ou DTU 31.2 ou DTU 31.3)
 - COMBLES PERDUS : ISOLATION DE PLANCHER DE COMBLES PERDUS</v>
      </c>
      <c r="L54" s="84" t="str">
        <f ca="1">IF('PR-tampon'!$E19="","",IF('PR-tampon'!$E19=0,"",IF(INDIRECT(NOM_FR&amp;ADDRESS('PR-tampon'!$E19,COLUMN(REFERENCEMENT_ISOLANT[[#Headers],[CONCATENATION DES OBSERVATIONS]])))=0,"",INDIRECT(NOM_FR&amp;ADDRESS('PR-tampon'!$E19,COLUMN(REFERENCEMENT_ISOLANT[[#Headers],[CONCATENATION DES OBSERVATIONS]]))))))</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4" s="3" t="str">
        <f ca="1">IF('PR-tampon'!$E19="","",IF('PR-tampon'!$E19=0,"",IF(INDIRECT(NOM_FR&amp;ADDRESS('PR-tampon'!$E19,COLUMN(REFERENCEMENT_ISOLANT[[#Headers],[Hygrométrie des locaux]])))=0,"",INDIRECT(NOM_FR&amp;ADDRESS('PR-tampon'!$E19,COLUMN(REFERENCEMENT_ISOLANT[[#Headers],[Hygrométrie des locaux]]))))))</f>
        <v>MOYENNE</v>
      </c>
      <c r="N54" s="3" t="str">
        <f ca="1">IF('PR-tampon'!$E19="","",IF('PR-tampon'!$E19=0,"",IF(INDIRECT(NOM_FR&amp;ADDRESS('PR-tampon'!$E19,COLUMN(REFERENCEMENT_ISOLANT[[#Headers],[classement locaux au sens 20.1 P3]])))=0,"",INDIRECT(NOM_FR&amp;ADDRESS('PR-tampon'!$E19,COLUMN(REFERENCEMENT_ISOLANT[[#Headers],[classement locaux au sens 20.1 P3]]))))))</f>
        <v>EB+ Locaux Privatifs</v>
      </c>
      <c r="O54" s="3" t="str">
        <f ca="1">IF('PR-tampon'!$E19="","",IF('PR-tampon'!$E19=0,"",IF(INDIRECT(NOM_FR&amp;ADDRESS('PR-tampon'!$E19,COLUMN(REFERENCEMENT_ISOLANT[[#Headers],[Climat max]])))=0,"",INDIRECT(NOM_FR&amp;ADDRESS('PR-tampon'!$E19,COLUMN(REFERENCEMENT_ISOLANT[[#Headers],[Climat max]]))))))</f>
        <v>MONTAGNE
(Altitude ≥ 900m &amp; En zone très froide)</v>
      </c>
      <c r="P54" s="3" t="str">
        <f ca="1">IF('PR-tampon'!$E19="","",IF('PR-tampon'!$E19=0,"",IF(INDIRECT(NOM_FR&amp;ADDRESS('PR-tampon'!$E19,COLUMN(REFERENCEMENT_ISOLANT[[#Headers],[Locaux climatisés ou raffraichis]])))=0,"",INDIRECT(NOM_FR&amp;ADDRESS('PR-tampon'!$E19,COLUMN(REFERENCEMENT_ISOLANT[[#Headers],[Locaux climatisés ou raffraichis]]))))))</f>
        <v>RAFRAICHIS</v>
      </c>
      <c r="Q54" s="89" t="str">
        <f ca="1">IF('PR-tampon'!$E19="","",IF('PR-tampon'!$E19=0,"",IF(INDIRECT(NOM_FR&amp;ADDRESS('PR-tampon'!$E19,COLUMN(REFERENCEMENT_ISOLANT[[#Headers],[LIEN INTERNET]])))=0,"",INDIRECT(NOM_FR&amp;ADDRESS('PR-tampon'!$E19,COLUMN(REFERENCEMENT_ISOLANT[[#Headers],[LIEN INTERNET]]))))))</f>
        <v>https://evaluation.cstb.fr/fr/avis-technique/detail/20-19-440_v2.1/</v>
      </c>
    </row>
    <row r="55" spans="1:17" ht="130.15" customHeight="1" x14ac:dyDescent="0.25">
      <c r="A55" s="3" t="e">
        <v>#VALUE!</v>
      </c>
      <c r="B55" s="88">
        <f ca="1">IF('PR-tampon'!$E20="","",IF('PR-tampon'!$E20=0,"",IF(INDIRECT(NOM_FR&amp;ADDRESS('PR-tampon'!$E20,COLUMN(REFERENCEMENT_ISOLANT[[#Headers],[DATE REFERENCEMENT]])))=0,"",INDIRECT(NOM_FR&amp;ADDRESS('PR-tampon'!$E20,COLUMN(REFERENCEMENT_ISOLANT[[#Headers],[DATE REFERENCEMENT]]))))))</f>
        <v>45085</v>
      </c>
      <c r="C55" s="88" t="str">
        <f ca="1">IF('PR-tampon'!$E20="","",IF('PR-tampon'!$E20=0,"",IF(INDIRECT(NOM_FR&amp;ADDRESS('PR-tampon'!$E20,COLUMN(REFERENCEMENT_ISOLANT[[#Headers],[TYPE DE PROCEDE]])))=0,"",INDIRECT(NOM_FR&amp;ADDRESS('PR-tampon'!$E20,COLUMN(REFERENCEMENT_ISOLANT[[#Headers],[TYPE DE PROCEDE]]))))))</f>
        <v>Panneaux ou rouleaux</v>
      </c>
      <c r="D55" s="88" t="str">
        <f ca="1">IF('PR-tampon'!$E20="","",IF('PR-tampon'!$E20=0,"",IF(INDIRECT(NOM_FR&amp;ADDRESS('PR-tampon'!$E20,COLUMN(REFERENCEMENT_ISOLANT[[#Headers],[MATIERE]])))=0,"",INDIRECT(NOM_FR&amp;ADDRESS('PR-tampon'!$E20,COLUMN(REFERENCEMENT_ISOLANT[[#Headers],[MATIERE]]))))))</f>
        <v>fibres textiles recyclées
coton issues du recyclage</v>
      </c>
      <c r="E55" s="3" t="str">
        <f ca="1">IF('PR-tampon'!$E20="","",IF('PR-tampon'!$E20=0,"",IF(INDIRECT(NOM_FR&amp;ADDRESS('PR-tampon'!$E20,COLUMN(REFERENCEMENT_ISOLANT[[#Headers],[NOM COMMERCIAL DU PROCEDE]])))=0,"",INDIRECT(NOM_FR&amp;ADDRESS('PR-tampon'!$E20,COLUMN(REFERENCEMENT_ISOLANT[[#Headers],[NOM COMMERCIAL DU PROCEDE]]))))))</f>
        <v>COTONWOOL FLEX 25</v>
      </c>
      <c r="F55" s="3" t="str">
        <f ca="1">IF('PR-tampon'!$E20="","",IF('PR-tampon'!$E20=0,"",IF(INDIRECT(NOM_FR&amp;ADDRESS('PR-tampon'!$E20,COLUMN(REFERENCEMENT_ISOLANT[[#Headers],[DISTRIBUTEUR]])))=0,"",INDIRECT(NOM_FR&amp;ADDRESS('PR-tampon'!$E20,COLUMN(REFERENCEMENT_ISOLANT[[#Headers],[DISTRIBUTEUR]]))))))</f>
        <v>BUITEX INDUSTRIE
(FR)</v>
      </c>
      <c r="G55" s="3" t="str">
        <f ca="1">IF('PR-tampon'!$E20="","",IF('PR-tampon'!$E20=0,"",IF(INDIRECT(NOM_FR&amp;ADDRESS('PR-tampon'!$E20,COLUMN(REFERENCEMENT_ISOLANT[[#Headers],[TYPE DE DOCUMENT DE REFERENCE]])))=0,"",INDIRECT(NOM_FR&amp;ADDRESS('PR-tampon'!$E20,COLUMN(REFERENCEMENT_ISOLANT[[#Headers],[TYPE DE DOCUMENT DE REFERENCE]]))))))</f>
        <v>Avis technique</v>
      </c>
      <c r="H55" s="3" t="str">
        <f ca="1">IF('PR-tampon'!$E20="","",IF('PR-tampon'!$E20=0,"",IF(INDIRECT(NOM_FR&amp;ADDRESS('PR-tampon'!$E20,COLUMN(REFERENCEMENT_ISOLANT[[#Headers],[REF]])))=0,"",INDIRECT(NOM_FR&amp;ADDRESS('PR-tampon'!$E20,COLUMN(REFERENCEMENT_ISOLANT[[#Headers],[REF]]))))))</f>
        <v>20/19-439_V3</v>
      </c>
      <c r="I55" s="82">
        <f ca="1">IF('PR-tampon'!$E20="","",IF('PR-tampon'!$E20=0,"",IF(INDIRECT(NOM_FR&amp;ADDRESS('PR-tampon'!$E20,COLUMN(REFERENCEMENT_ISOLANT[[#Headers],[AVIS LIMITE AU]])))=0,"",INDIRECT(NOM_FR&amp;ADDRESS('PR-tampon'!$E20,COLUMN(REFERENCEMENT_ISOLANT[[#Headers],[AVIS LIMITE AU]]))))))</f>
        <v>45322</v>
      </c>
      <c r="J55" s="3" t="str">
        <f ca="1">IF('PR-tampon'!$E20="","",IF('PR-tampon'!$E20=0,"",IF(INDIRECT(NOM_FR&amp;ADDRESS('PR-tampon'!$E20,COLUMN(REFERENCEMENT_ISOLANT[[#Headers],[TC/TNC
dans le domaine d''emploi visé]])))=0,"",INDIRECT(NOM_FR&amp;ADDRESS('PR-tampon'!$E20,COLUMN(REFERENCEMENT_ISOLANT[[#Headers],[TC/TNC
dans le domaine d''emploi visé]]))))))</f>
        <v>TC</v>
      </c>
      <c r="K55" s="117" t="str">
        <f ca="1">IF('PR-tampon'!$E20="","",IF('PR-tampon'!$E20=0,"",IF(INDIRECT(NOM_FR&amp;ADDRESS('PR-tampon'!$E20,COLUMN(REFERENCEMENT_ISOLANT[[#Headers],[SYNTHESE DES APPLICATIONS VISEES]])))=0,"",INDIRECT(NOM_FR&amp;ADDRESS('PR-tampon'!$E20,COLUMN(REFERENCEMENT_ISOLANT[[#Headers],[SYNTHESE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5" s="84" t="str">
        <f ca="1">IF('PR-tampon'!$E20="","",IF('PR-tampon'!$E20=0,"",IF(INDIRECT(NOM_FR&amp;ADDRESS('PR-tampon'!$E20,COLUMN(REFERENCEMENT_ISOLANT[[#Headers],[CONCATENATION DES OBSERVATIONS]])))=0,"",INDIRECT(NOM_FR&amp;ADDRESS('PR-tampon'!$E20,COLUMN(REFERENCEMENT_ISOLANT[[#Headers],[CONCATENATION DES OBSERVATIONS]]))))))</f>
        <v xml:space="preserve">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5" s="3" t="str">
        <f ca="1">IF('PR-tampon'!$E20="","",IF('PR-tampon'!$E20=0,"",IF(INDIRECT(NOM_FR&amp;ADDRESS('PR-tampon'!$E20,COLUMN(REFERENCEMENT_ISOLANT[[#Headers],[Hygrométrie des locaux]])))=0,"",INDIRECT(NOM_FR&amp;ADDRESS('PR-tampon'!$E20,COLUMN(REFERENCEMENT_ISOLANT[[#Headers],[Hygrométrie des locaux]]))))))</f>
        <v>MOYENNE</v>
      </c>
      <c r="N55" s="3" t="str">
        <f ca="1">IF('PR-tampon'!$E20="","",IF('PR-tampon'!$E20=0,"",IF(INDIRECT(NOM_FR&amp;ADDRESS('PR-tampon'!$E20,COLUMN(REFERENCEMENT_ISOLANT[[#Headers],[classement locaux au sens 20.1 P3]])))=0,"",INDIRECT(NOM_FR&amp;ADDRESS('PR-tampon'!$E20,COLUMN(REFERENCEMENT_ISOLANT[[#Headers],[classement locaux au sens 20.1 P3]]))))))</f>
        <v>EB+ Locaux Privatifs</v>
      </c>
      <c r="O55" s="3" t="str">
        <f ca="1">IF('PR-tampon'!$E20="","",IF('PR-tampon'!$E20=0,"",IF(INDIRECT(NOM_FR&amp;ADDRESS('PR-tampon'!$E20,COLUMN(REFERENCEMENT_ISOLANT[[#Headers],[Climat max]])))=0,"",INDIRECT(NOM_FR&amp;ADDRESS('PR-tampon'!$E20,COLUMN(REFERENCEMENT_ISOLANT[[#Headers],[Climat max]]))))))</f>
        <v>MONTAGNE
(Altitude ≥ 900m &amp; En zone très froide)</v>
      </c>
      <c r="P55" s="3" t="str">
        <f ca="1">IF('PR-tampon'!$E20="","",IF('PR-tampon'!$E20=0,"",IF(INDIRECT(NOM_FR&amp;ADDRESS('PR-tampon'!$E20,COLUMN(REFERENCEMENT_ISOLANT[[#Headers],[Locaux climatisés ou raffraichis]])))=0,"",INDIRECT(NOM_FR&amp;ADDRESS('PR-tampon'!$E20,COLUMN(REFERENCEMENT_ISOLANT[[#Headers],[Locaux climatisés ou raffraichis]]))))))</f>
        <v>RAFRAICHIS</v>
      </c>
      <c r="Q55" s="89" t="str">
        <f ca="1">IF('PR-tampon'!$E20="","",IF('PR-tampon'!$E20=0,"",IF(INDIRECT(NOM_FR&amp;ADDRESS('PR-tampon'!$E20,COLUMN(REFERENCEMENT_ISOLANT[[#Headers],[LIEN INTERNET]])))=0,"",INDIRECT(NOM_FR&amp;ADDRESS('PR-tampon'!$E20,COLUMN(REFERENCEMENT_ISOLANT[[#Headers],[LIEN INTERNET]]))))))</f>
        <v>https://evaluation.cstb.fr/fr/avis-technique/detail/20-19-439_V3/</v>
      </c>
    </row>
    <row r="56" spans="1:17" ht="130.15" customHeight="1" x14ac:dyDescent="0.25">
      <c r="A56" s="3" t="e">
        <v>#VALUE!</v>
      </c>
      <c r="B56" s="88">
        <f ca="1">IF('PR-tampon'!$E21="","",IF('PR-tampon'!$E21=0,"",IF(INDIRECT(NOM_FR&amp;ADDRESS('PR-tampon'!$E21,COLUMN(REFERENCEMENT_ISOLANT[[#Headers],[DATE REFERENCEMENT]])))=0,"",INDIRECT(NOM_FR&amp;ADDRESS('PR-tampon'!$E21,COLUMN(REFERENCEMENT_ISOLANT[[#Headers],[DATE REFERENCEMENT]]))))))</f>
        <v>45085</v>
      </c>
      <c r="C56" s="88" t="str">
        <f ca="1">IF('PR-tampon'!$E21="","",IF('PR-tampon'!$E21=0,"",IF(INDIRECT(NOM_FR&amp;ADDRESS('PR-tampon'!$E21,COLUMN(REFERENCEMENT_ISOLANT[[#Headers],[TYPE DE PROCEDE]])))=0,"",INDIRECT(NOM_FR&amp;ADDRESS('PR-tampon'!$E21,COLUMN(REFERENCEMENT_ISOLANT[[#Headers],[TYPE DE PROCEDE]]))))))</f>
        <v>Panneaux ou rouleaux</v>
      </c>
      <c r="D56" s="88" t="str">
        <f ca="1">IF('PR-tampon'!$E21="","",IF('PR-tampon'!$E21=0,"",IF(INDIRECT(NOM_FR&amp;ADDRESS('PR-tampon'!$E21,COLUMN(REFERENCEMENT_ISOLANT[[#Headers],[MATIERE]])))=0,"",INDIRECT(NOM_FR&amp;ADDRESS('PR-tampon'!$E21,COLUMN(REFERENCEMENT_ISOLANT[[#Headers],[MATIERE]]))))))</f>
        <v>fibres textiles recyclées
coton issues du recyclage</v>
      </c>
      <c r="E56" s="3" t="str">
        <f ca="1">IF('PR-tampon'!$E21="","",IF('PR-tampon'!$E21=0,"",IF(INDIRECT(NOM_FR&amp;ADDRESS('PR-tampon'!$E21,COLUMN(REFERENCEMENT_ISOLANT[[#Headers],[NOM COMMERCIAL DU PROCEDE]])))=0,"",INDIRECT(NOM_FR&amp;ADDRESS('PR-tampon'!$E21,COLUMN(REFERENCEMENT_ISOLANT[[#Headers],[NOM COMMERCIAL DU PROCEDE]]))))))</f>
        <v>COTONWOOL FLEX 25</v>
      </c>
      <c r="F56" s="3" t="str">
        <f ca="1">IF('PR-tampon'!$E21="","",IF('PR-tampon'!$E21=0,"",IF(INDIRECT(NOM_FR&amp;ADDRESS('PR-tampon'!$E21,COLUMN(REFERENCEMENT_ISOLANT[[#Headers],[DISTRIBUTEUR]])))=0,"",INDIRECT(NOM_FR&amp;ADDRESS('PR-tampon'!$E21,COLUMN(REFERENCEMENT_ISOLANT[[#Headers],[DISTRIBUTEUR]]))))))</f>
        <v>BUITEX INDUSTRIE
(FR)</v>
      </c>
      <c r="G56" s="3" t="str">
        <f ca="1">IF('PR-tampon'!$E21="","",IF('PR-tampon'!$E21=0,"",IF(INDIRECT(NOM_FR&amp;ADDRESS('PR-tampon'!$E21,COLUMN(REFERENCEMENT_ISOLANT[[#Headers],[TYPE DE DOCUMENT DE REFERENCE]])))=0,"",INDIRECT(NOM_FR&amp;ADDRESS('PR-tampon'!$E21,COLUMN(REFERENCEMENT_ISOLANT[[#Headers],[TYPE DE DOCUMENT DE REFERENCE]]))))))</f>
        <v>Avis technique</v>
      </c>
      <c r="H56" s="3" t="str">
        <f ca="1">IF('PR-tampon'!$E21="","",IF('PR-tampon'!$E21=0,"",IF(INDIRECT(NOM_FR&amp;ADDRESS('PR-tampon'!$E21,COLUMN(REFERENCEMENT_ISOLANT[[#Headers],[REF]])))=0,"",INDIRECT(NOM_FR&amp;ADDRESS('PR-tampon'!$E21,COLUMN(REFERENCEMENT_ISOLANT[[#Headers],[REF]]))))))</f>
        <v>20/19-439_V3.1</v>
      </c>
      <c r="I56" s="82">
        <f ca="1">IF('PR-tampon'!$E21="","",IF('PR-tampon'!$E21=0,"",IF(INDIRECT(NOM_FR&amp;ADDRESS('PR-tampon'!$E21,COLUMN(REFERENCEMENT_ISOLANT[[#Headers],[AVIS LIMITE AU]])))=0,"",INDIRECT(NOM_FR&amp;ADDRESS('PR-tampon'!$E21,COLUMN(REFERENCEMENT_ISOLANT[[#Headers],[AVIS LIMITE AU]]))))))</f>
        <v>45322</v>
      </c>
      <c r="J56" s="3" t="str">
        <f ca="1">IF('PR-tampon'!$E21="","",IF('PR-tampon'!$E21=0,"",IF(INDIRECT(NOM_FR&amp;ADDRESS('PR-tampon'!$E21,COLUMN(REFERENCEMENT_ISOLANT[[#Headers],[TC/TNC
dans le domaine d''emploi visé]])))=0,"",INDIRECT(NOM_FR&amp;ADDRESS('PR-tampon'!$E21,COLUMN(REFERENCEMENT_ISOLANT[[#Headers],[TC/TNC
dans le domaine d''emploi visé]]))))))</f>
        <v>TC</v>
      </c>
      <c r="K56" s="117" t="str">
        <f ca="1">IF('PR-tampon'!$E21="","",IF('PR-tampon'!$E21=0,"",IF(INDIRECT(NOM_FR&amp;ADDRESS('PR-tampon'!$E21,COLUMN(REFERENCEMENT_ISOLANT[[#Headers],[SYNTHESE DES APPLICATIONS VISEES]])))=0,"",INDIRECT(NOM_FR&amp;ADDRESS('PR-tampon'!$E21,COLUMN(REFERENCEMENT_ISOLANT[[#Headers],[SYNTHESE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6" s="84" t="str">
        <f ca="1">IF('PR-tampon'!$E21="","",IF('PR-tampon'!$E21=0,"",IF(INDIRECT(NOM_FR&amp;ADDRESS('PR-tampon'!$E21,COLUMN(REFERENCEMENT_ISOLANT[[#Headers],[CONCATENATION DES OBSERVATIONS]])))=0,"",INDIRECT(NOM_FR&amp;ADDRESS('PR-tampon'!$E21,COLUMN(REFERENCEMENT_ISOLANT[[#Headers],[CONCATENATION DES OBSERVATIONS]]))))))</f>
        <v xml:space="preserve">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6" s="3" t="str">
        <f ca="1">IF('PR-tampon'!$E21="","",IF('PR-tampon'!$E21=0,"",IF(INDIRECT(NOM_FR&amp;ADDRESS('PR-tampon'!$E21,COLUMN(REFERENCEMENT_ISOLANT[[#Headers],[Hygrométrie des locaux]])))=0,"",INDIRECT(NOM_FR&amp;ADDRESS('PR-tampon'!$E21,COLUMN(REFERENCEMENT_ISOLANT[[#Headers],[Hygrométrie des locaux]]))))))</f>
        <v>MOYENNE</v>
      </c>
      <c r="N56" s="3" t="str">
        <f ca="1">IF('PR-tampon'!$E21="","",IF('PR-tampon'!$E21=0,"",IF(INDIRECT(NOM_FR&amp;ADDRESS('PR-tampon'!$E21,COLUMN(REFERENCEMENT_ISOLANT[[#Headers],[classement locaux au sens 20.1 P3]])))=0,"",INDIRECT(NOM_FR&amp;ADDRESS('PR-tampon'!$E21,COLUMN(REFERENCEMENT_ISOLANT[[#Headers],[classement locaux au sens 20.1 P3]]))))))</f>
        <v>EB+ Locaux Privatifs</v>
      </c>
      <c r="O56" s="3" t="str">
        <f ca="1">IF('PR-tampon'!$E21="","",IF('PR-tampon'!$E21=0,"",IF(INDIRECT(NOM_FR&amp;ADDRESS('PR-tampon'!$E21,COLUMN(REFERENCEMENT_ISOLANT[[#Headers],[Climat max]])))=0,"",INDIRECT(NOM_FR&amp;ADDRESS('PR-tampon'!$E21,COLUMN(REFERENCEMENT_ISOLANT[[#Headers],[Climat max]]))))))</f>
        <v>MONTAGNE
(Altitude ≥ 900m &amp; En zone très froide)</v>
      </c>
      <c r="P56" s="3" t="str">
        <f ca="1">IF('PR-tampon'!$E21="","",IF('PR-tampon'!$E21=0,"",IF(INDIRECT(NOM_FR&amp;ADDRESS('PR-tampon'!$E21,COLUMN(REFERENCEMENT_ISOLANT[[#Headers],[Locaux climatisés ou raffraichis]])))=0,"",INDIRECT(NOM_FR&amp;ADDRESS('PR-tampon'!$E21,COLUMN(REFERENCEMENT_ISOLANT[[#Headers],[Locaux climatisés ou raffraichis]]))))))</f>
        <v>RAFRAICHIS</v>
      </c>
      <c r="Q56" s="89" t="str">
        <f ca="1">IF('PR-tampon'!$E21="","",IF('PR-tampon'!$E21=0,"",IF(INDIRECT(NOM_FR&amp;ADDRESS('PR-tampon'!$E21,COLUMN(REFERENCEMENT_ISOLANT[[#Headers],[LIEN INTERNET]])))=0,"",INDIRECT(NOM_FR&amp;ADDRESS('PR-tampon'!$E21,COLUMN(REFERENCEMENT_ISOLANT[[#Headers],[LIEN INTERNET]]))))))</f>
        <v>https://evaluation.cstb.fr/en/technical-appraisal-atec/detail/20-19-439_v3.1/</v>
      </c>
    </row>
    <row r="57" spans="1:17" ht="130.15" customHeight="1" x14ac:dyDescent="0.25">
      <c r="A57" s="3" t="e">
        <v>#VALUE!</v>
      </c>
      <c r="B57" s="88">
        <f ca="1">IF('PR-tampon'!$E22="","",IF('PR-tampon'!$E22=0,"",IF(INDIRECT(NOM_FR&amp;ADDRESS('PR-tampon'!$E22,COLUMN(REFERENCEMENT_ISOLANT[[#Headers],[DATE REFERENCEMENT]])))=0,"",INDIRECT(NOM_FR&amp;ADDRESS('PR-tampon'!$E22,COLUMN(REFERENCEMENT_ISOLANT[[#Headers],[DATE REFERENCEMENT]]))))))</f>
        <v>45085</v>
      </c>
      <c r="C57" s="88" t="str">
        <f ca="1">IF('PR-tampon'!$E22="","",IF('PR-tampon'!$E22=0,"",IF(INDIRECT(NOM_FR&amp;ADDRESS('PR-tampon'!$E22,COLUMN(REFERENCEMENT_ISOLANT[[#Headers],[TYPE DE PROCEDE]])))=0,"",INDIRECT(NOM_FR&amp;ADDRESS('PR-tampon'!$E22,COLUMN(REFERENCEMENT_ISOLANT[[#Headers],[TYPE DE PROCEDE]]))))))</f>
        <v>Panneaux ou rouleaux</v>
      </c>
      <c r="D57" s="88" t="str">
        <f ca="1">IF('PR-tampon'!$E22="","",IF('PR-tampon'!$E22=0,"",IF(INDIRECT(NOM_FR&amp;ADDRESS('PR-tampon'!$E22,COLUMN(REFERENCEMENT_ISOLANT[[#Headers],[MATIERE]])))=0,"",INDIRECT(NOM_FR&amp;ADDRESS('PR-tampon'!$E22,COLUMN(REFERENCEMENT_ISOLANT[[#Headers],[MATIERE]]))))))</f>
        <v>coton issues du recyclage</v>
      </c>
      <c r="E57" s="3" t="str">
        <f ca="1">IF('PR-tampon'!$E22="","",IF('PR-tampon'!$E22=0,"",IF(INDIRECT(NOM_FR&amp;ADDRESS('PR-tampon'!$E22,COLUMN(REFERENCEMENT_ISOLANT[[#Headers],[NOM COMMERCIAL DU PROCEDE]])))=0,"",INDIRECT(NOM_FR&amp;ADDRESS('PR-tampon'!$E22,COLUMN(REFERENCEMENT_ISOLANT[[#Headers],[NOM COMMERCIAL DU PROCEDE]]))))))</f>
        <v>ISOCOTON</v>
      </c>
      <c r="F57" s="3" t="str">
        <f ca="1">IF('PR-tampon'!$E22="","",IF('PR-tampon'!$E22=0,"",IF(INDIRECT(NOM_FR&amp;ADDRESS('PR-tampon'!$E22,COLUMN(REFERENCEMENT_ISOLANT[[#Headers],[DISTRIBUTEUR]])))=0,"",INDIRECT(NOM_FR&amp;ADDRESS('PR-tampon'!$E22,COLUMN(REFERENCEMENT_ISOLANT[[#Headers],[DISTRIBUTEUR]]))))))</f>
        <v>Saint-Gobain ISOVER</v>
      </c>
      <c r="G57" s="3" t="str">
        <f ca="1">IF('PR-tampon'!$E22="","",IF('PR-tampon'!$E22=0,"",IF(INDIRECT(NOM_FR&amp;ADDRESS('PR-tampon'!$E22,COLUMN(REFERENCEMENT_ISOLANT[[#Headers],[TYPE DE DOCUMENT DE REFERENCE]])))=0,"",INDIRECT(NOM_FR&amp;ADDRESS('PR-tampon'!$E22,COLUMN(REFERENCEMENT_ISOLANT[[#Headers],[TYPE DE DOCUMENT DE REFERENCE]]))))))</f>
        <v>Avis technique</v>
      </c>
      <c r="H57" s="3" t="str">
        <f ca="1">IF('PR-tampon'!$E22="","",IF('PR-tampon'!$E22=0,"",IF(INDIRECT(NOM_FR&amp;ADDRESS('PR-tampon'!$E22,COLUMN(REFERENCEMENT_ISOLANT[[#Headers],[REF]])))=0,"",INDIRECT(NOM_FR&amp;ADDRESS('PR-tampon'!$E22,COLUMN(REFERENCEMENT_ISOLANT[[#Headers],[REF]]))))))</f>
        <v>20/19-440_V2-E1</v>
      </c>
      <c r="I57" s="82">
        <f ca="1">IF('PR-tampon'!$E22="","",IF('PR-tampon'!$E22=0,"",IF(INDIRECT(NOM_FR&amp;ADDRESS('PR-tampon'!$E22,COLUMN(REFERENCEMENT_ISOLANT[[#Headers],[AVIS LIMITE AU]])))=0,"",INDIRECT(NOM_FR&amp;ADDRESS('PR-tampon'!$E22,COLUMN(REFERENCEMENT_ISOLANT[[#Headers],[AVIS LIMITE AU]]))))))</f>
        <v>45322</v>
      </c>
      <c r="J57" s="3" t="str">
        <f ca="1">IF('PR-tampon'!$E22="","",IF('PR-tampon'!$E22=0,"",IF(INDIRECT(NOM_FR&amp;ADDRESS('PR-tampon'!$E22,COLUMN(REFERENCEMENT_ISOLANT[[#Headers],[TC/TNC
dans le domaine d''emploi visé]])))=0,"",INDIRECT(NOM_FR&amp;ADDRESS('PR-tampon'!$E22,COLUMN(REFERENCEMENT_ISOLANT[[#Headers],[TC/TNC
dans le domaine d''emploi visé]]))))))</f>
        <v>TC</v>
      </c>
      <c r="K57" s="117" t="str">
        <f ca="1">IF('PR-tampon'!$E22="","",IF('PR-tampon'!$E22=0,"",IF(INDIRECT(NOM_FR&amp;ADDRESS('PR-tampon'!$E22,COLUMN(REFERENCEMENT_ISOLANT[[#Headers],[SYNTHESE DES APPLICATIONS VISEES]])))=0,"",INDIRECT(NOM_FR&amp;ADDRESS('PR-tampon'!$E22,COLUMN(REFERENCEMENT_ISOLANT[[#Headers],[SYNTHESE DES APPLICATIONS VISEES]]))))))</f>
        <v xml:space="preserve"> - TOITURE VENTILEE : ISOLATION DE TOITURE EN RAMPANT (CHARPENTES DU DTU 31.1 ou DTU 31.2 ou DTU 31.3)
 - COMBLES PERDUS : ISOLATION DE PLANCHER DE COMBLES PERDUS</v>
      </c>
      <c r="L57" s="84" t="str">
        <f ca="1">IF('PR-tampon'!$E22="","",IF('PR-tampon'!$E22=0,"",IF(INDIRECT(NOM_FR&amp;ADDRESS('PR-tampon'!$E22,COLUMN(REFERENCEMENT_ISOLANT[[#Headers],[CONCATENATION DES OBSERVATIONS]])))=0,"",INDIRECT(NOM_FR&amp;ADDRESS('PR-tampon'!$E22,COLUMN(REFERENCEMENT_ISOLANT[[#Headers],[CONCATENATION DES OBSERVATIONS]]))))))</f>
        <v xml:space="preserve"> - Extenstion de l'Avis Technique n°20/19-440_V2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7" s="3" t="str">
        <f ca="1">IF('PR-tampon'!$E22="","",IF('PR-tampon'!$E22=0,"",IF(INDIRECT(NOM_FR&amp;ADDRESS('PR-tampon'!$E22,COLUMN(REFERENCEMENT_ISOLANT[[#Headers],[Hygrométrie des locaux]])))=0,"",INDIRECT(NOM_FR&amp;ADDRESS('PR-tampon'!$E22,COLUMN(REFERENCEMENT_ISOLANT[[#Headers],[Hygrométrie des locaux]]))))))</f>
        <v>MOYENNE</v>
      </c>
      <c r="N57" s="3" t="str">
        <f ca="1">IF('PR-tampon'!$E22="","",IF('PR-tampon'!$E22=0,"",IF(INDIRECT(NOM_FR&amp;ADDRESS('PR-tampon'!$E22,COLUMN(REFERENCEMENT_ISOLANT[[#Headers],[classement locaux au sens 20.1 P3]])))=0,"",INDIRECT(NOM_FR&amp;ADDRESS('PR-tampon'!$E22,COLUMN(REFERENCEMENT_ISOLANT[[#Headers],[classement locaux au sens 20.1 P3]]))))))</f>
        <v>EB+ Locaux Privatifs</v>
      </c>
      <c r="O57" s="3" t="str">
        <f ca="1">IF('PR-tampon'!$E22="","",IF('PR-tampon'!$E22=0,"",IF(INDIRECT(NOM_FR&amp;ADDRESS('PR-tampon'!$E22,COLUMN(REFERENCEMENT_ISOLANT[[#Headers],[Climat max]])))=0,"",INDIRECT(NOM_FR&amp;ADDRESS('PR-tampon'!$E22,COLUMN(REFERENCEMENT_ISOLANT[[#Headers],[Climat max]]))))))</f>
        <v>MONTAGNE
(Altitude ≥ 900m &amp; En zone très froide)</v>
      </c>
      <c r="P57" s="3" t="str">
        <f ca="1">IF('PR-tampon'!$E22="","",IF('PR-tampon'!$E22=0,"",IF(INDIRECT(NOM_FR&amp;ADDRESS('PR-tampon'!$E22,COLUMN(REFERENCEMENT_ISOLANT[[#Headers],[Locaux climatisés ou raffraichis]])))=0,"",INDIRECT(NOM_FR&amp;ADDRESS('PR-tampon'!$E22,COLUMN(REFERENCEMENT_ISOLANT[[#Headers],[Locaux climatisés ou raffraichis]]))))))</f>
        <v>RAFRAICHIS</v>
      </c>
      <c r="Q57" s="89" t="str">
        <f ca="1">IF('PR-tampon'!$E22="","",IF('PR-tampon'!$E22=0,"",IF(INDIRECT(NOM_FR&amp;ADDRESS('PR-tampon'!$E22,COLUMN(REFERENCEMENT_ISOLANT[[#Headers],[LIEN INTERNET]])))=0,"",INDIRECT(NOM_FR&amp;ADDRESS('PR-tampon'!$E22,COLUMN(REFERENCEMENT_ISOLANT[[#Headers],[LIEN INTERNET]]))))))</f>
        <v>https://evaluation.cstb.fr/fr/avis-technique/detail/20-19-440_V2-E1/</v>
      </c>
    </row>
    <row r="58" spans="1:17" ht="130.15" customHeight="1" x14ac:dyDescent="0.25">
      <c r="A58" s="3" t="e">
        <v>#VALUE!</v>
      </c>
      <c r="B58" s="88">
        <f ca="1">IF('PR-tampon'!$E23="","",IF('PR-tampon'!$E23=0,"",IF(INDIRECT(NOM_FR&amp;ADDRESS('PR-tampon'!$E23,COLUMN(REFERENCEMENT_ISOLANT[[#Headers],[DATE REFERENCEMENT]])))=0,"",INDIRECT(NOM_FR&amp;ADDRESS('PR-tampon'!$E23,COLUMN(REFERENCEMENT_ISOLANT[[#Headers],[DATE REFERENCEMENT]]))))))</f>
        <v>45085</v>
      </c>
      <c r="C58" s="88" t="str">
        <f ca="1">IF('PR-tampon'!$E23="","",IF('PR-tampon'!$E23=0,"",IF(INDIRECT(NOM_FR&amp;ADDRESS('PR-tampon'!$E23,COLUMN(REFERENCEMENT_ISOLANT[[#Headers],[TYPE DE PROCEDE]])))=0,"",INDIRECT(NOM_FR&amp;ADDRESS('PR-tampon'!$E23,COLUMN(REFERENCEMENT_ISOLANT[[#Headers],[TYPE DE PROCEDE]]))))))</f>
        <v>Panneaux ou rouleaux</v>
      </c>
      <c r="D58" s="88" t="str">
        <f ca="1">IF('PR-tampon'!$E23="","",IF('PR-tampon'!$E23=0,"",IF(INDIRECT(NOM_FR&amp;ADDRESS('PR-tampon'!$E23,COLUMN(REFERENCEMENT_ISOLANT[[#Headers],[MATIERE]])))=0,"",INDIRECT(NOM_FR&amp;ADDRESS('PR-tampon'!$E23,COLUMN(REFERENCEMENT_ISOLANT[[#Headers],[MATIERE]]))))))</f>
        <v>fibres textiles recyclées
coton issues du recyclage</v>
      </c>
      <c r="E58" s="3" t="str">
        <f ca="1">IF('PR-tampon'!$E23="","",IF('PR-tampon'!$E23=0,"",IF(INDIRECT(NOM_FR&amp;ADDRESS('PR-tampon'!$E23,COLUMN(REFERENCEMENT_ISOLANT[[#Headers],[NOM COMMERCIAL DU PROCEDE]])))=0,"",INDIRECT(NOM_FR&amp;ADDRESS('PR-tampon'!$E23,COLUMN(REFERENCEMENT_ISOLANT[[#Headers],[NOM COMMERCIAL DU PROCEDE]]))))))</f>
        <v>ISOCOTON</v>
      </c>
      <c r="F58" s="3" t="str">
        <f ca="1">IF('PR-tampon'!$E23="","",IF('PR-tampon'!$E23=0,"",IF(INDIRECT(NOM_FR&amp;ADDRESS('PR-tampon'!$E23,COLUMN(REFERENCEMENT_ISOLANT[[#Headers],[DISTRIBUTEUR]])))=0,"",INDIRECT(NOM_FR&amp;ADDRESS('PR-tampon'!$E23,COLUMN(REFERENCEMENT_ISOLANT[[#Headers],[DISTRIBUTEUR]]))))))</f>
        <v>Saint-Gobain ISOVER</v>
      </c>
      <c r="G58" s="3" t="str">
        <f ca="1">IF('PR-tampon'!$E23="","",IF('PR-tampon'!$E23=0,"",IF(INDIRECT(NOM_FR&amp;ADDRESS('PR-tampon'!$E23,COLUMN(REFERENCEMENT_ISOLANT[[#Headers],[TYPE DE DOCUMENT DE REFERENCE]])))=0,"",INDIRECT(NOM_FR&amp;ADDRESS('PR-tampon'!$E23,COLUMN(REFERENCEMENT_ISOLANT[[#Headers],[TYPE DE DOCUMENT DE REFERENCE]]))))))</f>
        <v>Avis technique</v>
      </c>
      <c r="H58" s="3" t="str">
        <f ca="1">IF('PR-tampon'!$E23="","",IF('PR-tampon'!$E23=0,"",IF(INDIRECT(NOM_FR&amp;ADDRESS('PR-tampon'!$E23,COLUMN(REFERENCEMENT_ISOLANT[[#Headers],[REF]])))=0,"",INDIRECT(NOM_FR&amp;ADDRESS('PR-tampon'!$E23,COLUMN(REFERENCEMENT_ISOLANT[[#Headers],[REF]]))))))</f>
        <v>20/19-439_V3-E1</v>
      </c>
      <c r="I58" s="82">
        <f ca="1">IF('PR-tampon'!$E23="","",IF('PR-tampon'!$E23=0,"",IF(INDIRECT(NOM_FR&amp;ADDRESS('PR-tampon'!$E23,COLUMN(REFERENCEMENT_ISOLANT[[#Headers],[AVIS LIMITE AU]])))=0,"",INDIRECT(NOM_FR&amp;ADDRESS('PR-tampon'!$E23,COLUMN(REFERENCEMENT_ISOLANT[[#Headers],[AVIS LIMITE AU]]))))))</f>
        <v>45322</v>
      </c>
      <c r="J58" s="3" t="str">
        <f ca="1">IF('PR-tampon'!$E23="","",IF('PR-tampon'!$E23=0,"",IF(INDIRECT(NOM_FR&amp;ADDRESS('PR-tampon'!$E23,COLUMN(REFERENCEMENT_ISOLANT[[#Headers],[TC/TNC
dans le domaine d''emploi visé]])))=0,"",INDIRECT(NOM_FR&amp;ADDRESS('PR-tampon'!$E23,COLUMN(REFERENCEMENT_ISOLANT[[#Headers],[TC/TNC
dans le domaine d''emploi visé]]))))))</f>
        <v>TC</v>
      </c>
      <c r="K58" s="117" t="str">
        <f ca="1">IF('PR-tampon'!$E23="","",IF('PR-tampon'!$E23=0,"",IF(INDIRECT(NOM_FR&amp;ADDRESS('PR-tampon'!$E23,COLUMN(REFERENCEMENT_ISOLANT[[#Headers],[SYNTHESE DES APPLICATIONS VISEES]])))=0,"",INDIRECT(NOM_FR&amp;ADDRESS('PR-tampon'!$E23,COLUMN(REFERENCEMENT_ISOLANT[[#Headers],[SYNTHESE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8" s="84" t="str">
        <f ca="1">IF('PR-tampon'!$E23="","",IF('PR-tampon'!$E23=0,"",IF(INDIRECT(NOM_FR&amp;ADDRESS('PR-tampon'!$E23,COLUMN(REFERENCEMENT_ISOLANT[[#Headers],[CONCATENATION DES OBSERVATIONS]])))=0,"",INDIRECT(NOM_FR&amp;ADDRESS('PR-tampon'!$E23,COLUMN(REFERENCEMENT_ISOLANT[[#Headers],[CONCATENATION DES OBSERVATIONS]]))))))</f>
        <v xml:space="preserve"> - Extenstion de l'Avis Technique n°20/19-439_V3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8" s="3" t="str">
        <f ca="1">IF('PR-tampon'!$E23="","",IF('PR-tampon'!$E23=0,"",IF(INDIRECT(NOM_FR&amp;ADDRESS('PR-tampon'!$E23,COLUMN(REFERENCEMENT_ISOLANT[[#Headers],[Hygrométrie des locaux]])))=0,"",INDIRECT(NOM_FR&amp;ADDRESS('PR-tampon'!$E23,COLUMN(REFERENCEMENT_ISOLANT[[#Headers],[Hygrométrie des locaux]]))))))</f>
        <v>MOYENNE</v>
      </c>
      <c r="N58" s="3" t="str">
        <f ca="1">IF('PR-tampon'!$E23="","",IF('PR-tampon'!$E23=0,"",IF(INDIRECT(NOM_FR&amp;ADDRESS('PR-tampon'!$E23,COLUMN(REFERENCEMENT_ISOLANT[[#Headers],[classement locaux au sens 20.1 P3]])))=0,"",INDIRECT(NOM_FR&amp;ADDRESS('PR-tampon'!$E23,COLUMN(REFERENCEMENT_ISOLANT[[#Headers],[classement locaux au sens 20.1 P3]]))))))</f>
        <v>EB+ Locaux Privatifs</v>
      </c>
      <c r="O58" s="3" t="str">
        <f ca="1">IF('PR-tampon'!$E23="","",IF('PR-tampon'!$E23=0,"",IF(INDIRECT(NOM_FR&amp;ADDRESS('PR-tampon'!$E23,COLUMN(REFERENCEMENT_ISOLANT[[#Headers],[Climat max]])))=0,"",INDIRECT(NOM_FR&amp;ADDRESS('PR-tampon'!$E23,COLUMN(REFERENCEMENT_ISOLANT[[#Headers],[Climat max]]))))))</f>
        <v>MONTAGNE
(Altitude ≥ 900m &amp; En zone très froide)</v>
      </c>
      <c r="P58" s="3" t="str">
        <f ca="1">IF('PR-tampon'!$E23="","",IF('PR-tampon'!$E23=0,"",IF(INDIRECT(NOM_FR&amp;ADDRESS('PR-tampon'!$E23,COLUMN(REFERENCEMENT_ISOLANT[[#Headers],[Locaux climatisés ou raffraichis]])))=0,"",INDIRECT(NOM_FR&amp;ADDRESS('PR-tampon'!$E23,COLUMN(REFERENCEMENT_ISOLANT[[#Headers],[Locaux climatisés ou raffraichis]]))))))</f>
        <v>RAFRAICHIS</v>
      </c>
      <c r="Q58" s="89" t="str">
        <f ca="1">IF('PR-tampon'!$E23="","",IF('PR-tampon'!$E23=0,"",IF(INDIRECT(NOM_FR&amp;ADDRESS('PR-tampon'!$E23,COLUMN(REFERENCEMENT_ISOLANT[[#Headers],[LIEN INTERNET]])))=0,"",INDIRECT(NOM_FR&amp;ADDRESS('PR-tampon'!$E23,COLUMN(REFERENCEMENT_ISOLANT[[#Headers],[LIEN INTERNET]]))))))</f>
        <v>https://evaluation.cstb.fr/fr/avis-technique/detail/20-19-439_V3-E1/</v>
      </c>
    </row>
    <row r="59" spans="1:17" ht="130.15" customHeight="1" x14ac:dyDescent="0.25">
      <c r="A59" s="3" t="e">
        <v>#VALUE!</v>
      </c>
      <c r="B59" s="88">
        <f ca="1">IF('PR-tampon'!$E24="","",IF('PR-tampon'!$E24=0,"",IF(INDIRECT(NOM_FR&amp;ADDRESS('PR-tampon'!$E24,COLUMN(REFERENCEMENT_ISOLANT[[#Headers],[DATE REFERENCEMENT]])))=0,"",INDIRECT(NOM_FR&amp;ADDRESS('PR-tampon'!$E24,COLUMN(REFERENCEMENT_ISOLANT[[#Headers],[DATE REFERENCEMENT]]))))))</f>
        <v>45085</v>
      </c>
      <c r="C59" s="88" t="str">
        <f ca="1">IF('PR-tampon'!$E24="","",IF('PR-tampon'!$E24=0,"",IF(INDIRECT(NOM_FR&amp;ADDRESS('PR-tampon'!$E24,COLUMN(REFERENCEMENT_ISOLANT[[#Headers],[TYPE DE PROCEDE]])))=0,"",INDIRECT(NOM_FR&amp;ADDRESS('PR-tampon'!$E24,COLUMN(REFERENCEMENT_ISOLANT[[#Headers],[TYPE DE PROCEDE]]))))))</f>
        <v>Panneaux ou rouleaux</v>
      </c>
      <c r="D59" s="88" t="str">
        <f ca="1">IF('PR-tampon'!$E24="","",IF('PR-tampon'!$E24=0,"",IF(INDIRECT(NOM_FR&amp;ADDRESS('PR-tampon'!$E24,COLUMN(REFERENCEMENT_ISOLANT[[#Headers],[MATIERE]])))=0,"",INDIRECT(NOM_FR&amp;ADDRESS('PR-tampon'!$E24,COLUMN(REFERENCEMENT_ISOLANT[[#Headers],[MATIERE]]))))))</f>
        <v>fibre de bois</v>
      </c>
      <c r="E59" s="3" t="str">
        <f ca="1">IF('PR-tampon'!$E24="","",IF('PR-tampon'!$E24=0,"",IF(INDIRECT(NOM_FR&amp;ADDRESS('PR-tampon'!$E24,COLUMN(REFERENCEMENT_ISOLANT[[#Headers],[NOM COMMERCIAL DU PROCEDE]])))=0,"",INDIRECT(NOM_FR&amp;ADDRESS('PR-tampon'!$E24,COLUMN(REFERENCEMENT_ISOLANT[[#Headers],[NOM COMMERCIAL DU PROCEDE]]))))))</f>
        <v>ISONAT FLEX</v>
      </c>
      <c r="F59" s="3" t="str">
        <f ca="1">IF('PR-tampon'!$E24="","",IF('PR-tampon'!$E24=0,"",IF(INDIRECT(NOM_FR&amp;ADDRESS('PR-tampon'!$E24,COLUMN(REFERENCEMENT_ISOLANT[[#Headers],[DISTRIBUTEUR]])))=0,"",INDIRECT(NOM_FR&amp;ADDRESS('PR-tampon'!$E24,COLUMN(REFERENCEMENT_ISOLANT[[#Headers],[DISTRIBUTEUR]]))))))</f>
        <v>ISONAT
(FR)</v>
      </c>
      <c r="G59" s="3" t="str">
        <f ca="1">IF('PR-tampon'!$E24="","",IF('PR-tampon'!$E24=0,"",IF(INDIRECT(NOM_FR&amp;ADDRESS('PR-tampon'!$E24,COLUMN(REFERENCEMENT_ISOLANT[[#Headers],[TYPE DE DOCUMENT DE REFERENCE]])))=0,"",INDIRECT(NOM_FR&amp;ADDRESS('PR-tampon'!$E24,COLUMN(REFERENCEMENT_ISOLANT[[#Headers],[TYPE DE DOCUMENT DE REFERENCE]]))))))</f>
        <v>Document d'Application Technique (DTA)</v>
      </c>
      <c r="H59" s="3" t="str">
        <f ca="1">IF('PR-tampon'!$E24="","",IF('PR-tampon'!$E24=0,"",IF(INDIRECT(NOM_FR&amp;ADDRESS('PR-tampon'!$E24,COLUMN(REFERENCEMENT_ISOLANT[[#Headers],[REF]])))=0,"",INDIRECT(NOM_FR&amp;ADDRESS('PR-tampon'!$E24,COLUMN(REFERENCEMENT_ISOLANT[[#Headers],[REF]]))))))</f>
        <v>20/19-431_V1</v>
      </c>
      <c r="I59" s="82">
        <f ca="1">IF('PR-tampon'!$E24="","",IF('PR-tampon'!$E24=0,"",IF(INDIRECT(NOM_FR&amp;ADDRESS('PR-tampon'!$E24,COLUMN(REFERENCEMENT_ISOLANT[[#Headers],[AVIS LIMITE AU]])))=0,"",INDIRECT(NOM_FR&amp;ADDRESS('PR-tampon'!$E24,COLUMN(REFERENCEMENT_ISOLANT[[#Headers],[AVIS LIMITE AU]]))))))</f>
        <v>45199</v>
      </c>
      <c r="J59" s="3" t="str">
        <f ca="1">IF('PR-tampon'!$E24="","",IF('PR-tampon'!$E24=0,"",IF(INDIRECT(NOM_FR&amp;ADDRESS('PR-tampon'!$E24,COLUMN(REFERENCEMENT_ISOLANT[[#Headers],[TC/TNC
dans le domaine d''emploi visé]])))=0,"",INDIRECT(NOM_FR&amp;ADDRESS('PR-tampon'!$E24,COLUMN(REFERENCEMENT_ISOLANT[[#Headers],[TC/TNC
dans le domaine d''emploi visé]]))))))</f>
        <v>TC</v>
      </c>
      <c r="K59" s="117" t="str">
        <f ca="1">IF('PR-tampon'!$E24="","",IF('PR-tampon'!$E24=0,"",IF(INDIRECT(NOM_FR&amp;ADDRESS('PR-tampon'!$E24,COLUMN(REFERENCEMENT_ISOLANT[[#Headers],[SYNTHESE DES APPLICATIONS VISEES]])))=0,"",INDIRECT(NOM_FR&amp;ADDRESS('PR-tampon'!$E24,COLUMN(REFERENCEMENT_ISOLANT[[#Headers],[SYNTHESE DES APPLICATIONS VISEES]]))))))</f>
        <v xml:space="preserve"> - TOITURE VENTILEE : ISOLATION DE TOITURE EN RAMPANT (CHARPENTES DU DTU 31.1 ou DTU 31.2 ou DTU 31.3)
 - COMBLES PERDUS : ISOLATION DE PLANCHER DE COMBLES PERDUS</v>
      </c>
      <c r="L59" s="84" t="str">
        <f ca="1">IF('PR-tampon'!$E24="","",IF('PR-tampon'!$E24=0,"",IF(INDIRECT(NOM_FR&amp;ADDRESS('PR-tampon'!$E24,COLUMN(REFERENCEMENT_ISOLANT[[#Headers],[CONCATENATION DES OBSERVATIONS]])))=0,"",INDIRECT(NOM_FR&amp;ADDRESS('PR-tampon'!$E24,COLUMN(REFERENCEMENT_ISOLANT[[#Headers],[CONCATENATION DES OBSERVATIONS]]))))))</f>
        <v xml:space="preserve"> - - Le procédé ISONAT FLEX inclue 2 isolants, « ISONAT FLEX 40 » et « FLEX 55 plus H ».
 - Ne sont pas visés dans le domaine de l'évaluation technique les bâtiments industriels, agricoles ou agroalimentaires.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9" s="3" t="str">
        <f ca="1">IF('PR-tampon'!$E24="","",IF('PR-tampon'!$E24=0,"",IF(INDIRECT(NOM_FR&amp;ADDRESS('PR-tampon'!$E24,COLUMN(REFERENCEMENT_ISOLANT[[#Headers],[Hygrométrie des locaux]])))=0,"",INDIRECT(NOM_FR&amp;ADDRESS('PR-tampon'!$E24,COLUMN(REFERENCEMENT_ISOLANT[[#Headers],[Hygrométrie des locaux]]))))))</f>
        <v>MOYENNE</v>
      </c>
      <c r="N59" s="3" t="str">
        <f ca="1">IF('PR-tampon'!$E24="","",IF('PR-tampon'!$E24=0,"",IF(INDIRECT(NOM_FR&amp;ADDRESS('PR-tampon'!$E24,COLUMN(REFERENCEMENT_ISOLANT[[#Headers],[classement locaux au sens 20.1 P3]])))=0,"",INDIRECT(NOM_FR&amp;ADDRESS('PR-tampon'!$E24,COLUMN(REFERENCEMENT_ISOLANT[[#Headers],[classement locaux au sens 20.1 P3]]))))))</f>
        <v>EB+ Locaux Privatifs</v>
      </c>
      <c r="O59" s="3" t="str">
        <f ca="1">IF('PR-tampon'!$E24="","",IF('PR-tampon'!$E24=0,"",IF(INDIRECT(NOM_FR&amp;ADDRESS('PR-tampon'!$E24,COLUMN(REFERENCEMENT_ISOLANT[[#Headers],[Climat max]])))=0,"",INDIRECT(NOM_FR&amp;ADDRESS('PR-tampon'!$E24,COLUMN(REFERENCEMENT_ISOLANT[[#Headers],[Climat max]]))))))</f>
        <v>MONTAGNE
(Altitude ≥ 900m &amp; En zone très froide)</v>
      </c>
      <c r="P59" s="3" t="str">
        <f ca="1">IF('PR-tampon'!$E24="","",IF('PR-tampon'!$E24=0,"",IF(INDIRECT(NOM_FR&amp;ADDRESS('PR-tampon'!$E24,COLUMN(REFERENCEMENT_ISOLANT[[#Headers],[Locaux climatisés ou raffraichis]])))=0,"",INDIRECT(NOM_FR&amp;ADDRESS('PR-tampon'!$E24,COLUMN(REFERENCEMENT_ISOLANT[[#Headers],[Locaux climatisés ou raffraichis]]))))))</f>
        <v>RAFRAICHIS</v>
      </c>
      <c r="Q59" s="89" t="str">
        <f ca="1">IF('PR-tampon'!$E24="","",IF('PR-tampon'!$E24=0,"",IF(INDIRECT(NOM_FR&amp;ADDRESS('PR-tampon'!$E24,COLUMN(REFERENCEMENT_ISOLANT[[#Headers],[LIEN INTERNET]])))=0,"",INDIRECT(NOM_FR&amp;ADDRESS('PR-tampon'!$E24,COLUMN(REFERENCEMENT_ISOLANT[[#Headers],[LIEN INTERNET]]))))))</f>
        <v>https://evaluation.cstb.fr/fr/avis-technique/detail/20-19-431_V1/</v>
      </c>
    </row>
    <row r="60" spans="1:17" ht="130.15" customHeight="1" x14ac:dyDescent="0.25">
      <c r="A60" s="3" t="e">
        <v>#VALUE!</v>
      </c>
      <c r="B60" s="88">
        <f ca="1">IF('PR-tampon'!$E25="","",IF('PR-tampon'!$E25=0,"",IF(INDIRECT(NOM_FR&amp;ADDRESS('PR-tampon'!$E25,COLUMN(REFERENCEMENT_ISOLANT[[#Headers],[DATE REFERENCEMENT]])))=0,"",INDIRECT(NOM_FR&amp;ADDRESS('PR-tampon'!$E25,COLUMN(REFERENCEMENT_ISOLANT[[#Headers],[DATE REFERENCEMENT]]))))))</f>
        <v>45085</v>
      </c>
      <c r="C60" s="88" t="str">
        <f ca="1">IF('PR-tampon'!$E25="","",IF('PR-tampon'!$E25=0,"",IF(INDIRECT(NOM_FR&amp;ADDRESS('PR-tampon'!$E25,COLUMN(REFERENCEMENT_ISOLANT[[#Headers],[TYPE DE PROCEDE]])))=0,"",INDIRECT(NOM_FR&amp;ADDRESS('PR-tampon'!$E25,COLUMN(REFERENCEMENT_ISOLANT[[#Headers],[TYPE DE PROCEDE]]))))))</f>
        <v>Panneaux ou rouleaux</v>
      </c>
      <c r="D60" s="88" t="str">
        <f ca="1">IF('PR-tampon'!$E25="","",IF('PR-tampon'!$E25=0,"",IF(INDIRECT(NOM_FR&amp;ADDRESS('PR-tampon'!$E25,COLUMN(REFERENCEMENT_ISOLANT[[#Headers],[MATIERE]])))=0,"",INDIRECT(NOM_FR&amp;ADDRESS('PR-tampon'!$E25,COLUMN(REFERENCEMENT_ISOLANT[[#Headers],[MATIERE]]))))))</f>
        <v>fibres de bois</v>
      </c>
      <c r="E60" s="3" t="str">
        <f ca="1">IF('PR-tampon'!$E25="","",IF('PR-tampon'!$E25=0,"",IF(INDIRECT(NOM_FR&amp;ADDRESS('PR-tampon'!$E25,COLUMN(REFERENCEMENT_ISOLANT[[#Headers],[NOM COMMERCIAL DU PROCEDE]])))=0,"",INDIRECT(NOM_FR&amp;ADDRESS('PR-tampon'!$E25,COLUMN(REFERENCEMENT_ISOLANT[[#Headers],[NOM COMMERCIAL DU PROCEDE]]))))))</f>
        <v>ISONAT FLEX</v>
      </c>
      <c r="F60" s="3" t="str">
        <f ca="1">IF('PR-tampon'!$E25="","",IF('PR-tampon'!$E25=0,"",IF(INDIRECT(NOM_FR&amp;ADDRESS('PR-tampon'!$E25,COLUMN(REFERENCEMENT_ISOLANT[[#Headers],[DISTRIBUTEUR]])))=0,"",INDIRECT(NOM_FR&amp;ADDRESS('PR-tampon'!$E25,COLUMN(REFERENCEMENT_ISOLANT[[#Headers],[DISTRIBUTEUR]]))))))</f>
        <v>ISONAT
(FR)</v>
      </c>
      <c r="G60" s="3" t="str">
        <f ca="1">IF('PR-tampon'!$E25="","",IF('PR-tampon'!$E25=0,"",IF(INDIRECT(NOM_FR&amp;ADDRESS('PR-tampon'!$E25,COLUMN(REFERENCEMENT_ISOLANT[[#Headers],[TYPE DE DOCUMENT DE REFERENCE]])))=0,"",INDIRECT(NOM_FR&amp;ADDRESS('PR-tampon'!$E25,COLUMN(REFERENCEMENT_ISOLANT[[#Headers],[TYPE DE DOCUMENT DE REFERENCE]]))))))</f>
        <v>Document d'Application Technique (DTA)</v>
      </c>
      <c r="H60" s="3" t="str">
        <f ca="1">IF('PR-tampon'!$E25="","",IF('PR-tampon'!$E25=0,"",IF(INDIRECT(NOM_FR&amp;ADDRESS('PR-tampon'!$E25,COLUMN(REFERENCEMENT_ISOLANT[[#Headers],[REF]])))=0,"",INDIRECT(NOM_FR&amp;ADDRESS('PR-tampon'!$E25,COLUMN(REFERENCEMENT_ISOLANT[[#Headers],[REF]]))))))</f>
        <v>20/19-432_V3</v>
      </c>
      <c r="I60" s="82">
        <f ca="1">IF('PR-tampon'!$E25="","",IF('PR-tampon'!$E25=0,"",IF(INDIRECT(NOM_FR&amp;ADDRESS('PR-tampon'!$E25,COLUMN(REFERENCEMENT_ISOLANT[[#Headers],[AVIS LIMITE AU]])))=0,"",INDIRECT(NOM_FR&amp;ADDRESS('PR-tampon'!$E25,COLUMN(REFERENCEMENT_ISOLANT[[#Headers],[AVIS LIMITE AU]]))))))</f>
        <v>45199</v>
      </c>
      <c r="J60" s="3" t="str">
        <f ca="1">IF('PR-tampon'!$E25="","",IF('PR-tampon'!$E25=0,"",IF(INDIRECT(NOM_FR&amp;ADDRESS('PR-tampon'!$E25,COLUMN(REFERENCEMENT_ISOLANT[[#Headers],[TC/TNC
dans le domaine d''emploi visé]])))=0,"",INDIRECT(NOM_FR&amp;ADDRESS('PR-tampon'!$E25,COLUMN(REFERENCEMENT_ISOLANT[[#Headers],[TC/TNC
dans le domaine d''emploi visé]]))))))</f>
        <v>TC</v>
      </c>
      <c r="K60" s="117" t="str">
        <f ca="1">IF('PR-tampon'!$E25="","",IF('PR-tampon'!$E25=0,"",IF(INDIRECT(NOM_FR&amp;ADDRESS('PR-tampon'!$E25,COLUMN(REFERENCEMENT_ISOLANT[[#Headers],[SYNTHESE DES APPLICATIONS VISEES]])))=0,"",INDIRECT(NOM_FR&amp;ADDRESS('PR-tampon'!$E25,COLUMN(REFERENCEMENT_ISOLANT[[#Headers],[SYNTHESE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0" s="84" t="str">
        <f ca="1">IF('PR-tampon'!$E25="","",IF('PR-tampon'!$E25=0,"",IF(INDIRECT(NOM_FR&amp;ADDRESS('PR-tampon'!$E25,COLUMN(REFERENCEMENT_ISOLANT[[#Headers],[CONCATENATION DES OBSERVATIONS]])))=0,"",INDIRECT(NOM_FR&amp;ADDRESS('PR-tampon'!$E25,COLUMN(REFERENCEMENT_ISOLANT[[#Headers],[CONCATENATION DES OBSERVATIONS]]))))))</f>
        <v xml:space="preserve"> - Les bâtiments de process industriel, agricoles, agroalimentaires, frigorifiques,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0" s="3" t="str">
        <f ca="1">IF('PR-tampon'!$E25="","",IF('PR-tampon'!$E25=0,"",IF(INDIRECT(NOM_FR&amp;ADDRESS('PR-tampon'!$E25,COLUMN(REFERENCEMENT_ISOLANT[[#Headers],[Hygrométrie des locaux]])))=0,"",INDIRECT(NOM_FR&amp;ADDRESS('PR-tampon'!$E25,COLUMN(REFERENCEMENT_ISOLANT[[#Headers],[Hygrométrie des locaux]]))))))</f>
        <v>MOYENNE</v>
      </c>
      <c r="N60" s="3" t="str">
        <f ca="1">IF('PR-tampon'!$E25="","",IF('PR-tampon'!$E25=0,"",IF(INDIRECT(NOM_FR&amp;ADDRESS('PR-tampon'!$E25,COLUMN(REFERENCEMENT_ISOLANT[[#Headers],[classement locaux au sens 20.1 P3]])))=0,"",INDIRECT(NOM_FR&amp;ADDRESS('PR-tampon'!$E25,COLUMN(REFERENCEMENT_ISOLANT[[#Headers],[classement locaux au sens 20.1 P3]]))))))</f>
        <v>EB+ Locaux Privatifs</v>
      </c>
      <c r="O60" s="3" t="str">
        <f ca="1">IF('PR-tampon'!$E25="","",IF('PR-tampon'!$E25=0,"",IF(INDIRECT(NOM_FR&amp;ADDRESS('PR-tampon'!$E25,COLUMN(REFERENCEMENT_ISOLANT[[#Headers],[Climat max]])))=0,"",INDIRECT(NOM_FR&amp;ADDRESS('PR-tampon'!$E25,COLUMN(REFERENCEMENT_ISOLANT[[#Headers],[Climat max]]))))))</f>
        <v>MONTAGNE
(Altitude ≥ 900m &amp; En zone très froide)</v>
      </c>
      <c r="P60" s="3" t="str">
        <f ca="1">IF('PR-tampon'!$E25="","",IF('PR-tampon'!$E25=0,"",IF(INDIRECT(NOM_FR&amp;ADDRESS('PR-tampon'!$E25,COLUMN(REFERENCEMENT_ISOLANT[[#Headers],[Locaux climatisés ou raffraichis]])))=0,"",INDIRECT(NOM_FR&amp;ADDRESS('PR-tampon'!$E25,COLUMN(REFERENCEMENT_ISOLANT[[#Headers],[Locaux climatisés ou raffraichis]]))))))</f>
        <v>RAFRAICHIS</v>
      </c>
      <c r="Q60" s="89" t="str">
        <f ca="1">IF('PR-tampon'!$E25="","",IF('PR-tampon'!$E25=0,"",IF(INDIRECT(NOM_FR&amp;ADDRESS('PR-tampon'!$E25,COLUMN(REFERENCEMENT_ISOLANT[[#Headers],[LIEN INTERNET]])))=0,"",INDIRECT(NOM_FR&amp;ADDRESS('PR-tampon'!$E25,COLUMN(REFERENCEMENT_ISOLANT[[#Headers],[LIEN INTERNET]]))))))</f>
        <v>https://evaluation.cstb.fr/fr/avis-technique/detail/20-19-432_V3/</v>
      </c>
    </row>
    <row r="61" spans="1:17" ht="130.15" customHeight="1" x14ac:dyDescent="0.25">
      <c r="A61" s="3" t="e">
        <v>#VALUE!</v>
      </c>
      <c r="B61" s="88">
        <f ca="1">IF('PR-tampon'!$E26="","",IF('PR-tampon'!$E26=0,"",IF(INDIRECT(NOM_FR&amp;ADDRESS('PR-tampon'!$E26,COLUMN(REFERENCEMENT_ISOLANT[[#Headers],[DATE REFERENCEMENT]])))=0,"",INDIRECT(NOM_FR&amp;ADDRESS('PR-tampon'!$E26,COLUMN(REFERENCEMENT_ISOLANT[[#Headers],[DATE REFERENCEMENT]]))))))</f>
        <v>45085</v>
      </c>
      <c r="C61" s="88" t="str">
        <f ca="1">IF('PR-tampon'!$E26="","",IF('PR-tampon'!$E26=0,"",IF(INDIRECT(NOM_FR&amp;ADDRESS('PR-tampon'!$E26,COLUMN(REFERENCEMENT_ISOLANT[[#Headers],[TYPE DE PROCEDE]])))=0,"",INDIRECT(NOM_FR&amp;ADDRESS('PR-tampon'!$E26,COLUMN(REFERENCEMENT_ISOLANT[[#Headers],[TYPE DE PROCEDE]]))))))</f>
        <v>Panneaux ou rouleaux</v>
      </c>
      <c r="D61" s="88" t="str">
        <f ca="1">IF('PR-tampon'!$E26="","",IF('PR-tampon'!$E26=0,"",IF(INDIRECT(NOM_FR&amp;ADDRESS('PR-tampon'!$E26,COLUMN(REFERENCEMENT_ISOLANT[[#Headers],[MATIERE]])))=0,"",INDIRECT(NOM_FR&amp;ADDRESS('PR-tampon'!$E26,COLUMN(REFERENCEMENT_ISOLANT[[#Headers],[MATIERE]]))))))</f>
        <v>Coton Chanvre Lin Jute</v>
      </c>
      <c r="E61" s="3" t="str">
        <f ca="1">IF('PR-tampon'!$E26="","",IF('PR-tampon'!$E26=0,"",IF(INDIRECT(NOM_FR&amp;ADDRESS('PR-tampon'!$E26,COLUMN(REFERENCEMENT_ISOLANT[[#Headers],[NOM COMMERCIAL DU PROCEDE]])))=0,"",INDIRECT(NOM_FR&amp;ADDRESS('PR-tampon'!$E26,COLUMN(REFERENCEMENT_ISOLANT[[#Headers],[NOM COMMERCIAL DU PROCEDE]]))))))</f>
        <v>KNAUF THERMASOFT NATURA</v>
      </c>
      <c r="F61" s="3" t="str">
        <f ca="1">IF('PR-tampon'!$E26="","",IF('PR-tampon'!$E26=0,"",IF(INDIRECT(NOM_FR&amp;ADDRESS('PR-tampon'!$E26,COLUMN(REFERENCEMENT_ISOLANT[[#Headers],[DISTRIBUTEUR]])))=0,"",INDIRECT(NOM_FR&amp;ADDRESS('PR-tampon'!$E26,COLUMN(REFERENCEMENT_ISOLANT[[#Headers],[DISTRIBUTEUR]]))))))</f>
        <v>KNAUF SAS</v>
      </c>
      <c r="G61" s="3" t="str">
        <f ca="1">IF('PR-tampon'!$E26="","",IF('PR-tampon'!$E26=0,"",IF(INDIRECT(NOM_FR&amp;ADDRESS('PR-tampon'!$E26,COLUMN(REFERENCEMENT_ISOLANT[[#Headers],[TYPE DE DOCUMENT DE REFERENCE]])))=0,"",INDIRECT(NOM_FR&amp;ADDRESS('PR-tampon'!$E26,COLUMN(REFERENCEMENT_ISOLANT[[#Headers],[TYPE DE DOCUMENT DE REFERENCE]]))))))</f>
        <v>Avis technique</v>
      </c>
      <c r="H61" s="3" t="str">
        <f ca="1">IF('PR-tampon'!$E26="","",IF('PR-tampon'!$E26=0,"",IF(INDIRECT(NOM_FR&amp;ADDRESS('PR-tampon'!$E26,COLUMN(REFERENCEMENT_ISOLANT[[#Headers],[REF]])))=0,"",INDIRECT(NOM_FR&amp;ADDRESS('PR-tampon'!$E26,COLUMN(REFERENCEMENT_ISOLANT[[#Headers],[REF]]))))))</f>
        <v>20/21-487_V2-E1</v>
      </c>
      <c r="I61" s="82">
        <f ca="1">IF('PR-tampon'!$E26="","",IF('PR-tampon'!$E26=0,"",IF(INDIRECT(NOM_FR&amp;ADDRESS('PR-tampon'!$E26,COLUMN(REFERENCEMENT_ISOLANT[[#Headers],[AVIS LIMITE AU]])))=0,"",INDIRECT(NOM_FR&amp;ADDRESS('PR-tampon'!$E26,COLUMN(REFERENCEMENT_ISOLANT[[#Headers],[AVIS LIMITE AU]]))))))</f>
        <v>45596</v>
      </c>
      <c r="J61" s="3" t="str">
        <f ca="1">IF('PR-tampon'!$E26="","",IF('PR-tampon'!$E26=0,"",IF(INDIRECT(NOM_FR&amp;ADDRESS('PR-tampon'!$E26,COLUMN(REFERENCEMENT_ISOLANT[[#Headers],[TC/TNC
dans le domaine d''emploi visé]])))=0,"",INDIRECT(NOM_FR&amp;ADDRESS('PR-tampon'!$E26,COLUMN(REFERENCEMENT_ISOLANT[[#Headers],[TC/TNC
dans le domaine d''emploi visé]]))))))</f>
        <v>TC</v>
      </c>
      <c r="K61" s="117" t="str">
        <f ca="1">IF('PR-tampon'!$E26="","",IF('PR-tampon'!$E26=0,"",IF(INDIRECT(NOM_FR&amp;ADDRESS('PR-tampon'!$E26,COLUMN(REFERENCEMENT_ISOLANT[[#Headers],[SYNTHESE DES APPLICATIONS VISEES]])))=0,"",INDIRECT(NOM_FR&amp;ADDRESS('PR-tampon'!$E26,COLUMN(REFERENCEMENT_ISOLANT[[#Headers],[SYNTHESE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61" s="84" t="str">
        <f ca="1">IF('PR-tampon'!$E26="","",IF('PR-tampon'!$E26=0,"",IF(INDIRECT(NOM_FR&amp;ADDRESS('PR-tampon'!$E26,COLUMN(REFERENCEMENT_ISOLANT[[#Headers],[CONCATENATION DES OBSERVATIONS]])))=0,"",INDIRECT(NOM_FR&amp;ADDRESS('PR-tampon'!$E26,COLUMN(REFERENCEMENT_ISOLANT[[#Headers],[CONCATENATION DES OBSERVATIONS]]))))))</f>
        <v xml:space="preserve"> - Extenstion de l'Avis Technique n°20/21-487_V2
 - Les bâtiments de process industriel, agricoles, frigorifique, agroalimentaire, à ambiance corrosive et à ossatures porteuses métalliques sont exclus.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1" s="3" t="str">
        <f ca="1">IF('PR-tampon'!$E26="","",IF('PR-tampon'!$E26=0,"",IF(INDIRECT(NOM_FR&amp;ADDRESS('PR-tampon'!$E26,COLUMN(REFERENCEMENT_ISOLANT[[#Headers],[Hygrométrie des locaux]])))=0,"",INDIRECT(NOM_FR&amp;ADDRESS('PR-tampon'!$E26,COLUMN(REFERENCEMENT_ISOLANT[[#Headers],[Hygrométrie des locaux]]))))))</f>
        <v>MOYENNE</v>
      </c>
      <c r="N61" s="3" t="str">
        <f ca="1">IF('PR-tampon'!$E26="","",IF('PR-tampon'!$E26=0,"",IF(INDIRECT(NOM_FR&amp;ADDRESS('PR-tampon'!$E26,COLUMN(REFERENCEMENT_ISOLANT[[#Headers],[classement locaux au sens 20.1 P3]])))=0,"",INDIRECT(NOM_FR&amp;ADDRESS('PR-tampon'!$E26,COLUMN(REFERENCEMENT_ISOLANT[[#Headers],[classement locaux au sens 20.1 P3]]))))))</f>
        <v>EB+ Locaux Privatifs</v>
      </c>
      <c r="O61" s="3" t="str">
        <f ca="1">IF('PR-tampon'!$E26="","",IF('PR-tampon'!$E26=0,"",IF(INDIRECT(NOM_FR&amp;ADDRESS('PR-tampon'!$E26,COLUMN(REFERENCEMENT_ISOLANT[[#Headers],[Climat max]])))=0,"",INDIRECT(NOM_FR&amp;ADDRESS('PR-tampon'!$E26,COLUMN(REFERENCEMENT_ISOLANT[[#Headers],[Climat max]]))))))</f>
        <v>MONTAGNE
(Altitude ≥ 900m &amp; En zone très froide)</v>
      </c>
      <c r="P61" s="3" t="str">
        <f ca="1">IF('PR-tampon'!$E26="","",IF('PR-tampon'!$E26=0,"",IF(INDIRECT(NOM_FR&amp;ADDRESS('PR-tampon'!$E26,COLUMN(REFERENCEMENT_ISOLANT[[#Headers],[Locaux climatisés ou raffraichis]])))=0,"",INDIRECT(NOM_FR&amp;ADDRESS('PR-tampon'!$E26,COLUMN(REFERENCEMENT_ISOLANT[[#Headers],[Locaux climatisés ou raffraichis]]))))))</f>
        <v>RAFRAICHIS</v>
      </c>
      <c r="Q61" s="89" t="str">
        <f ca="1">IF('PR-tampon'!$E26="","",IF('PR-tampon'!$E26=0,"",IF(INDIRECT(NOM_FR&amp;ADDRESS('PR-tampon'!$E26,COLUMN(REFERENCEMENT_ISOLANT[[#Headers],[LIEN INTERNET]])))=0,"",INDIRECT(NOM_FR&amp;ADDRESS('PR-tampon'!$E26,COLUMN(REFERENCEMENT_ISOLANT[[#Headers],[LIEN INTERNET]]))))))</f>
        <v>https://evaluation.cstb.fr/fr/avis-technique/detail/20-21-487_V2-E1/</v>
      </c>
    </row>
    <row r="62" spans="1:17" ht="130.15" customHeight="1" x14ac:dyDescent="0.25">
      <c r="A62" s="3" t="e">
        <v>#VALUE!</v>
      </c>
      <c r="B62" s="88">
        <f ca="1">IF('PR-tampon'!$E27="","",IF('PR-tampon'!$E27=0,"",IF(INDIRECT(NOM_FR&amp;ADDRESS('PR-tampon'!$E27,COLUMN(REFERENCEMENT_ISOLANT[[#Headers],[DATE REFERENCEMENT]])))=0,"",INDIRECT(NOM_FR&amp;ADDRESS('PR-tampon'!$E27,COLUMN(REFERENCEMENT_ISOLANT[[#Headers],[DATE REFERENCEMENT]]))))))</f>
        <v>45085</v>
      </c>
      <c r="C62" s="88" t="str">
        <f ca="1">IF('PR-tampon'!$E27="","",IF('PR-tampon'!$E27=0,"",IF(INDIRECT(NOM_FR&amp;ADDRESS('PR-tampon'!$E27,COLUMN(REFERENCEMENT_ISOLANT[[#Headers],[TYPE DE PROCEDE]])))=0,"",INDIRECT(NOM_FR&amp;ADDRESS('PR-tampon'!$E27,COLUMN(REFERENCEMENT_ISOLANT[[#Headers],[TYPE DE PROCEDE]]))))))</f>
        <v>Panneaux ou rouleaux</v>
      </c>
      <c r="D62" s="88" t="str">
        <f ca="1">IF('PR-tampon'!$E27="","",IF('PR-tampon'!$E27=0,"",IF(INDIRECT(NOM_FR&amp;ADDRESS('PR-tampon'!$E27,COLUMN(REFERENCEMENT_ISOLANT[[#Headers],[MATIERE]])))=0,"",INDIRECT(NOM_FR&amp;ADDRESS('PR-tampon'!$E27,COLUMN(REFERENCEMENT_ISOLANT[[#Headers],[MATIERE]]))))))</f>
        <v>Coton Chanvre Lin Jute</v>
      </c>
      <c r="E62" s="3" t="str">
        <f ca="1">IF('PR-tampon'!$E27="","",IF('PR-tampon'!$E27=0,"",IF(INDIRECT(NOM_FR&amp;ADDRESS('PR-tampon'!$E27,COLUMN(REFERENCEMENT_ISOLANT[[#Headers],[NOM COMMERCIAL DU PROCEDE]])))=0,"",INDIRECT(NOM_FR&amp;ADDRESS('PR-tampon'!$E27,COLUMN(REFERENCEMENT_ISOLANT[[#Headers],[NOM COMMERCIAL DU PROCEDE]]))))))</f>
        <v>KNAUF THERMASOFT NATURA</v>
      </c>
      <c r="F62" s="3" t="str">
        <f ca="1">IF('PR-tampon'!$E27="","",IF('PR-tampon'!$E27=0,"",IF(INDIRECT(NOM_FR&amp;ADDRESS('PR-tampon'!$E27,COLUMN(REFERENCEMENT_ISOLANT[[#Headers],[DISTRIBUTEUR]])))=0,"",INDIRECT(NOM_FR&amp;ADDRESS('PR-tampon'!$E27,COLUMN(REFERENCEMENT_ISOLANT[[#Headers],[DISTRIBUTEUR]]))))))</f>
        <v>KNAUF SAS</v>
      </c>
      <c r="G62" s="3" t="str">
        <f ca="1">IF('PR-tampon'!$E27="","",IF('PR-tampon'!$E27=0,"",IF(INDIRECT(NOM_FR&amp;ADDRESS('PR-tampon'!$E27,COLUMN(REFERENCEMENT_ISOLANT[[#Headers],[TYPE DE DOCUMENT DE REFERENCE]])))=0,"",INDIRECT(NOM_FR&amp;ADDRESS('PR-tampon'!$E27,COLUMN(REFERENCEMENT_ISOLANT[[#Headers],[TYPE DE DOCUMENT DE REFERENCE]]))))))</f>
        <v>Avis technique</v>
      </c>
      <c r="H62" s="3" t="str">
        <f ca="1">IF('PR-tampon'!$E27="","",IF('PR-tampon'!$E27=0,"",IF(INDIRECT(NOM_FR&amp;ADDRESS('PR-tampon'!$E27,COLUMN(REFERENCEMENT_ISOLANT[[#Headers],[REF]])))=0,"",INDIRECT(NOM_FR&amp;ADDRESS('PR-tampon'!$E27,COLUMN(REFERENCEMENT_ISOLANT[[#Headers],[REF]]))))))</f>
        <v>20/21-488_V1-E1</v>
      </c>
      <c r="I62" s="82">
        <f ca="1">IF('PR-tampon'!$E27="","",IF('PR-tampon'!$E27=0,"",IF(INDIRECT(NOM_FR&amp;ADDRESS('PR-tampon'!$E27,COLUMN(REFERENCEMENT_ISOLANT[[#Headers],[AVIS LIMITE AU]])))=0,"",INDIRECT(NOM_FR&amp;ADDRESS('PR-tampon'!$E27,COLUMN(REFERENCEMENT_ISOLANT[[#Headers],[AVIS LIMITE AU]]))))))</f>
        <v>45596</v>
      </c>
      <c r="J62" s="3" t="str">
        <f ca="1">IF('PR-tampon'!$E27="","",IF('PR-tampon'!$E27=0,"",IF(INDIRECT(NOM_FR&amp;ADDRESS('PR-tampon'!$E27,COLUMN(REFERENCEMENT_ISOLANT[[#Headers],[TC/TNC
dans le domaine d''emploi visé]])))=0,"",INDIRECT(NOM_FR&amp;ADDRESS('PR-tampon'!$E27,COLUMN(REFERENCEMENT_ISOLANT[[#Headers],[TC/TNC
dans le domaine d''emploi visé]]))))))</f>
        <v>TC</v>
      </c>
      <c r="K62" s="117" t="str">
        <f ca="1">IF('PR-tampon'!$E27="","",IF('PR-tampon'!$E27=0,"",IF(INDIRECT(NOM_FR&amp;ADDRESS('PR-tampon'!$E27,COLUMN(REFERENCEMENT_ISOLANT[[#Headers],[SYNTHESE DES APPLICATIONS VISEES]])))=0,"",INDIRECT(NOM_FR&amp;ADDRESS('PR-tampon'!$E27,COLUMN(REFERENCEMENT_ISOLANT[[#Headers],[SYNTHESE DES APPLICATIONS VISEES]]))))))</f>
        <v xml:space="preserve"> - TOITURE VENTILEE : ISOLATION DE TOITURE EN RAMPANT (CHARPENTES DU DTU 31.1 ou DTU 31.2 ou DTU 31.3)
 - COMBLES PERDUS : ISOLATION DE PLANCHER DE COMBLES PERDUS</v>
      </c>
      <c r="L62" s="84" t="str">
        <f ca="1">IF('PR-tampon'!$E27="","",IF('PR-tampon'!$E27=0,"",IF(INDIRECT(NOM_FR&amp;ADDRESS('PR-tampon'!$E27,COLUMN(REFERENCEMENT_ISOLANT[[#Headers],[CONCATENATION DES OBSERVATIONS]])))=0,"",INDIRECT(NOM_FR&amp;ADDRESS('PR-tampon'!$E27,COLUMN(REFERENCEMENT_ISOLANT[[#Headers],[CONCATENATION DES OBSERVATIONS]]))))))</f>
        <v xml:space="preserve"> - Extenstion de l'Avis Technique n°20/21-488_V1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2" s="3" t="str">
        <f ca="1">IF('PR-tampon'!$E27="","",IF('PR-tampon'!$E27=0,"",IF(INDIRECT(NOM_FR&amp;ADDRESS('PR-tampon'!$E27,COLUMN(REFERENCEMENT_ISOLANT[[#Headers],[Hygrométrie des locaux]])))=0,"",INDIRECT(NOM_FR&amp;ADDRESS('PR-tampon'!$E27,COLUMN(REFERENCEMENT_ISOLANT[[#Headers],[Hygrométrie des locaux]]))))))</f>
        <v>MOYENNE</v>
      </c>
      <c r="N62" s="3" t="str">
        <f ca="1">IF('PR-tampon'!$E27="","",IF('PR-tampon'!$E27=0,"",IF(INDIRECT(NOM_FR&amp;ADDRESS('PR-tampon'!$E27,COLUMN(REFERENCEMENT_ISOLANT[[#Headers],[classement locaux au sens 20.1 P3]])))=0,"",INDIRECT(NOM_FR&amp;ADDRESS('PR-tampon'!$E27,COLUMN(REFERENCEMENT_ISOLANT[[#Headers],[classement locaux au sens 20.1 P3]]))))))</f>
        <v>EB+ Locaux Privatifs</v>
      </c>
      <c r="O62" s="3" t="str">
        <f ca="1">IF('PR-tampon'!$E27="","",IF('PR-tampon'!$E27=0,"",IF(INDIRECT(NOM_FR&amp;ADDRESS('PR-tampon'!$E27,COLUMN(REFERENCEMENT_ISOLANT[[#Headers],[Climat max]])))=0,"",INDIRECT(NOM_FR&amp;ADDRESS('PR-tampon'!$E27,COLUMN(REFERENCEMENT_ISOLANT[[#Headers],[Climat max]]))))))</f>
        <v>MONTAGNE
(Altitude ≥ 900m &amp; En zone très froide)</v>
      </c>
      <c r="P62" s="3" t="str">
        <f ca="1">IF('PR-tampon'!$E27="","",IF('PR-tampon'!$E27=0,"",IF(INDIRECT(NOM_FR&amp;ADDRESS('PR-tampon'!$E27,COLUMN(REFERENCEMENT_ISOLANT[[#Headers],[Locaux climatisés ou raffraichis]])))=0,"",INDIRECT(NOM_FR&amp;ADDRESS('PR-tampon'!$E27,COLUMN(REFERENCEMENT_ISOLANT[[#Headers],[Locaux climatisés ou raffraichis]]))))))</f>
        <v>RAFRAICHIS</v>
      </c>
      <c r="Q62" s="89" t="str">
        <f ca="1">IF('PR-tampon'!$E27="","",IF('PR-tampon'!$E27=0,"",IF(INDIRECT(NOM_FR&amp;ADDRESS('PR-tampon'!$E27,COLUMN(REFERENCEMENT_ISOLANT[[#Headers],[LIEN INTERNET]])))=0,"",INDIRECT(NOM_FR&amp;ADDRESS('PR-tampon'!$E27,COLUMN(REFERENCEMENT_ISOLANT[[#Headers],[LIEN INTERNET]]))))))</f>
        <v>https://evaluation.cstb.fr/fr/avis-technique/detail/20-21-488_V1-E1/</v>
      </c>
    </row>
    <row r="63" spans="1:17" ht="130.15" customHeight="1" x14ac:dyDescent="0.25">
      <c r="A63" s="3" t="e">
        <v>#VALUE!</v>
      </c>
      <c r="B63" s="88">
        <f ca="1">IF('PR-tampon'!$E28="","",IF('PR-tampon'!$E28=0,"",IF(INDIRECT(NOM_FR&amp;ADDRESS('PR-tampon'!$E28,COLUMN(REFERENCEMENT_ISOLANT[[#Headers],[DATE REFERENCEMENT]])))=0,"",INDIRECT(NOM_FR&amp;ADDRESS('PR-tampon'!$E28,COLUMN(REFERENCEMENT_ISOLANT[[#Headers],[DATE REFERENCEMENT]]))))))</f>
        <v>45085</v>
      </c>
      <c r="C63" s="88" t="str">
        <f ca="1">IF('PR-tampon'!$E28="","",IF('PR-tampon'!$E28=0,"",IF(INDIRECT(NOM_FR&amp;ADDRESS('PR-tampon'!$E28,COLUMN(REFERENCEMENT_ISOLANT[[#Headers],[TYPE DE PROCEDE]])))=0,"",INDIRECT(NOM_FR&amp;ADDRESS('PR-tampon'!$E28,COLUMN(REFERENCEMENT_ISOLANT[[#Headers],[TYPE DE PROCEDE]]))))))</f>
        <v>Panneaux ou rouleaux</v>
      </c>
      <c r="D63" s="88" t="str">
        <f ca="1">IF('PR-tampon'!$E28="","",IF('PR-tampon'!$E28=0,"",IF(INDIRECT(NOM_FR&amp;ADDRESS('PR-tampon'!$E28,COLUMN(REFERENCEMENT_ISOLANT[[#Headers],[MATIERE]])))=0,"",INDIRECT(NOM_FR&amp;ADDRESS('PR-tampon'!$E28,COLUMN(REFERENCEMENT_ISOLANT[[#Headers],[MATIERE]]))))))</f>
        <v>fibres de bois</v>
      </c>
      <c r="E63" s="3" t="str">
        <f ca="1">IF('PR-tampon'!$E28="","",IF('PR-tampon'!$E28=0,"",IF(INDIRECT(NOM_FR&amp;ADDRESS('PR-tampon'!$E28,COLUMN(REFERENCEMENT_ISOLANT[[#Headers],[NOM COMMERCIAL DU PROCEDE]])))=0,"",INDIRECT(NOM_FR&amp;ADDRESS('PR-tampon'!$E28,COLUMN(REFERENCEMENT_ISOLANT[[#Headers],[NOM COMMERCIAL DU PROCEDE]]))))))</f>
        <v>Pavaflex</v>
      </c>
      <c r="F63" s="3" t="str">
        <f ca="1">IF('PR-tampon'!$E28="","",IF('PR-tampon'!$E28=0,"",IF(INDIRECT(NOM_FR&amp;ADDRESS('PR-tampon'!$E28,COLUMN(REFERENCEMENT_ISOLANT[[#Headers],[DISTRIBUTEUR]])))=0,"",INDIRECT(NOM_FR&amp;ADDRESS('PR-tampon'!$E28,COLUMN(REFERENCEMENT_ISOLANT[[#Headers],[DISTRIBUTEUR]]))))))</f>
        <v>SOPREMA SAS 
(FR)</v>
      </c>
      <c r="G63" s="3" t="str">
        <f ca="1">IF('PR-tampon'!$E28="","",IF('PR-tampon'!$E28=0,"",IF(INDIRECT(NOM_FR&amp;ADDRESS('PR-tampon'!$E28,COLUMN(REFERENCEMENT_ISOLANT[[#Headers],[TYPE DE DOCUMENT DE REFERENCE]])))=0,"",INDIRECT(NOM_FR&amp;ADDRESS('PR-tampon'!$E28,COLUMN(REFERENCEMENT_ISOLANT[[#Headers],[TYPE DE DOCUMENT DE REFERENCE]]))))))</f>
        <v>Document d'Application Technique (DTA)</v>
      </c>
      <c r="H63" s="3" t="str">
        <f ca="1">IF('PR-tampon'!$E28="","",IF('PR-tampon'!$E28=0,"",IF(INDIRECT(NOM_FR&amp;ADDRESS('PR-tampon'!$E28,COLUMN(REFERENCEMENT_ISOLANT[[#Headers],[REF]])))=0,"",INDIRECT(NOM_FR&amp;ADDRESS('PR-tampon'!$E28,COLUMN(REFERENCEMENT_ISOLANT[[#Headers],[REF]]))))))</f>
        <v>20/20-466_V1</v>
      </c>
      <c r="I63" s="82">
        <f ca="1">IF('PR-tampon'!$E28="","",IF('PR-tampon'!$E28=0,"",IF(INDIRECT(NOM_FR&amp;ADDRESS('PR-tampon'!$E28,COLUMN(REFERENCEMENT_ISOLANT[[#Headers],[AVIS LIMITE AU]])))=0,"",INDIRECT(NOM_FR&amp;ADDRESS('PR-tampon'!$E28,COLUMN(REFERENCEMENT_ISOLANT[[#Headers],[AVIS LIMITE AU]]))))))</f>
        <v>45688</v>
      </c>
      <c r="J63" s="3" t="str">
        <f ca="1">IF('PR-tampon'!$E28="","",IF('PR-tampon'!$E28=0,"",IF(INDIRECT(NOM_FR&amp;ADDRESS('PR-tampon'!$E28,COLUMN(REFERENCEMENT_ISOLANT[[#Headers],[TC/TNC
dans le domaine d''emploi visé]])))=0,"",INDIRECT(NOM_FR&amp;ADDRESS('PR-tampon'!$E28,COLUMN(REFERENCEMENT_ISOLANT[[#Headers],[TC/TNC
dans le domaine d''emploi visé]]))))))</f>
        <v>TNC
(N'est pas sur liste verte de la C2p à date du référencement)</v>
      </c>
      <c r="K63" s="117" t="str">
        <f ca="1">IF('PR-tampon'!$E28="","",IF('PR-tampon'!$E28=0,"",IF(INDIRECT(NOM_FR&amp;ADDRESS('PR-tampon'!$E28,COLUMN(REFERENCEMENT_ISOLANT[[#Headers],[SYNTHESE DES APPLICATIONS VISEES]])))=0,"",INDIRECT(NOM_FR&amp;ADDRESS('PR-tampon'!$E28,COLUMN(REFERENCEMENT_ISOLANT[[#Headers],[SYNTHESE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3" s="84" t="str">
        <f ca="1">IF('PR-tampon'!$E28="","",IF('PR-tampon'!$E28=0,"",IF(INDIRECT(NOM_FR&amp;ADDRESS('PR-tampon'!$E28,COLUMN(REFERENCEMENT_ISOLANT[[#Headers],[CONCATENATION DES OBSERVATIONS]])))=0,"",INDIRECT(NOM_FR&amp;ADDRESS('PR-tampon'!$E28,COLUMN(REFERENCEMENT_ISOLANT[[#Headers],[CONCATENATION DES OBSERVATIONS]]))))))</f>
        <v xml:space="preserve"> - Le procédé PAVAFLEX inclue 2 isolants, « PAVAFLEX® CONFORT » et « PAVAFLEX® CONFORT 36 »
 - Les bâtiments industriels, agricoles, agroalimentaires, ou frigorifiques ne sont pas visés dans le domaine d’emploi du Document Technique d'Application.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3" s="3" t="str">
        <f ca="1">IF('PR-tampon'!$E28="","",IF('PR-tampon'!$E28=0,"",IF(INDIRECT(NOM_FR&amp;ADDRESS('PR-tampon'!$E28,COLUMN(REFERENCEMENT_ISOLANT[[#Headers],[Hygrométrie des locaux]])))=0,"",INDIRECT(NOM_FR&amp;ADDRESS('PR-tampon'!$E28,COLUMN(REFERENCEMENT_ISOLANT[[#Headers],[Hygrométrie des locaux]]))))))</f>
        <v>MOYENNE</v>
      </c>
      <c r="N63" s="3" t="str">
        <f ca="1">IF('PR-tampon'!$E28="","",IF('PR-tampon'!$E28=0,"",IF(INDIRECT(NOM_FR&amp;ADDRESS('PR-tampon'!$E28,COLUMN(REFERENCEMENT_ISOLANT[[#Headers],[classement locaux au sens 20.1 P3]])))=0,"",INDIRECT(NOM_FR&amp;ADDRESS('PR-tampon'!$E28,COLUMN(REFERENCEMENT_ISOLANT[[#Headers],[classement locaux au sens 20.1 P3]]))))))</f>
        <v>EB+ Locaux Privatifs</v>
      </c>
      <c r="O63" s="3" t="str">
        <f ca="1">IF('PR-tampon'!$E28="","",IF('PR-tampon'!$E28=0,"",IF(INDIRECT(NOM_FR&amp;ADDRESS('PR-tampon'!$E28,COLUMN(REFERENCEMENT_ISOLANT[[#Headers],[Climat max]])))=0,"",INDIRECT(NOM_FR&amp;ADDRESS('PR-tampon'!$E28,COLUMN(REFERENCEMENT_ISOLANT[[#Headers],[Climat max]]))))))</f>
        <v>MONTAGNE
(Altitude ≥ 900m &amp; En zone très froide)</v>
      </c>
      <c r="P63" s="3" t="str">
        <f ca="1">IF('PR-tampon'!$E28="","",IF('PR-tampon'!$E28=0,"",IF(INDIRECT(NOM_FR&amp;ADDRESS('PR-tampon'!$E28,COLUMN(REFERENCEMENT_ISOLANT[[#Headers],[Locaux climatisés ou raffraichis]])))=0,"",INDIRECT(NOM_FR&amp;ADDRESS('PR-tampon'!$E28,COLUMN(REFERENCEMENT_ISOLANT[[#Headers],[Locaux climatisés ou raffraichis]]))))))</f>
        <v>RAFRAICHIS</v>
      </c>
      <c r="Q63" s="89" t="str">
        <f ca="1">IF('PR-tampon'!$E28="","",IF('PR-tampon'!$E28=0,"",IF(INDIRECT(NOM_FR&amp;ADDRESS('PR-tampon'!$E28,COLUMN(REFERENCEMENT_ISOLANT[[#Headers],[LIEN INTERNET]])))=0,"",INDIRECT(NOM_FR&amp;ADDRESS('PR-tampon'!$E28,COLUMN(REFERENCEMENT_ISOLANT[[#Headers],[LIEN INTERNET]]))))))</f>
        <v>https://evaluation.cstb.fr/fr/avis-technique/detail/20-20-466_V1/</v>
      </c>
    </row>
    <row r="64" spans="1:17" ht="130.15" customHeight="1" x14ac:dyDescent="0.25">
      <c r="A64" s="3" t="e">
        <v>#VALUE!</v>
      </c>
      <c r="B64" s="88">
        <f ca="1">IF('PR-tampon'!$E29="","",IF('PR-tampon'!$E29=0,"",IF(INDIRECT(NOM_FR&amp;ADDRESS('PR-tampon'!$E29,COLUMN(REFERENCEMENT_ISOLANT[[#Headers],[DATE REFERENCEMENT]])))=0,"",INDIRECT(NOM_FR&amp;ADDRESS('PR-tampon'!$E29,COLUMN(REFERENCEMENT_ISOLANT[[#Headers],[DATE REFERENCEMENT]]))))))</f>
        <v>45085</v>
      </c>
      <c r="C64" s="88" t="str">
        <f ca="1">IF('PR-tampon'!$E29="","",IF('PR-tampon'!$E29=0,"",IF(INDIRECT(NOM_FR&amp;ADDRESS('PR-tampon'!$E29,COLUMN(REFERENCEMENT_ISOLANT[[#Headers],[TYPE DE PROCEDE]])))=0,"",INDIRECT(NOM_FR&amp;ADDRESS('PR-tampon'!$E29,COLUMN(REFERENCEMENT_ISOLANT[[#Headers],[TYPE DE PROCEDE]]))))))</f>
        <v>Panneaux ou rouleaux</v>
      </c>
      <c r="D64" s="88" t="str">
        <f ca="1">IF('PR-tampon'!$E29="","",IF('PR-tampon'!$E29=0,"",IF(INDIRECT(NOM_FR&amp;ADDRESS('PR-tampon'!$E29,COLUMN(REFERENCEMENT_ISOLANT[[#Headers],[MATIERE]])))=0,"",INDIRECT(NOM_FR&amp;ADDRESS('PR-tampon'!$E29,COLUMN(REFERENCEMENT_ISOLANT[[#Headers],[MATIERE]]))))))</f>
        <v>fibres de bois</v>
      </c>
      <c r="E64" s="3" t="str">
        <f ca="1">IF('PR-tampon'!$E29="","",IF('PR-tampon'!$E29=0,"",IF(INDIRECT(NOM_FR&amp;ADDRESS('PR-tampon'!$E29,COLUMN(REFERENCEMENT_ISOLANT[[#Headers],[NOM COMMERCIAL DU PROCEDE]])))=0,"",INDIRECT(NOM_FR&amp;ADDRESS('PR-tampon'!$E29,COLUMN(REFERENCEMENT_ISOLANT[[#Headers],[NOM COMMERCIAL DU PROCEDE]]))))))</f>
        <v>Pavaflex</v>
      </c>
      <c r="F64" s="3" t="str">
        <f ca="1">IF('PR-tampon'!$E29="","",IF('PR-tampon'!$E29=0,"",IF(INDIRECT(NOM_FR&amp;ADDRESS('PR-tampon'!$E29,COLUMN(REFERENCEMENT_ISOLANT[[#Headers],[DISTRIBUTEUR]])))=0,"",INDIRECT(NOM_FR&amp;ADDRESS('PR-tampon'!$E29,COLUMN(REFERENCEMENT_ISOLANT[[#Headers],[DISTRIBUTEUR]]))))))</f>
        <v>SOPREMA SAS 
(FR)</v>
      </c>
      <c r="G64" s="3" t="str">
        <f ca="1">IF('PR-tampon'!$E29="","",IF('PR-tampon'!$E29=0,"",IF(INDIRECT(NOM_FR&amp;ADDRESS('PR-tampon'!$E29,COLUMN(REFERENCEMENT_ISOLANT[[#Headers],[TYPE DE DOCUMENT DE REFERENCE]])))=0,"",INDIRECT(NOM_FR&amp;ADDRESS('PR-tampon'!$E29,COLUMN(REFERENCEMENT_ISOLANT[[#Headers],[TYPE DE DOCUMENT DE REFERENCE]]))))))</f>
        <v>Document d'Application Technique (DTA)</v>
      </c>
      <c r="H64" s="3" t="str">
        <f ca="1">IF('PR-tampon'!$E29="","",IF('PR-tampon'!$E29=0,"",IF(INDIRECT(NOM_FR&amp;ADDRESS('PR-tampon'!$E29,COLUMN(REFERENCEMENT_ISOLANT[[#Headers],[REF]])))=0,"",INDIRECT(NOM_FR&amp;ADDRESS('PR-tampon'!$E29,COLUMN(REFERENCEMENT_ISOLANT[[#Headers],[REF]]))))))</f>
        <v>20/20-467_V2</v>
      </c>
      <c r="I64" s="82">
        <f ca="1">IF('PR-tampon'!$E29="","",IF('PR-tampon'!$E29=0,"",IF(INDIRECT(NOM_FR&amp;ADDRESS('PR-tampon'!$E29,COLUMN(REFERENCEMENT_ISOLANT[[#Headers],[AVIS LIMITE AU]])))=0,"",INDIRECT(NOM_FR&amp;ADDRESS('PR-tampon'!$E29,COLUMN(REFERENCEMENT_ISOLANT[[#Headers],[AVIS LIMITE AU]]))))))</f>
        <v>45688</v>
      </c>
      <c r="J64" s="3" t="str">
        <f ca="1">IF('PR-tampon'!$E29="","",IF('PR-tampon'!$E29=0,"",IF(INDIRECT(NOM_FR&amp;ADDRESS('PR-tampon'!$E29,COLUMN(REFERENCEMENT_ISOLANT[[#Headers],[TC/TNC
dans le domaine d''emploi visé]])))=0,"",INDIRECT(NOM_FR&amp;ADDRESS('PR-tampon'!$E29,COLUMN(REFERENCEMENT_ISOLANT[[#Headers],[TC/TNC
dans le domaine d''emploi visé]]))))))</f>
        <v>TC</v>
      </c>
      <c r="K64" s="117" t="str">
        <f ca="1">IF('PR-tampon'!$E29="","",IF('PR-tampon'!$E29=0,"",IF(INDIRECT(NOM_FR&amp;ADDRESS('PR-tampon'!$E29,COLUMN(REFERENCEMENT_ISOLANT[[#Headers],[SYNTHESE DES APPLICATIONS VISEES]])))=0,"",INDIRECT(NOM_FR&amp;ADDRESS('PR-tampon'!$E29,COLUMN(REFERENCEMENT_ISOLANT[[#Headers],[SYNTHESE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4" s="84" t="str">
        <f ca="1">IF('PR-tampon'!$E29="","",IF('PR-tampon'!$E29=0,"",IF(INDIRECT(NOM_FR&amp;ADDRESS('PR-tampon'!$E29,COLUMN(REFERENCEMENT_ISOLANT[[#Headers],[CONCATENATION DES OBSERVATIONS]])))=0,"",INDIRECT(NOM_FR&amp;ADDRESS('PR-tampon'!$E29,COLUMN(REFERENCEMENT_ISOLANT[[#Headers],[CONCATENATION DES OBSERVATIONS]]))))))</f>
        <v xml:space="preserve"> - Le procédé PAVAFLEX inclue 2 isolants, « PAVAFLEX® CONFORT » et « PAVAFLEX® CONFORT 36 »
 - Les bâtiments industriels ou de process, agricoles ou agroalimentaires, ainsi que des locaux frigorifique sont exclus du domaine d’emploi.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4" s="3" t="str">
        <f ca="1">IF('PR-tampon'!$E29="","",IF('PR-tampon'!$E29=0,"",IF(INDIRECT(NOM_FR&amp;ADDRESS('PR-tampon'!$E29,COLUMN(REFERENCEMENT_ISOLANT[[#Headers],[Hygrométrie des locaux]])))=0,"",INDIRECT(NOM_FR&amp;ADDRESS('PR-tampon'!$E29,COLUMN(REFERENCEMENT_ISOLANT[[#Headers],[Hygrométrie des locaux]]))))))</f>
        <v>MOYENNE</v>
      </c>
      <c r="N64" s="3" t="str">
        <f ca="1">IF('PR-tampon'!$E29="","",IF('PR-tampon'!$E29=0,"",IF(INDIRECT(NOM_FR&amp;ADDRESS('PR-tampon'!$E29,COLUMN(REFERENCEMENT_ISOLANT[[#Headers],[classement locaux au sens 20.1 P3]])))=0,"",INDIRECT(NOM_FR&amp;ADDRESS('PR-tampon'!$E29,COLUMN(REFERENCEMENT_ISOLANT[[#Headers],[classement locaux au sens 20.1 P3]]))))))</f>
        <v>EB+ Locaux Privatifs</v>
      </c>
      <c r="O64" s="3" t="str">
        <f ca="1">IF('PR-tampon'!$E29="","",IF('PR-tampon'!$E29=0,"",IF(INDIRECT(NOM_FR&amp;ADDRESS('PR-tampon'!$E29,COLUMN(REFERENCEMENT_ISOLANT[[#Headers],[Climat max]])))=0,"",INDIRECT(NOM_FR&amp;ADDRESS('PR-tampon'!$E29,COLUMN(REFERENCEMENT_ISOLANT[[#Headers],[Climat max]]))))))</f>
        <v>MONTAGNE
(Altitude ≥ 900m &amp; En zone très froide)</v>
      </c>
      <c r="P64" s="3" t="str">
        <f ca="1">IF('PR-tampon'!$E29="","",IF('PR-tampon'!$E29=0,"",IF(INDIRECT(NOM_FR&amp;ADDRESS('PR-tampon'!$E29,COLUMN(REFERENCEMENT_ISOLANT[[#Headers],[Locaux climatisés ou raffraichis]])))=0,"",INDIRECT(NOM_FR&amp;ADDRESS('PR-tampon'!$E29,COLUMN(REFERENCEMENT_ISOLANT[[#Headers],[Locaux climatisés ou raffraichis]]))))))</f>
        <v>RAFRAICHIS</v>
      </c>
      <c r="Q64" s="89" t="str">
        <f ca="1">IF('PR-tampon'!$E29="","",IF('PR-tampon'!$E29=0,"",IF(INDIRECT(NOM_FR&amp;ADDRESS('PR-tampon'!$E29,COLUMN(REFERENCEMENT_ISOLANT[[#Headers],[LIEN INTERNET]])))=0,"",INDIRECT(NOM_FR&amp;ADDRESS('PR-tampon'!$E29,COLUMN(REFERENCEMENT_ISOLANT[[#Headers],[LIEN INTERNET]]))))))</f>
        <v>https://evaluation.cstb.fr/fr/avis-technique/detail/20-20-467_V2/</v>
      </c>
    </row>
    <row r="65" spans="1:17" ht="130.15" customHeight="1" x14ac:dyDescent="0.25">
      <c r="A65" s="3" t="e">
        <v>#VALUE!</v>
      </c>
      <c r="B65" s="88">
        <f ca="1">IF('PR-tampon'!$E30="","",IF('PR-tampon'!$E30=0,"",IF(INDIRECT(NOM_FR&amp;ADDRESS('PR-tampon'!$E30,COLUMN(REFERENCEMENT_ISOLANT[[#Headers],[DATE REFERENCEMENT]])))=0,"",INDIRECT(NOM_FR&amp;ADDRESS('PR-tampon'!$E30,COLUMN(REFERENCEMENT_ISOLANT[[#Headers],[DATE REFERENCEMENT]]))))))</f>
        <v>45085</v>
      </c>
      <c r="C65" s="88" t="str">
        <f ca="1">IF('PR-tampon'!$E30="","",IF('PR-tampon'!$E30=0,"",IF(INDIRECT(NOM_FR&amp;ADDRESS('PR-tampon'!$E30,COLUMN(REFERENCEMENT_ISOLANT[[#Headers],[TYPE DE PROCEDE]])))=0,"",INDIRECT(NOM_FR&amp;ADDRESS('PR-tampon'!$E30,COLUMN(REFERENCEMENT_ISOLANT[[#Headers],[TYPE DE PROCEDE]]))))))</f>
        <v>Panneaux ou rouleaux</v>
      </c>
      <c r="D65" s="88" t="str">
        <f ca="1">IF('PR-tampon'!$E30="","",IF('PR-tampon'!$E30=0,"",IF(INDIRECT(NOM_FR&amp;ADDRESS('PR-tampon'!$E30,COLUMN(REFERENCEMENT_ISOLANT[[#Headers],[MATIERE]])))=0,"",INDIRECT(NOM_FR&amp;ADDRESS('PR-tampon'!$E30,COLUMN(REFERENCEMENT_ISOLANT[[#Headers],[MATIERE]]))))))</f>
        <v>fibres de bois</v>
      </c>
      <c r="E65" s="3" t="str">
        <f ca="1">IF('PR-tampon'!$E30="","",IF('PR-tampon'!$E30=0,"",IF(INDIRECT(NOM_FR&amp;ADDRESS('PR-tampon'!$E30,COLUMN(REFERENCEMENT_ISOLANT[[#Headers],[NOM COMMERCIAL DU PROCEDE]])))=0,"",INDIRECT(NOM_FR&amp;ADDRESS('PR-tampon'!$E30,COLUMN(REFERENCEMENT_ISOLANT[[#Headers],[NOM COMMERCIAL DU PROCEDE]]))))))</f>
        <v>STEICOflex</v>
      </c>
      <c r="F65" s="3" t="str">
        <f ca="1">IF('PR-tampon'!$E30="","",IF('PR-tampon'!$E30=0,"",IF(INDIRECT(NOM_FR&amp;ADDRESS('PR-tampon'!$E30,COLUMN(REFERENCEMENT_ISOLANT[[#Headers],[DISTRIBUTEUR]])))=0,"",INDIRECT(NOM_FR&amp;ADDRESS('PR-tampon'!$E30,COLUMN(REFERENCEMENT_ISOLANT[[#Headers],[DISTRIBUTEUR]]))))))</f>
        <v>STEICO SE
(FR)</v>
      </c>
      <c r="G65" s="3" t="str">
        <f ca="1">IF('PR-tampon'!$E30="","",IF('PR-tampon'!$E30=0,"",IF(INDIRECT(NOM_FR&amp;ADDRESS('PR-tampon'!$E30,COLUMN(REFERENCEMENT_ISOLANT[[#Headers],[TYPE DE DOCUMENT DE REFERENCE]])))=0,"",INDIRECT(NOM_FR&amp;ADDRESS('PR-tampon'!$E30,COLUMN(REFERENCEMENT_ISOLANT[[#Headers],[TYPE DE DOCUMENT DE REFERENCE]]))))))</f>
        <v>Avis technique</v>
      </c>
      <c r="H65" s="3" t="str">
        <f ca="1">IF('PR-tampon'!$E30="","",IF('PR-tampon'!$E30=0,"",IF(INDIRECT(NOM_FR&amp;ADDRESS('PR-tampon'!$E30,COLUMN(REFERENCEMENT_ISOLANT[[#Headers],[REF]])))=0,"",INDIRECT(NOM_FR&amp;ADDRESS('PR-tampon'!$E30,COLUMN(REFERENCEMENT_ISOLANT[[#Headers],[REF]]))))))</f>
        <v>20/20-468_V2</v>
      </c>
      <c r="I65" s="82">
        <f ca="1">IF('PR-tampon'!$E30="","",IF('PR-tampon'!$E30=0,"",IF(INDIRECT(NOM_FR&amp;ADDRESS('PR-tampon'!$E30,COLUMN(REFERENCEMENT_ISOLANT[[#Headers],[AVIS LIMITE AU]])))=0,"",INDIRECT(NOM_FR&amp;ADDRESS('PR-tampon'!$E30,COLUMN(REFERENCEMENT_ISOLANT[[#Headers],[AVIS LIMITE AU]]))))))</f>
        <v>45535</v>
      </c>
      <c r="J65" s="3" t="str">
        <f ca="1">IF('PR-tampon'!$E30="","",IF('PR-tampon'!$E30=0,"",IF(INDIRECT(NOM_FR&amp;ADDRESS('PR-tampon'!$E30,COLUMN(REFERENCEMENT_ISOLANT[[#Headers],[TC/TNC
dans le domaine d''emploi visé]])))=0,"",INDIRECT(NOM_FR&amp;ADDRESS('PR-tampon'!$E30,COLUMN(REFERENCEMENT_ISOLANT[[#Headers],[TC/TNC
dans le domaine d''emploi visé]]))))))</f>
        <v>TNC
(N'est pas sur liste verte de la C2p à date du référencement)</v>
      </c>
      <c r="K65" s="117" t="str">
        <f ca="1">IF('PR-tampon'!$E30="","",IF('PR-tampon'!$E30=0,"",IF(INDIRECT(NOM_FR&amp;ADDRESS('PR-tampon'!$E30,COLUMN(REFERENCEMENT_ISOLANT[[#Headers],[SYNTHESE DES APPLICATIONS VISEES]])))=0,"",INDIRECT(NOM_FR&amp;ADDRESS('PR-tampon'!$E30,COLUMN(REFERENCEMENT_ISOLANT[[#Headers],[SYNTHESE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L65" s="84" t="str">
        <f ca="1">IF('PR-tampon'!$E30="","",IF('PR-tampon'!$E30=0,"",IF(INDIRECT(NOM_FR&amp;ADDRESS('PR-tampon'!$E30,COLUMN(REFERENCEMENT_ISOLANT[[#Headers],[CONCATENATION DES OBSERVATIONS]])))=0,"",INDIRECT(NOM_FR&amp;ADDRESS('PR-tampon'!$E30,COLUMN(REFERENCEMENT_ISOLANT[[#Headers],[CONCATENATION DES OBSERVATIONS]]))))))</f>
        <v xml:space="preserve"> - Les bâtiments industriels, agricoles, agroalimentaires, frigorifiques ou à ossature porteuse métallique ne sont pas couverts par le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5" s="3" t="str">
        <f ca="1">IF('PR-tampon'!$E30="","",IF('PR-tampon'!$E30=0,"",IF(INDIRECT(NOM_FR&amp;ADDRESS('PR-tampon'!$E30,COLUMN(REFERENCEMENT_ISOLANT[[#Headers],[Hygrométrie des locaux]])))=0,"",INDIRECT(NOM_FR&amp;ADDRESS('PR-tampon'!$E30,COLUMN(REFERENCEMENT_ISOLANT[[#Headers],[Hygrométrie des locaux]]))))))</f>
        <v>MOYENNE</v>
      </c>
      <c r="N65" s="3" t="str">
        <f ca="1">IF('PR-tampon'!$E30="","",IF('PR-tampon'!$E30=0,"",IF(INDIRECT(NOM_FR&amp;ADDRESS('PR-tampon'!$E30,COLUMN(REFERENCEMENT_ISOLANT[[#Headers],[classement locaux au sens 20.1 P3]])))=0,"",INDIRECT(NOM_FR&amp;ADDRESS('PR-tampon'!$E30,COLUMN(REFERENCEMENT_ISOLANT[[#Headers],[classement locaux au sens 20.1 P3]]))))))</f>
        <v>EB+ Locaux Privatifs</v>
      </c>
      <c r="O65" s="3" t="str">
        <f ca="1">IF('PR-tampon'!$E30="","",IF('PR-tampon'!$E30=0,"",IF(INDIRECT(NOM_FR&amp;ADDRESS('PR-tampon'!$E30,COLUMN(REFERENCEMENT_ISOLANT[[#Headers],[Climat max]])))=0,"",INDIRECT(NOM_FR&amp;ADDRESS('PR-tampon'!$E30,COLUMN(REFERENCEMENT_ISOLANT[[#Headers],[Climat max]]))))))</f>
        <v>MONTAGNE
(Altitude ≥ 900m &amp; En zone très froide)</v>
      </c>
      <c r="P65" s="3" t="str">
        <f ca="1">IF('PR-tampon'!$E30="","",IF('PR-tampon'!$E30=0,"",IF(INDIRECT(NOM_FR&amp;ADDRESS('PR-tampon'!$E30,COLUMN(REFERENCEMENT_ISOLANT[[#Headers],[Locaux climatisés ou raffraichis]])))=0,"",INDIRECT(NOM_FR&amp;ADDRESS('PR-tampon'!$E30,COLUMN(REFERENCEMENT_ISOLANT[[#Headers],[Locaux climatisés ou raffraichis]]))))))</f>
        <v>RAFRAICHIS</v>
      </c>
      <c r="Q65" s="89" t="str">
        <f ca="1">IF('PR-tampon'!$E30="","",IF('PR-tampon'!$E30=0,"",IF(INDIRECT(NOM_FR&amp;ADDRESS('PR-tampon'!$E30,COLUMN(REFERENCEMENT_ISOLANT[[#Headers],[LIEN INTERNET]])))=0,"",INDIRECT(NOM_FR&amp;ADDRESS('PR-tampon'!$E30,COLUMN(REFERENCEMENT_ISOLANT[[#Headers],[LIEN INTERNET]]))))))</f>
        <v>https://evaluation.cstb.fr/fr/avis-technique/detail/20-20-468_V2/</v>
      </c>
    </row>
    <row r="66" spans="1:17" ht="130.15" customHeight="1" x14ac:dyDescent="0.25">
      <c r="A66" s="3" t="e">
        <v>#VALUE!</v>
      </c>
      <c r="B66" s="88">
        <f ca="1">IF('PR-tampon'!$E31="","",IF('PR-tampon'!$E31=0,"",IF(INDIRECT(NOM_FR&amp;ADDRESS('PR-tampon'!$E31,COLUMN(REFERENCEMENT_ISOLANT[[#Headers],[DATE REFERENCEMENT]])))=0,"",INDIRECT(NOM_FR&amp;ADDRESS('PR-tampon'!$E31,COLUMN(REFERENCEMENT_ISOLANT[[#Headers],[DATE REFERENCEMENT]]))))))</f>
        <v>45085</v>
      </c>
      <c r="C66" s="88" t="str">
        <f ca="1">IF('PR-tampon'!$E31="","",IF('PR-tampon'!$E31=0,"",IF(INDIRECT(NOM_FR&amp;ADDRESS('PR-tampon'!$E31,COLUMN(REFERENCEMENT_ISOLANT[[#Headers],[TYPE DE PROCEDE]])))=0,"",INDIRECT(NOM_FR&amp;ADDRESS('PR-tampon'!$E31,COLUMN(REFERENCEMENT_ISOLANT[[#Headers],[TYPE DE PROCEDE]]))))))</f>
        <v>Panneaux ou rouleaux</v>
      </c>
      <c r="D66" s="88" t="str">
        <f ca="1">IF('PR-tampon'!$E31="","",IF('PR-tampon'!$E31=0,"",IF(INDIRECT(NOM_FR&amp;ADDRESS('PR-tampon'!$E31,COLUMN(REFERENCEMENT_ISOLANT[[#Headers],[MATIERE]])))=0,"",INDIRECT(NOM_FR&amp;ADDRESS('PR-tampon'!$E31,COLUMN(REFERENCEMENT_ISOLANT[[#Headers],[MATIERE]]))))))</f>
        <v>fibres de bois</v>
      </c>
      <c r="E66" s="3" t="str">
        <f ca="1">IF('PR-tampon'!$E31="","",IF('PR-tampon'!$E31=0,"",IF(INDIRECT(NOM_FR&amp;ADDRESS('PR-tampon'!$E31,COLUMN(REFERENCEMENT_ISOLANT[[#Headers],[NOM COMMERCIAL DU PROCEDE]])))=0,"",INDIRECT(NOM_FR&amp;ADDRESS('PR-tampon'!$E31,COLUMN(REFERENCEMENT_ISOLANT[[#Headers],[NOM COMMERCIAL DU PROCEDE]]))))))</f>
        <v>STEICOflex</v>
      </c>
      <c r="F66" s="3" t="str">
        <f ca="1">IF('PR-tampon'!$E31="","",IF('PR-tampon'!$E31=0,"",IF(INDIRECT(NOM_FR&amp;ADDRESS('PR-tampon'!$E31,COLUMN(REFERENCEMENT_ISOLANT[[#Headers],[DISTRIBUTEUR]])))=0,"",INDIRECT(NOM_FR&amp;ADDRESS('PR-tampon'!$E31,COLUMN(REFERENCEMENT_ISOLANT[[#Headers],[DISTRIBUTEUR]]))))))</f>
        <v>STEICO SE
(FR)</v>
      </c>
      <c r="G66" s="3" t="str">
        <f ca="1">IF('PR-tampon'!$E31="","",IF('PR-tampon'!$E31=0,"",IF(INDIRECT(NOM_FR&amp;ADDRESS('PR-tampon'!$E31,COLUMN(REFERENCEMENT_ISOLANT[[#Headers],[TYPE DE DOCUMENT DE REFERENCE]])))=0,"",INDIRECT(NOM_FR&amp;ADDRESS('PR-tampon'!$E31,COLUMN(REFERENCEMENT_ISOLANT[[#Headers],[TYPE DE DOCUMENT DE REFERENCE]]))))))</f>
        <v>Document d'Application Technique (DTA)</v>
      </c>
      <c r="H66" s="3" t="str">
        <f ca="1">IF('PR-tampon'!$E31="","",IF('PR-tampon'!$E31=0,"",IF(INDIRECT(NOM_FR&amp;ADDRESS('PR-tampon'!$E31,COLUMN(REFERENCEMENT_ISOLANT[[#Headers],[REF]])))=0,"",INDIRECT(NOM_FR&amp;ADDRESS('PR-tampon'!$E31,COLUMN(REFERENCEMENT_ISOLANT[[#Headers],[REF]]))))))</f>
        <v>20/20-469_V1</v>
      </c>
      <c r="I66" s="82">
        <f ca="1">IF('PR-tampon'!$E31="","",IF('PR-tampon'!$E31=0,"",IF(INDIRECT(NOM_FR&amp;ADDRESS('PR-tampon'!$E31,COLUMN(REFERENCEMENT_ISOLANT[[#Headers],[AVIS LIMITE AU]])))=0,"",INDIRECT(NOM_FR&amp;ADDRESS('PR-tampon'!$E31,COLUMN(REFERENCEMENT_ISOLANT[[#Headers],[AVIS LIMITE AU]]))))))</f>
        <v>45535</v>
      </c>
      <c r="J66" s="3" t="str">
        <f ca="1">IF('PR-tampon'!$E31="","",IF('PR-tampon'!$E31=0,"",IF(INDIRECT(NOM_FR&amp;ADDRESS('PR-tampon'!$E31,COLUMN(REFERENCEMENT_ISOLANT[[#Headers],[TC/TNC
dans le domaine d''emploi visé]])))=0,"",INDIRECT(NOM_FR&amp;ADDRESS('PR-tampon'!$E31,COLUMN(REFERENCEMENT_ISOLANT[[#Headers],[TC/TNC
dans le domaine d''emploi visé]]))))))</f>
        <v>TNC
(N'est pas sur liste verte de la C2p à date du référencement)</v>
      </c>
      <c r="K66" s="117" t="str">
        <f ca="1">IF('PR-tampon'!$E31="","",IF('PR-tampon'!$E31=0,"",IF(INDIRECT(NOM_FR&amp;ADDRESS('PR-tampon'!$E31,COLUMN(REFERENCEMENT_ISOLANT[[#Headers],[SYNTHESE DES APPLICATIONS VISEES]])))=0,"",INDIRECT(NOM_FR&amp;ADDRESS('PR-tampon'!$E31,COLUMN(REFERENCEMENT_ISOLANT[[#Headers],[SYNTHESE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6" s="84" t="str">
        <f ca="1">IF('PR-tampon'!$E31="","",IF('PR-tampon'!$E31=0,"",IF(INDIRECT(NOM_FR&amp;ADDRESS('PR-tampon'!$E31,COLUMN(REFERENCEMENT_ISOLANT[[#Headers],[CONCATENATION DES OBSERVATIONS]])))=0,"",INDIRECT(NOM_FR&amp;ADDRESS('PR-tampon'!$E31,COLUMN(REFERENCEMENT_ISOLANT[[#Headers],[CONCATENATION DES OBSERVATIONS]]))))))</f>
        <v xml:space="preserve"> - Les bâtiments industriels, agricoles, agroalimentaires, frigorifiques ou à ossature porteuse métallique ne sont pas couverts par le Document Technique d’Application.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6" s="3" t="str">
        <f ca="1">IF('PR-tampon'!$E31="","",IF('PR-tampon'!$E31=0,"",IF(INDIRECT(NOM_FR&amp;ADDRESS('PR-tampon'!$E31,COLUMN(REFERENCEMENT_ISOLANT[[#Headers],[Hygrométrie des locaux]])))=0,"",INDIRECT(NOM_FR&amp;ADDRESS('PR-tampon'!$E31,COLUMN(REFERENCEMENT_ISOLANT[[#Headers],[Hygrométrie des locaux]]))))))</f>
        <v>MOYENNE</v>
      </c>
      <c r="N66" s="3" t="str">
        <f ca="1">IF('PR-tampon'!$E31="","",IF('PR-tampon'!$E31=0,"",IF(INDIRECT(NOM_FR&amp;ADDRESS('PR-tampon'!$E31,COLUMN(REFERENCEMENT_ISOLANT[[#Headers],[classement locaux au sens 20.1 P3]])))=0,"",INDIRECT(NOM_FR&amp;ADDRESS('PR-tampon'!$E31,COLUMN(REFERENCEMENT_ISOLANT[[#Headers],[classement locaux au sens 20.1 P3]]))))))</f>
        <v>EB+ Locaux Privatifs</v>
      </c>
      <c r="O66" s="3" t="str">
        <f ca="1">IF('PR-tampon'!$E31="","",IF('PR-tampon'!$E31=0,"",IF(INDIRECT(NOM_FR&amp;ADDRESS('PR-tampon'!$E31,COLUMN(REFERENCEMENT_ISOLANT[[#Headers],[Climat max]])))=0,"",INDIRECT(NOM_FR&amp;ADDRESS('PR-tampon'!$E31,COLUMN(REFERENCEMENT_ISOLANT[[#Headers],[Climat max]]))))))</f>
        <v>MONTAGNE
(Altitude ≥ 900m &amp; En zone très froide)</v>
      </c>
      <c r="P66" s="3" t="str">
        <f ca="1">IF('PR-tampon'!$E31="","",IF('PR-tampon'!$E31=0,"",IF(INDIRECT(NOM_FR&amp;ADDRESS('PR-tampon'!$E31,COLUMN(REFERENCEMENT_ISOLANT[[#Headers],[Locaux climatisés ou raffraichis]])))=0,"",INDIRECT(NOM_FR&amp;ADDRESS('PR-tampon'!$E31,COLUMN(REFERENCEMENT_ISOLANT[[#Headers],[Locaux climatisés ou raffraichis]]))))))</f>
        <v>RAFRAICHIS</v>
      </c>
      <c r="Q66" s="89" t="str">
        <f ca="1">IF('PR-tampon'!$E31="","",IF('PR-tampon'!$E31=0,"",IF(INDIRECT(NOM_FR&amp;ADDRESS('PR-tampon'!$E31,COLUMN(REFERENCEMENT_ISOLANT[[#Headers],[LIEN INTERNET]])))=0,"",INDIRECT(NOM_FR&amp;ADDRESS('PR-tampon'!$E31,COLUMN(REFERENCEMENT_ISOLANT[[#Headers],[LIEN INTERNET]]))))))</f>
        <v>https://evaluation.cstb.fr/fr/avis-technique/detail/20-20-469_V1/</v>
      </c>
    </row>
    <row r="67" spans="1:17" ht="130.15" customHeight="1" x14ac:dyDescent="0.25">
      <c r="A67" s="3" t="e">
        <v>#VALUE!</v>
      </c>
      <c r="B67" s="88">
        <f ca="1">IF('PR-tampon'!$E32="","",IF('PR-tampon'!$E32=0,"",IF(INDIRECT(NOM_FR&amp;ADDRESS('PR-tampon'!$E32,COLUMN(REFERENCEMENT_ISOLANT[[#Headers],[DATE REFERENCEMENT]])))=0,"",INDIRECT(NOM_FR&amp;ADDRESS('PR-tampon'!$E32,COLUMN(REFERENCEMENT_ISOLANT[[#Headers],[DATE REFERENCEMENT]]))))))</f>
        <v>45085</v>
      </c>
      <c r="C67" s="88" t="str">
        <f ca="1">IF('PR-tampon'!$E32="","",IF('PR-tampon'!$E32=0,"",IF(INDIRECT(NOM_FR&amp;ADDRESS('PR-tampon'!$E32,COLUMN(REFERENCEMENT_ISOLANT[[#Headers],[TYPE DE PROCEDE]])))=0,"",INDIRECT(NOM_FR&amp;ADDRESS('PR-tampon'!$E32,COLUMN(REFERENCEMENT_ISOLANT[[#Headers],[TYPE DE PROCEDE]]))))))</f>
        <v>Panneaux ou rouleaux</v>
      </c>
      <c r="D67" s="88" t="str">
        <f ca="1">IF('PR-tampon'!$E32="","",IF('PR-tampon'!$E32=0,"",IF(INDIRECT(NOM_FR&amp;ADDRESS('PR-tampon'!$E32,COLUMN(REFERENCEMENT_ISOLANT[[#Headers],[MATIERE]])))=0,"",INDIRECT(NOM_FR&amp;ADDRESS('PR-tampon'!$E32,COLUMN(REFERENCEMENT_ISOLANT[[#Headers],[MATIERE]]))))))</f>
        <v>Coton Chanvre Lin Jute</v>
      </c>
      <c r="E67" s="3" t="str">
        <f ca="1">IF('PR-tampon'!$E32="","",IF('PR-tampon'!$E32=0,"",IF(INDIRECT(NOM_FR&amp;ADDRESS('PR-tampon'!$E32,COLUMN(REFERENCEMENT_ISOLANT[[#Headers],[NOM COMMERCIAL DU PROCEDE]])))=0,"",INDIRECT(NOM_FR&amp;ADDRESS('PR-tampon'!$E32,COLUMN(REFERENCEMENT_ISOLANT[[#Headers],[NOM COMMERCIAL DU PROCEDE]]))))))</f>
        <v>Végétal</v>
      </c>
      <c r="F67" s="3" t="str">
        <f ca="1">IF('PR-tampon'!$E32="","",IF('PR-tampon'!$E32=0,"",IF(INDIRECT(NOM_FR&amp;ADDRESS('PR-tampon'!$E32,COLUMN(REFERENCEMENT_ISOLANT[[#Headers],[DISTRIBUTEUR]])))=0,"",INDIRECT(NOM_FR&amp;ADDRESS('PR-tampon'!$E32,COLUMN(REFERENCEMENT_ISOLANT[[#Headers],[DISTRIBUTEUR]]))))))</f>
        <v>BUITEX INDUSTRIE
(FR)</v>
      </c>
      <c r="G67" s="3" t="str">
        <f ca="1">IF('PR-tampon'!$E32="","",IF('PR-tampon'!$E32=0,"",IF(INDIRECT(NOM_FR&amp;ADDRESS('PR-tampon'!$E32,COLUMN(REFERENCEMENT_ISOLANT[[#Headers],[TYPE DE DOCUMENT DE REFERENCE]])))=0,"",INDIRECT(NOM_FR&amp;ADDRESS('PR-tampon'!$E32,COLUMN(REFERENCEMENT_ISOLANT[[#Headers],[TYPE DE DOCUMENT DE REFERENCE]]))))))</f>
        <v>Avis technique</v>
      </c>
      <c r="H67" s="3" t="str">
        <f ca="1">IF('PR-tampon'!$E32="","",IF('PR-tampon'!$E32=0,"",IF(INDIRECT(NOM_FR&amp;ADDRESS('PR-tampon'!$E32,COLUMN(REFERENCEMENT_ISOLANT[[#Headers],[REF]])))=0,"",INDIRECT(NOM_FR&amp;ADDRESS('PR-tampon'!$E32,COLUMN(REFERENCEMENT_ISOLANT[[#Headers],[REF]]))))))</f>
        <v>20/21-488_V1</v>
      </c>
      <c r="I67" s="82">
        <f ca="1">IF('PR-tampon'!$E32="","",IF('PR-tampon'!$E32=0,"",IF(INDIRECT(NOM_FR&amp;ADDRESS('PR-tampon'!$E32,COLUMN(REFERENCEMENT_ISOLANT[[#Headers],[AVIS LIMITE AU]])))=0,"",INDIRECT(NOM_FR&amp;ADDRESS('PR-tampon'!$E32,COLUMN(REFERENCEMENT_ISOLANT[[#Headers],[AVIS LIMITE AU]]))))))</f>
        <v>45596</v>
      </c>
      <c r="J67" s="3" t="str">
        <f ca="1">IF('PR-tampon'!$E32="","",IF('PR-tampon'!$E32=0,"",IF(INDIRECT(NOM_FR&amp;ADDRESS('PR-tampon'!$E32,COLUMN(REFERENCEMENT_ISOLANT[[#Headers],[TC/TNC
dans le domaine d''emploi visé]])))=0,"",INDIRECT(NOM_FR&amp;ADDRESS('PR-tampon'!$E32,COLUMN(REFERENCEMENT_ISOLANT[[#Headers],[TC/TNC
dans le domaine d''emploi visé]]))))))</f>
        <v>TC</v>
      </c>
      <c r="K67" s="117" t="str">
        <f ca="1">IF('PR-tampon'!$E32="","",IF('PR-tampon'!$E32=0,"",IF(INDIRECT(NOM_FR&amp;ADDRESS('PR-tampon'!$E32,COLUMN(REFERENCEMENT_ISOLANT[[#Headers],[SYNTHESE DES APPLICATIONS VISEES]])))=0,"",INDIRECT(NOM_FR&amp;ADDRESS('PR-tampon'!$E32,COLUMN(REFERENCEMENT_ISOLANT[[#Headers],[SYNTHESE DES APPLICATIONS VISEES]]))))))</f>
        <v xml:space="preserve"> - TOITURE VENTILEE : ISOLATION DE TOITURE EN RAMPANT (CHARPENTES DU DTU 31.1 ou DTU 31.2 ou DTU 31.3)
 - COMBLES PERDUS : ISOLATION DE PLANCHER DE COMBLES PERDUS</v>
      </c>
      <c r="L67" s="84" t="str">
        <f ca="1">IF('PR-tampon'!$E32="","",IF('PR-tampon'!$E32=0,"",IF(INDIRECT(NOM_FR&amp;ADDRESS('PR-tampon'!$E32,COLUMN(REFERENCEMENT_ISOLANT[[#Headers],[CONCATENATION DES OBSERVATIONS]])))=0,"",INDIRECT(NOM_FR&amp;ADDRESS('PR-tampon'!$E32,COLUMN(REFERENCEMENT_ISOLANT[[#Headers],[CONCATENATION DES OBSERVATIONS]]))))))</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7" s="3" t="str">
        <f ca="1">IF('PR-tampon'!$E32="","",IF('PR-tampon'!$E32=0,"",IF(INDIRECT(NOM_FR&amp;ADDRESS('PR-tampon'!$E32,COLUMN(REFERENCEMENT_ISOLANT[[#Headers],[Hygrométrie des locaux]])))=0,"",INDIRECT(NOM_FR&amp;ADDRESS('PR-tampon'!$E32,COLUMN(REFERENCEMENT_ISOLANT[[#Headers],[Hygrométrie des locaux]]))))))</f>
        <v>MOYENNE</v>
      </c>
      <c r="N67" s="3" t="str">
        <f ca="1">IF('PR-tampon'!$E32="","",IF('PR-tampon'!$E32=0,"",IF(INDIRECT(NOM_FR&amp;ADDRESS('PR-tampon'!$E32,COLUMN(REFERENCEMENT_ISOLANT[[#Headers],[classement locaux au sens 20.1 P3]])))=0,"",INDIRECT(NOM_FR&amp;ADDRESS('PR-tampon'!$E32,COLUMN(REFERENCEMENT_ISOLANT[[#Headers],[classement locaux au sens 20.1 P3]]))))))</f>
        <v>EB+ Locaux Privatifs</v>
      </c>
      <c r="O67" s="3" t="str">
        <f ca="1">IF('PR-tampon'!$E32="","",IF('PR-tampon'!$E32=0,"",IF(INDIRECT(NOM_FR&amp;ADDRESS('PR-tampon'!$E32,COLUMN(REFERENCEMENT_ISOLANT[[#Headers],[Climat max]])))=0,"",INDIRECT(NOM_FR&amp;ADDRESS('PR-tampon'!$E32,COLUMN(REFERENCEMENT_ISOLANT[[#Headers],[Climat max]]))))))</f>
        <v>MONTAGNE
(Altitude ≥ 900m &amp; En zone très froide)</v>
      </c>
      <c r="P67" s="3" t="str">
        <f ca="1">IF('PR-tampon'!$E32="","",IF('PR-tampon'!$E32=0,"",IF(INDIRECT(NOM_FR&amp;ADDRESS('PR-tampon'!$E32,COLUMN(REFERENCEMENT_ISOLANT[[#Headers],[Locaux climatisés ou raffraichis]])))=0,"",INDIRECT(NOM_FR&amp;ADDRESS('PR-tampon'!$E32,COLUMN(REFERENCEMENT_ISOLANT[[#Headers],[Locaux climatisés ou raffraichis]]))))))</f>
        <v>RAFRAICHIS</v>
      </c>
      <c r="Q67" s="89" t="str">
        <f ca="1">IF('PR-tampon'!$E32="","",IF('PR-tampon'!$E32=0,"",IF(INDIRECT(NOM_FR&amp;ADDRESS('PR-tampon'!$E32,COLUMN(REFERENCEMENT_ISOLANT[[#Headers],[LIEN INTERNET]])))=0,"",INDIRECT(NOM_FR&amp;ADDRESS('PR-tampon'!$E32,COLUMN(REFERENCEMENT_ISOLANT[[#Headers],[LIEN INTERNET]]))))))</f>
        <v>https://evaluation.cstb.fr/fr/avis-technique/detail/20-21-488_V1/</v>
      </c>
    </row>
    <row r="68" spans="1:17" ht="130.15" customHeight="1" x14ac:dyDescent="0.25">
      <c r="A68" s="3" t="e">
        <v>#VALUE!</v>
      </c>
      <c r="B68" s="88">
        <f ca="1">IF('PR-tampon'!$E33="","",IF('PR-tampon'!$E33=0,"",IF(INDIRECT(NOM_FR&amp;ADDRESS('PR-tampon'!$E33,COLUMN(REFERENCEMENT_ISOLANT[[#Headers],[DATE REFERENCEMENT]])))=0,"",INDIRECT(NOM_FR&amp;ADDRESS('PR-tampon'!$E33,COLUMN(REFERENCEMENT_ISOLANT[[#Headers],[DATE REFERENCEMENT]]))))))</f>
        <v>45085</v>
      </c>
      <c r="C68" s="88" t="str">
        <f ca="1">IF('PR-tampon'!$E33="","",IF('PR-tampon'!$E33=0,"",IF(INDIRECT(NOM_FR&amp;ADDRESS('PR-tampon'!$E33,COLUMN(REFERENCEMENT_ISOLANT[[#Headers],[TYPE DE PROCEDE]])))=0,"",INDIRECT(NOM_FR&amp;ADDRESS('PR-tampon'!$E33,COLUMN(REFERENCEMENT_ISOLANT[[#Headers],[TYPE DE PROCEDE]]))))))</f>
        <v>Vrac</v>
      </c>
      <c r="D68" s="88" t="str">
        <f ca="1">IF('PR-tampon'!$E33="","",IF('PR-tampon'!$E33=0,"",IF(INDIRECT(NOM_FR&amp;ADDRESS('PR-tampon'!$E33,COLUMN(REFERENCEMENT_ISOLANT[[#Headers],[MATIERE]])))=0,"",INDIRECT(NOM_FR&amp;ADDRESS('PR-tampon'!$E33,COLUMN(REFERENCEMENT_ISOLANT[[#Headers],[MATIERE]]))))))</f>
        <v>ouate de cellulose</v>
      </c>
      <c r="E68" s="3" t="str">
        <f ca="1">IF('PR-tampon'!$E33="","",IF('PR-tampon'!$E33=0,"",IF(INDIRECT(NOM_FR&amp;ADDRESS('PR-tampon'!$E33,COLUMN(REFERENCEMENT_ISOLANT[[#Headers],[NOM COMMERCIAL DU PROCEDE]])))=0,"",INDIRECT(NOM_FR&amp;ADDRESS('PR-tampon'!$E33,COLUMN(REFERENCEMENT_ISOLANT[[#Headers],[NOM COMMERCIAL DU PROCEDE]]))))))</f>
        <v>-</v>
      </c>
      <c r="F68" s="3" t="str">
        <f ca="1">IF('PR-tampon'!$E33="","",IF('PR-tampon'!$E33=0,"",IF(INDIRECT(NOM_FR&amp;ADDRESS('PR-tampon'!$E33,COLUMN(REFERENCEMENT_ISOLANT[[#Headers],[DISTRIBUTEUR]])))=0,"",INDIRECT(NOM_FR&amp;ADDRESS('PR-tampon'!$E33,COLUMN(REFERENCEMENT_ISOLANT[[#Headers],[DISTRIBUTEUR]]))))))</f>
        <v>-</v>
      </c>
      <c r="G68" s="3" t="str">
        <f ca="1">IF('PR-tampon'!$E33="","",IF('PR-tampon'!$E33=0,"",IF(INDIRECT(NOM_FR&amp;ADDRESS('PR-tampon'!$E33,COLUMN(REFERENCEMENT_ISOLANT[[#Headers],[TYPE DE DOCUMENT DE REFERENCE]])))=0,"",INDIRECT(NOM_FR&amp;ADDRESS('PR-tampon'!$E33,COLUMN(REFERENCEMENT_ISOLANT[[#Headers],[TYPE DE DOCUMENT DE REFERENCE]]))))))</f>
        <v>NF DTU</v>
      </c>
      <c r="H68" s="3" t="str">
        <f ca="1">IF('PR-tampon'!$E33="","",IF('PR-tampon'!$E33=0,"",IF(INDIRECT(NOM_FR&amp;ADDRESS('PR-tampon'!$E33,COLUMN(REFERENCEMENT_ISOLANT[[#Headers],[REF]])))=0,"",INDIRECT(NOM_FR&amp;ADDRESS('PR-tampon'!$E33,COLUMN(REFERENCEMENT_ISOLANT[[#Headers],[REF]]))))))</f>
        <v>45.11</v>
      </c>
      <c r="I68" s="82" t="str">
        <f ca="1">IF('PR-tampon'!$E33="","",IF('PR-tampon'!$E33=0,"",IF(INDIRECT(NOM_FR&amp;ADDRESS('PR-tampon'!$E33,COLUMN(REFERENCEMENT_ISOLANT[[#Headers],[AVIS LIMITE AU]])))=0,"",INDIRECT(NOM_FR&amp;ADDRESS('PR-tampon'!$E33,COLUMN(REFERENCEMENT_ISOLANT[[#Headers],[AVIS LIMITE AU]]))))))</f>
        <v>-</v>
      </c>
      <c r="J68" s="3" t="str">
        <f ca="1">IF('PR-tampon'!$E33="","",IF('PR-tampon'!$E33=0,"",IF(INDIRECT(NOM_FR&amp;ADDRESS('PR-tampon'!$E33,COLUMN(REFERENCEMENT_ISOLANT[[#Headers],[TC/TNC
dans le domaine d''emploi visé]])))=0,"",INDIRECT(NOM_FR&amp;ADDRESS('PR-tampon'!$E33,COLUMN(REFERENCEMENT_ISOLANT[[#Headers],[TC/TNC
dans le domaine d''emploi visé]]))))))</f>
        <v>TC</v>
      </c>
      <c r="K68" s="117" t="str">
        <f ca="1">IF('PR-tampon'!$E33="","",IF('PR-tampon'!$E33=0,"",IF(INDIRECT(NOM_FR&amp;ADDRESS('PR-tampon'!$E33,COLUMN(REFERENCEMENT_ISOLANT[[#Headers],[SYNTHESE DES APPLICATIONS VISEES]])))=0,"",INDIRECT(NOM_FR&amp;ADDRESS('PR-tampon'!$E33,COLUMN(REFERENCEMENT_ISOLANT[[#Headers],[SYNTHESE DES APPLICATIONS VISEES]]))))))</f>
        <v xml:space="preserve"> - COMBLES PERDUS : ISOLATION DE PLANCHER DE COMBLES PERDUS</v>
      </c>
      <c r="L68" s="84" t="str">
        <f ca="1">IF('PR-tampon'!$E33="","",IF('PR-tampon'!$E33=0,"",IF(INDIRECT(NOM_FR&amp;ADDRESS('PR-tampon'!$E33,COLUMN(REFERENCEMENT_ISOLANT[[#Headers],[CONCATENATION DES OBSERVATIONS]])))=0,"",INDIRECT(NOM_FR&amp;ADDRESS('PR-tampon'!$E33,COLUMN(REFERENCEMENT_ISOLANT[[#Headers],[CONCATENATION DES OBSERVATIONS]]))))))</f>
        <v/>
      </c>
      <c r="M68" s="3" t="str">
        <f ca="1">IF('PR-tampon'!$E33="","",IF('PR-tampon'!$E33=0,"",IF(INDIRECT(NOM_FR&amp;ADDRESS('PR-tampon'!$E33,COLUMN(REFERENCEMENT_ISOLANT[[#Headers],[Hygrométrie des locaux]])))=0,"",INDIRECT(NOM_FR&amp;ADDRESS('PR-tampon'!$E33,COLUMN(REFERENCEMENT_ISOLANT[[#Headers],[Hygrométrie des locaux]]))))))</f>
        <v>MOYENNE</v>
      </c>
      <c r="N68" s="3" t="str">
        <f ca="1">IF('PR-tampon'!$E33="","",IF('PR-tampon'!$E33=0,"",IF(INDIRECT(NOM_FR&amp;ADDRESS('PR-tampon'!$E33,COLUMN(REFERENCEMENT_ISOLANT[[#Headers],[classement locaux au sens 20.1 P3]])))=0,"",INDIRECT(NOM_FR&amp;ADDRESS('PR-tampon'!$E33,COLUMN(REFERENCEMENT_ISOLANT[[#Headers],[classement locaux au sens 20.1 P3]]))))))</f>
        <v>EB+ Locaux Privatifs</v>
      </c>
      <c r="O68" s="3" t="str">
        <f ca="1">IF('PR-tampon'!$E33="","",IF('PR-tampon'!$E33=0,"",IF(INDIRECT(NOM_FR&amp;ADDRESS('PR-tampon'!$E33,COLUMN(REFERENCEMENT_ISOLANT[[#Headers],[Climat max]])))=0,"",INDIRECT(NOM_FR&amp;ADDRESS('PR-tampon'!$E33,COLUMN(REFERENCEMENT_ISOLANT[[#Headers],[Climat max]]))))))</f>
        <v>MONTAGNE
(Altitude ≥ 900m &amp; En zone très froide)</v>
      </c>
      <c r="P68" s="3" t="str">
        <f ca="1">IF('PR-tampon'!$E33="","",IF('PR-tampon'!$E33=0,"",IF(INDIRECT(NOM_FR&amp;ADDRESS('PR-tampon'!$E33,COLUMN(REFERENCEMENT_ISOLANT[[#Headers],[Locaux climatisés ou raffraichis]])))=0,"",INDIRECT(NOM_FR&amp;ADDRESS('PR-tampon'!$E33,COLUMN(REFERENCEMENT_ISOLANT[[#Headers],[Locaux climatisés ou raffraichis]]))))))</f>
        <v>RAFRAICHIS</v>
      </c>
      <c r="Q68" s="89" t="str">
        <f ca="1">IF('PR-tampon'!$E33="","",IF('PR-tampon'!$E33=0,"",IF(INDIRECT(NOM_FR&amp;ADDRESS('PR-tampon'!$E33,COLUMN(REFERENCEMENT_ISOLANT[[#Headers],[LIEN INTERNET]])))=0,"",INDIRECT(NOM_FR&amp;ADDRESS('PR-tampon'!$E33,COLUMN(REFERENCEMENT_ISOLANT[[#Headers],[LIEN INTERNET]]))))))</f>
        <v>https://www.boutique.afnor.org/fr-fr/norme/nf-dtu-4511/travaux-de-batiment-isolation-thermique-de-combles-par-soufflage-disolant-e/fa200089/1844</v>
      </c>
    </row>
    <row r="69" spans="1:17" ht="130.15" customHeight="1" x14ac:dyDescent="0.25">
      <c r="A69" s="3" t="e">
        <v>#VALUE!</v>
      </c>
      <c r="B69" s="88">
        <f ca="1">IF('PR-tampon'!$E34="","",IF('PR-tampon'!$E34=0,"",IF(INDIRECT(NOM_FR&amp;ADDRESS('PR-tampon'!$E34,COLUMN(REFERENCEMENT_ISOLANT[[#Headers],[DATE REFERENCEMENT]])))=0,"",INDIRECT(NOM_FR&amp;ADDRESS('PR-tampon'!$E34,COLUMN(REFERENCEMENT_ISOLANT[[#Headers],[DATE REFERENCEMENT]]))))))</f>
        <v>45085</v>
      </c>
      <c r="C69" s="88" t="str">
        <f ca="1">IF('PR-tampon'!$E34="","",IF('PR-tampon'!$E34=0,"",IF(INDIRECT(NOM_FR&amp;ADDRESS('PR-tampon'!$E34,COLUMN(REFERENCEMENT_ISOLANT[[#Headers],[TYPE DE PROCEDE]])))=0,"",INDIRECT(NOM_FR&amp;ADDRESS('PR-tampon'!$E34,COLUMN(REFERENCEMENT_ISOLANT[[#Headers],[TYPE DE PROCEDE]]))))))</f>
        <v>Vrac</v>
      </c>
      <c r="D69" s="88" t="str">
        <f ca="1">IF('PR-tampon'!$E34="","",IF('PR-tampon'!$E34=0,"",IF(INDIRECT(NOM_FR&amp;ADDRESS('PR-tampon'!$E34,COLUMN(REFERENCEMENT_ISOLANT[[#Headers],[MATIERE]])))=0,"",INDIRECT(NOM_FR&amp;ADDRESS('PR-tampon'!$E34,COLUMN(REFERENCEMENT_ISOLANT[[#Headers],[MATIERE]]))))))</f>
        <v>fibres de cellulose</v>
      </c>
      <c r="E69" s="3" t="str">
        <f ca="1">IF('PR-tampon'!$E34="","",IF('PR-tampon'!$E34=0,"",IF(INDIRECT(NOM_FR&amp;ADDRESS('PR-tampon'!$E34,COLUMN(REFERENCEMENT_ISOLANT[[#Headers],[NOM COMMERCIAL DU PROCEDE]])))=0,"",INDIRECT(NOM_FR&amp;ADDRESS('PR-tampon'!$E34,COLUMN(REFERENCEMENT_ISOLANT[[#Headers],[NOM COMMERCIAL DU PROCEDE]]))))))</f>
        <v>Cellaouate</v>
      </c>
      <c r="F69" s="3" t="str">
        <f ca="1">IF('PR-tampon'!$E34="","",IF('PR-tampon'!$E34=0,"",IF(INDIRECT(NOM_FR&amp;ADDRESS('PR-tampon'!$E34,COLUMN(REFERENCEMENT_ISOLANT[[#Headers],[DISTRIBUTEUR]])))=0,"",INDIRECT(NOM_FR&amp;ADDRESS('PR-tampon'!$E34,COLUMN(REFERENCEMENT_ISOLANT[[#Headers],[DISTRIBUTEUR]]))))))</f>
        <v>CELLAOUATE SAS
(FR)</v>
      </c>
      <c r="G69" s="3" t="str">
        <f ca="1">IF('PR-tampon'!$E34="","",IF('PR-tampon'!$E34=0,"",IF(INDIRECT(NOM_FR&amp;ADDRESS('PR-tampon'!$E34,COLUMN(REFERENCEMENT_ISOLANT[[#Headers],[TYPE DE DOCUMENT DE REFERENCE]])))=0,"",INDIRECT(NOM_FR&amp;ADDRESS('PR-tampon'!$E34,COLUMN(REFERENCEMENT_ISOLANT[[#Headers],[TYPE DE DOCUMENT DE REFERENCE]]))))))</f>
        <v>Avis technique</v>
      </c>
      <c r="H69" s="3" t="str">
        <f ca="1">IF('PR-tampon'!$E34="","",IF('PR-tampon'!$E34=0,"",IF(INDIRECT(NOM_FR&amp;ADDRESS('PR-tampon'!$E34,COLUMN(REFERENCEMENT_ISOLANT[[#Headers],[REF]])))=0,"",INDIRECT(NOM_FR&amp;ADDRESS('PR-tampon'!$E34,COLUMN(REFERENCEMENT_ISOLANT[[#Headers],[REF]]))))))</f>
        <v>20/18-411_V3</v>
      </c>
      <c r="I69" s="82">
        <f ca="1">IF('PR-tampon'!$E34="","",IF('PR-tampon'!$E34=0,"",IF(INDIRECT(NOM_FR&amp;ADDRESS('PR-tampon'!$E34,COLUMN(REFERENCEMENT_ISOLANT[[#Headers],[AVIS LIMITE AU]])))=0,"",INDIRECT(NOM_FR&amp;ADDRESS('PR-tampon'!$E34,COLUMN(REFERENCEMENT_ISOLANT[[#Headers],[AVIS LIMITE AU]]))))))</f>
        <v>46568</v>
      </c>
      <c r="J69" s="3" t="str">
        <f ca="1">IF('PR-tampon'!$E34="","",IF('PR-tampon'!$E34=0,"",IF(INDIRECT(NOM_FR&amp;ADDRESS('PR-tampon'!$E34,COLUMN(REFERENCEMENT_ISOLANT[[#Headers],[TC/TNC
dans le domaine d''emploi visé]])))=0,"",INDIRECT(NOM_FR&amp;ADDRESS('PR-tampon'!$E34,COLUMN(REFERENCEMENT_ISOLANT[[#Headers],[TC/TNC
dans le domaine d''emploi visé]]))))))</f>
        <v>TC</v>
      </c>
      <c r="K69" s="117" t="str">
        <f ca="1">IF('PR-tampon'!$E34="","",IF('PR-tampon'!$E34=0,"",IF(INDIRECT(NOM_FR&amp;ADDRESS('PR-tampon'!$E34,COLUMN(REFERENCEMENT_ISOLANT[[#Headers],[SYNTHESE DES APPLICATIONS VISEES]])))=0,"",INDIRECT(NOM_FR&amp;ADDRESS('PR-tampon'!$E34,COLUMN(REFERENCEMENT_ISOLANT[[#Headers],[SYNTHESE DES APPLICATIONS VISEES]]))))))</f>
        <v xml:space="preserve"> - MUR EXTERIEUR : ISOLATION ENTRE MONTANTS DE MUR CONFORME AU NF DTU 31.2 AVEC PAREMENT EXTERIEUR VENTILE</v>
      </c>
      <c r="L69" s="84" t="str">
        <f ca="1">IF('PR-tampon'!$E34="","",IF('PR-tampon'!$E34=0,"",IF(INDIRECT(NOM_FR&amp;ADDRESS('PR-tampon'!$E34,COLUMN(REFERENCEMENT_ISOLANT[[#Headers],[CONCATENATION DES OBSERVATIONS]])))=0,"",INDIRECT(NOM_FR&amp;ADDRESS('PR-tampon'!$E34,COLUMN(REFERENCEMENT_ISOLANT[[#Headers],[CONCATENATION DES OBSERVATIONS]]))))))</f>
        <v xml:space="preserve"> - Les bâtiments agricoles, agroalimentaires, de process industriel, d'élevage, frigorifiques, à ambiances corrosives, ne sont pas visés par ce procédé.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9" s="3" t="str">
        <f ca="1">IF('PR-tampon'!$E34="","",IF('PR-tampon'!$E34=0,"",IF(INDIRECT(NOM_FR&amp;ADDRESS('PR-tampon'!$E34,COLUMN(REFERENCEMENT_ISOLANT[[#Headers],[Hygrométrie des locaux]])))=0,"",INDIRECT(NOM_FR&amp;ADDRESS('PR-tampon'!$E34,COLUMN(REFERENCEMENT_ISOLANT[[#Headers],[Hygrométrie des locaux]]))))))</f>
        <v>MOYENNE</v>
      </c>
      <c r="N69" s="3" t="str">
        <f ca="1">IF('PR-tampon'!$E34="","",IF('PR-tampon'!$E34=0,"",IF(INDIRECT(NOM_FR&amp;ADDRESS('PR-tampon'!$E34,COLUMN(REFERENCEMENT_ISOLANT[[#Headers],[classement locaux au sens 20.1 P3]])))=0,"",INDIRECT(NOM_FR&amp;ADDRESS('PR-tampon'!$E34,COLUMN(REFERENCEMENT_ISOLANT[[#Headers],[classement locaux au sens 20.1 P3]]))))))</f>
        <v>EB+ Locaux Privatifs</v>
      </c>
      <c r="O69" s="3" t="str">
        <f ca="1">IF('PR-tampon'!$E34="","",IF('PR-tampon'!$E34=0,"",IF(INDIRECT(NOM_FR&amp;ADDRESS('PR-tampon'!$E34,COLUMN(REFERENCEMENT_ISOLANT[[#Headers],[Climat max]])))=0,"",INDIRECT(NOM_FR&amp;ADDRESS('PR-tampon'!$E34,COLUMN(REFERENCEMENT_ISOLANT[[#Headers],[Climat max]]))))))</f>
        <v>MONTAGNE
(Altitude ≥ 900m &amp; En zone très froide)</v>
      </c>
      <c r="P69" s="3" t="str">
        <f ca="1">IF('PR-tampon'!$E34="","",IF('PR-tampon'!$E34=0,"",IF(INDIRECT(NOM_FR&amp;ADDRESS('PR-tampon'!$E34,COLUMN(REFERENCEMENT_ISOLANT[[#Headers],[Locaux climatisés ou raffraichis]])))=0,"",INDIRECT(NOM_FR&amp;ADDRESS('PR-tampon'!$E34,COLUMN(REFERENCEMENT_ISOLANT[[#Headers],[Locaux climatisés ou raffraichis]]))))))</f>
        <v>RAFRAICHIS</v>
      </c>
      <c r="Q69" s="89" t="str">
        <f ca="1">IF('PR-tampon'!$E34="","",IF('PR-tampon'!$E34=0,"",IF(INDIRECT(NOM_FR&amp;ADDRESS('PR-tampon'!$E34,COLUMN(REFERENCEMENT_ISOLANT[[#Headers],[LIEN INTERNET]])))=0,"",INDIRECT(NOM_FR&amp;ADDRESS('PR-tampon'!$E34,COLUMN(REFERENCEMENT_ISOLANT[[#Headers],[LIEN INTERNET]]))))))</f>
        <v>https://evaluation.cstb.fr/fr/avis-technique/detail/20-18-411_V3/</v>
      </c>
    </row>
    <row r="70" spans="1:17" ht="130.15" customHeight="1" x14ac:dyDescent="0.25">
      <c r="A70" s="3" t="e">
        <v>#VALUE!</v>
      </c>
      <c r="B70" s="88">
        <f ca="1">IF('PR-tampon'!$E35="","",IF('PR-tampon'!$E35=0,"",IF(INDIRECT(NOM_FR&amp;ADDRESS('PR-tampon'!$E35,COLUMN(REFERENCEMENT_ISOLANT[[#Headers],[DATE REFERENCEMENT]])))=0,"",INDIRECT(NOM_FR&amp;ADDRESS('PR-tampon'!$E35,COLUMN(REFERENCEMENT_ISOLANT[[#Headers],[DATE REFERENCEMENT]]))))))</f>
        <v>45085</v>
      </c>
      <c r="C70" s="88" t="str">
        <f ca="1">IF('PR-tampon'!$E35="","",IF('PR-tampon'!$E35=0,"",IF(INDIRECT(NOM_FR&amp;ADDRESS('PR-tampon'!$E35,COLUMN(REFERENCEMENT_ISOLANT[[#Headers],[TYPE DE PROCEDE]])))=0,"",INDIRECT(NOM_FR&amp;ADDRESS('PR-tampon'!$E35,COLUMN(REFERENCEMENT_ISOLANT[[#Headers],[TYPE DE PROCEDE]]))))))</f>
        <v>Vrac</v>
      </c>
      <c r="D70" s="88" t="str">
        <f ca="1">IF('PR-tampon'!$E35="","",IF('PR-tampon'!$E35=0,"",IF(INDIRECT(NOM_FR&amp;ADDRESS('PR-tampon'!$E35,COLUMN(REFERENCEMENT_ISOLANT[[#Headers],[MATIERE]])))=0,"",INDIRECT(NOM_FR&amp;ADDRESS('PR-tampon'!$E35,COLUMN(REFERENCEMENT_ISOLANT[[#Headers],[MATIERE]]))))))</f>
        <v>fibres textiles recyclées</v>
      </c>
      <c r="E70" s="3" t="str">
        <f ca="1">IF('PR-tampon'!$E35="","",IF('PR-tampon'!$E35=0,"",IF(INDIRECT(NOM_FR&amp;ADDRESS('PR-tampon'!$E35,COLUMN(REFERENCEMENT_ISOLANT[[#Headers],[NOM COMMERCIAL DU PROCEDE]])))=0,"",INDIRECT(NOM_FR&amp;ADDRESS('PR-tampon'!$E35,COLUMN(REFERENCEMENT_ISOLANT[[#Headers],[NOM COMMERCIAL DU PROCEDE]]))))))</f>
        <v>COTON-FRP, NITA-COTON-FRP, INNOCOTON, COTON SOLIDAIRE,
DOMOSANIX, NITA-COTTON</v>
      </c>
      <c r="F70" s="3" t="str">
        <f ca="1">IF('PR-tampon'!$E35="","",IF('PR-tampon'!$E35=0,"",IF(INDIRECT(NOM_FR&amp;ADDRESS('PR-tampon'!$E35,COLUMN(REFERENCEMENT_ISOLANT[[#Headers],[DISTRIBUTEUR]])))=0,"",INDIRECT(NOM_FR&amp;ADDRESS('PR-tampon'!$E35,COLUMN(REFERENCEMENT_ISOLANT[[#Headers],[DISTRIBUTEUR]]))))))</f>
        <v>RMT ISOLATION S.L. 
(ES)</v>
      </c>
      <c r="G70" s="3" t="str">
        <f ca="1">IF('PR-tampon'!$E35="","",IF('PR-tampon'!$E35=0,"",IF(INDIRECT(NOM_FR&amp;ADDRESS('PR-tampon'!$E35,COLUMN(REFERENCEMENT_ISOLANT[[#Headers],[TYPE DE DOCUMENT DE REFERENCE]])))=0,"",INDIRECT(NOM_FR&amp;ADDRESS('PR-tampon'!$E35,COLUMN(REFERENCEMENT_ISOLANT[[#Headers],[TYPE DE DOCUMENT DE REFERENCE]]))))))</f>
        <v>Document d'Application Technique (DTA)</v>
      </c>
      <c r="H70" s="3" t="str">
        <f ca="1">IF('PR-tampon'!$E35="","",IF('PR-tampon'!$E35=0,"",IF(INDIRECT(NOM_FR&amp;ADDRESS('PR-tampon'!$E35,COLUMN(REFERENCEMENT_ISOLANT[[#Headers],[REF]])))=0,"",INDIRECT(NOM_FR&amp;ADDRESS('PR-tampon'!$E35,COLUMN(REFERENCEMENT_ISOLANT[[#Headers],[REF]]))))))</f>
        <v>20/16-374_V2</v>
      </c>
      <c r="I70" s="82">
        <f ca="1">IF('PR-tampon'!$E35="","",IF('PR-tampon'!$E35=0,"",IF(INDIRECT(NOM_FR&amp;ADDRESS('PR-tampon'!$E35,COLUMN(REFERENCEMENT_ISOLANT[[#Headers],[AVIS LIMITE AU]])))=0,"",INDIRECT(NOM_FR&amp;ADDRESS('PR-tampon'!$E35,COLUMN(REFERENCEMENT_ISOLANT[[#Headers],[AVIS LIMITE AU]]))))))</f>
        <v>45900</v>
      </c>
      <c r="J70" s="3" t="str">
        <f ca="1">IF('PR-tampon'!$E35="","",IF('PR-tampon'!$E35=0,"",IF(INDIRECT(NOM_FR&amp;ADDRESS('PR-tampon'!$E35,COLUMN(REFERENCEMENT_ISOLANT[[#Headers],[TC/TNC
dans le domaine d''emploi visé]])))=0,"",INDIRECT(NOM_FR&amp;ADDRESS('PR-tampon'!$E35,COLUMN(REFERENCEMENT_ISOLANT[[#Headers],[TC/TNC
dans le domaine d''emploi visé]]))))))</f>
        <v>TC</v>
      </c>
      <c r="K70" s="117" t="str">
        <f ca="1">IF('PR-tampon'!$E35="","",IF('PR-tampon'!$E35=0,"",IF(INDIRECT(NOM_FR&amp;ADDRESS('PR-tampon'!$E35,COLUMN(REFERENCEMENT_ISOLANT[[#Headers],[SYNTHESE DES APPLICATIONS VISEES]])))=0,"",INDIRECT(NOM_FR&amp;ADDRESS('PR-tampon'!$E35,COLUMN(REFERENCEMENT_ISOLANT[[#Headers],[SYNTHESE DES APPLICATIONS VISEES]]))))))</f>
        <v xml:space="preserve"> - COMBLES PERDUS : ISOLATION DE PLANCHER DE COMBLES PERDUS</v>
      </c>
      <c r="L70" s="84" t="str">
        <f ca="1">IF('PR-tampon'!$E35="","",IF('PR-tampon'!$E35=0,"",IF(INDIRECT(NOM_FR&amp;ADDRESS('PR-tampon'!$E35,COLUMN(REFERENCEMENT_ISOLANT[[#Headers],[CONCATENATION DES OBSERVATIONS]])))=0,"",INDIRECT(NOM_FR&amp;ADDRESS('PR-tampon'!$E35,COLUMN(REFERENCEMENT_ISOLANT[[#Headers],[CONCATENATION DES OBSERVATIONS]]))))))</f>
        <v/>
      </c>
      <c r="M70" s="3" t="str">
        <f ca="1">IF('PR-tampon'!$E35="","",IF('PR-tampon'!$E35=0,"",IF(INDIRECT(NOM_FR&amp;ADDRESS('PR-tampon'!$E35,COLUMN(REFERENCEMENT_ISOLANT[[#Headers],[Hygrométrie des locaux]])))=0,"",INDIRECT(NOM_FR&amp;ADDRESS('PR-tampon'!$E35,COLUMN(REFERENCEMENT_ISOLANT[[#Headers],[Hygrométrie des locaux]]))))))</f>
        <v>MOYENNE</v>
      </c>
      <c r="N70" s="3" t="str">
        <f ca="1">IF('PR-tampon'!$E35="","",IF('PR-tampon'!$E35=0,"",IF(INDIRECT(NOM_FR&amp;ADDRESS('PR-tampon'!$E35,COLUMN(REFERENCEMENT_ISOLANT[[#Headers],[classement locaux au sens 20.1 P3]])))=0,"",INDIRECT(NOM_FR&amp;ADDRESS('PR-tampon'!$E35,COLUMN(REFERENCEMENT_ISOLANT[[#Headers],[classement locaux au sens 20.1 P3]]))))))</f>
        <v>EB</v>
      </c>
      <c r="O70" s="3" t="str">
        <f ca="1">IF('PR-tampon'!$E35="","",IF('PR-tampon'!$E35=0,"",IF(INDIRECT(NOM_FR&amp;ADDRESS('PR-tampon'!$E35,COLUMN(REFERENCEMENT_ISOLANT[[#Headers],[Climat max]])))=0,"",INDIRECT(NOM_FR&amp;ADDRESS('PR-tampon'!$E35,COLUMN(REFERENCEMENT_ISOLANT[[#Headers],[Climat max]]))))))</f>
        <v>MONTAGNE
(Altitude ≥ 900m &amp; En zone très froide)</v>
      </c>
      <c r="P70" s="3" t="str">
        <f ca="1">IF('PR-tampon'!$E35="","",IF('PR-tampon'!$E35=0,"",IF(INDIRECT(NOM_FR&amp;ADDRESS('PR-tampon'!$E35,COLUMN(REFERENCEMENT_ISOLANT[[#Headers],[Locaux climatisés ou raffraichis]])))=0,"",INDIRECT(NOM_FR&amp;ADDRESS('PR-tampon'!$E35,COLUMN(REFERENCEMENT_ISOLANT[[#Headers],[Locaux climatisés ou raffraichis]]))))))</f>
        <v>RAFRAICHIS</v>
      </c>
      <c r="Q70" s="89" t="str">
        <f ca="1">IF('PR-tampon'!$E35="","",IF('PR-tampon'!$E35=0,"",IF(INDIRECT(NOM_FR&amp;ADDRESS('PR-tampon'!$E35,COLUMN(REFERENCEMENT_ISOLANT[[#Headers],[LIEN INTERNET]])))=0,"",INDIRECT(NOM_FR&amp;ADDRESS('PR-tampon'!$E35,COLUMN(REFERENCEMENT_ISOLANT[[#Headers],[LIEN INTERNET]]))))))</f>
        <v>https://evaluation.cstb.fr/fr/avis-technique/detail/20-16-374_V2/</v>
      </c>
    </row>
    <row r="71" spans="1:17" ht="130.15" customHeight="1" x14ac:dyDescent="0.25">
      <c r="A71" s="3" t="e">
        <v>#VALUE!</v>
      </c>
      <c r="B71" s="88">
        <f ca="1">IF('PR-tampon'!$E36="","",IF('PR-tampon'!$E36=0,"",IF(INDIRECT(NOM_FR&amp;ADDRESS('PR-tampon'!$E36,COLUMN(REFERENCEMENT_ISOLANT[[#Headers],[DATE REFERENCEMENT]])))=0,"",INDIRECT(NOM_FR&amp;ADDRESS('PR-tampon'!$E36,COLUMN(REFERENCEMENT_ISOLANT[[#Headers],[DATE REFERENCEMENT]]))))))</f>
        <v>45085</v>
      </c>
      <c r="C71" s="88" t="str">
        <f ca="1">IF('PR-tampon'!$E36="","",IF('PR-tampon'!$E36=0,"",IF(INDIRECT(NOM_FR&amp;ADDRESS('PR-tampon'!$E36,COLUMN(REFERENCEMENT_ISOLANT[[#Headers],[TYPE DE PROCEDE]])))=0,"",INDIRECT(NOM_FR&amp;ADDRESS('PR-tampon'!$E36,COLUMN(REFERENCEMENT_ISOLANT[[#Headers],[TYPE DE PROCEDE]]))))))</f>
        <v>Vrac</v>
      </c>
      <c r="D71" s="88" t="str">
        <f ca="1">IF('PR-tampon'!$E36="","",IF('PR-tampon'!$E36=0,"",IF(INDIRECT(NOM_FR&amp;ADDRESS('PR-tampon'!$E36,COLUMN(REFERENCEMENT_ISOLANT[[#Headers],[MATIERE]])))=0,"",INDIRECT(NOM_FR&amp;ADDRESS('PR-tampon'!$E36,COLUMN(REFERENCEMENT_ISOLANT[[#Headers],[MATIERE]]))))))</f>
        <v>fibres textiles effilochés à majorité coton</v>
      </c>
      <c r="E71" s="3" t="str">
        <f ca="1">IF('PR-tampon'!$E36="","",IF('PR-tampon'!$E36=0,"",IF(INDIRECT(NOM_FR&amp;ADDRESS('PR-tampon'!$E36,COLUMN(REFERENCEMENT_ISOLANT[[#Headers],[NOM COMMERCIAL DU PROCEDE]])))=0,"",INDIRECT(NOM_FR&amp;ADDRESS('PR-tampon'!$E36,COLUMN(REFERENCEMENT_ISOLANT[[#Headers],[NOM COMMERCIAL DU PROCEDE]]))))))</f>
        <v>COTONWOOL® - BRICO-OUATE® - THERMOFEEL®</v>
      </c>
      <c r="F71" s="3" t="str">
        <f ca="1">IF('PR-tampon'!$E36="","",IF('PR-tampon'!$E36=0,"",IF(INDIRECT(NOM_FR&amp;ADDRESS('PR-tampon'!$E36,COLUMN(REFERENCEMENT_ISOLANT[[#Headers],[DISTRIBUTEUR]])))=0,"",INDIRECT(NOM_FR&amp;ADDRESS('PR-tampon'!$E36,COLUMN(REFERENCEMENT_ISOLANT[[#Headers],[DISTRIBUTEUR]]))))))</f>
        <v>BUITEX INDUSTRIE
(FR)</v>
      </c>
      <c r="G71" s="3" t="str">
        <f ca="1">IF('PR-tampon'!$E36="","",IF('PR-tampon'!$E36=0,"",IF(INDIRECT(NOM_FR&amp;ADDRESS('PR-tampon'!$E36,COLUMN(REFERENCEMENT_ISOLANT[[#Headers],[TYPE DE DOCUMENT DE REFERENCE]])))=0,"",INDIRECT(NOM_FR&amp;ADDRESS('PR-tampon'!$E36,COLUMN(REFERENCEMENT_ISOLANT[[#Headers],[TYPE DE DOCUMENT DE REFERENCE]]))))))</f>
        <v>Avis technique</v>
      </c>
      <c r="H71" s="3" t="str">
        <f ca="1">IF('PR-tampon'!$E36="","",IF('PR-tampon'!$E36=0,"",IF(INDIRECT(NOM_FR&amp;ADDRESS('PR-tampon'!$E36,COLUMN(REFERENCEMENT_ISOLANT[[#Headers],[REF]])))=0,"",INDIRECT(NOM_FR&amp;ADDRESS('PR-tampon'!$E36,COLUMN(REFERENCEMENT_ISOLANT[[#Headers],[REF]]))))))</f>
        <v>20/17-398_V2</v>
      </c>
      <c r="I71" s="82">
        <f ca="1">IF('PR-tampon'!$E36="","",IF('PR-tampon'!$E36=0,"",IF(INDIRECT(NOM_FR&amp;ADDRESS('PR-tampon'!$E36,COLUMN(REFERENCEMENT_ISOLANT[[#Headers],[AVIS LIMITE AU]])))=0,"",INDIRECT(NOM_FR&amp;ADDRESS('PR-tampon'!$E36,COLUMN(REFERENCEMENT_ISOLANT[[#Headers],[AVIS LIMITE AU]]))))))</f>
        <v>47573</v>
      </c>
      <c r="J71" s="3" t="str">
        <f ca="1">IF('PR-tampon'!$E36="","",IF('PR-tampon'!$E36=0,"",IF(INDIRECT(NOM_FR&amp;ADDRESS('PR-tampon'!$E36,COLUMN(REFERENCEMENT_ISOLANT[[#Headers],[TC/TNC
dans le domaine d''emploi visé]])))=0,"",INDIRECT(NOM_FR&amp;ADDRESS('PR-tampon'!$E36,COLUMN(REFERENCEMENT_ISOLANT[[#Headers],[TC/TNC
dans le domaine d''emploi visé]]))))))</f>
        <v>TC</v>
      </c>
      <c r="K71" s="117" t="str">
        <f ca="1">IF('PR-tampon'!$E36="","",IF('PR-tampon'!$E36=0,"",IF(INDIRECT(NOM_FR&amp;ADDRESS('PR-tampon'!$E36,COLUMN(REFERENCEMENT_ISOLANT[[#Headers],[SYNTHESE DES APPLICATIONS VISEES]])))=0,"",INDIRECT(NOM_FR&amp;ADDRESS('PR-tampon'!$E36,COLUMN(REFERENCEMENT_ISOLANT[[#Headers],[SYNTHESE DES APPLICATIONS VISEES]]))))))</f>
        <v xml:space="preserve"> - TOITURE VENTILEE : ISOLATION DE TOITURE EN RAMPANT (CHARPENTES DU DTU 31.1 ou DTU 31.2 ou DTU 31.3)
 - COMBLES PERDUS : ISOLATION DE PLANCHER DE COMBLES PERDUS</v>
      </c>
      <c r="L71" s="84" t="str">
        <f ca="1">IF('PR-tampon'!$E36="","",IF('PR-tampon'!$E36=0,"",IF(INDIRECT(NOM_FR&amp;ADDRESS('PR-tampon'!$E36,COLUMN(REFERENCEMENT_ISOLANT[[#Headers],[CONCATENATION DES OBSERVATIONS]])))=0,"",INDIRECT(NOM_FR&amp;ADDRESS('PR-tampon'!$E36,COLUMN(REFERENCEMENT_ISOLANT[[#Headers],[CONCATENATION DES OBSERVATIONS]]))))))</f>
        <v xml:space="preserve"> - Les bâtiments de process industriel, agricoles,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1" s="3" t="str">
        <f ca="1">IF('PR-tampon'!$E36="","",IF('PR-tampon'!$E36=0,"",IF(INDIRECT(NOM_FR&amp;ADDRESS('PR-tampon'!$E36,COLUMN(REFERENCEMENT_ISOLANT[[#Headers],[Hygrométrie des locaux]])))=0,"",INDIRECT(NOM_FR&amp;ADDRESS('PR-tampon'!$E36,COLUMN(REFERENCEMENT_ISOLANT[[#Headers],[Hygrométrie des locaux]]))))))</f>
        <v>MOYENNE</v>
      </c>
      <c r="N71" s="3" t="str">
        <f ca="1">IF('PR-tampon'!$E36="","",IF('PR-tampon'!$E36=0,"",IF(INDIRECT(NOM_FR&amp;ADDRESS('PR-tampon'!$E36,COLUMN(REFERENCEMENT_ISOLANT[[#Headers],[classement locaux au sens 20.1 P3]])))=0,"",INDIRECT(NOM_FR&amp;ADDRESS('PR-tampon'!$E36,COLUMN(REFERENCEMENT_ISOLANT[[#Headers],[classement locaux au sens 20.1 P3]]))))))</f>
        <v>EB+ Locaux Privatifs</v>
      </c>
      <c r="O71" s="3" t="str">
        <f ca="1">IF('PR-tampon'!$E36="","",IF('PR-tampon'!$E36=0,"",IF(INDIRECT(NOM_FR&amp;ADDRESS('PR-tampon'!$E36,COLUMN(REFERENCEMENT_ISOLANT[[#Headers],[Climat max]])))=0,"",INDIRECT(NOM_FR&amp;ADDRESS('PR-tampon'!$E36,COLUMN(REFERENCEMENT_ISOLANT[[#Headers],[Climat max]]))))))</f>
        <v>MONTAGNE
(Altitude ≥ 900m &amp; En zone très froide)</v>
      </c>
      <c r="P71" s="3" t="str">
        <f ca="1">IF('PR-tampon'!$E36="","",IF('PR-tampon'!$E36=0,"",IF(INDIRECT(NOM_FR&amp;ADDRESS('PR-tampon'!$E36,COLUMN(REFERENCEMENT_ISOLANT[[#Headers],[Locaux climatisés ou raffraichis]])))=0,"",INDIRECT(NOM_FR&amp;ADDRESS('PR-tampon'!$E36,COLUMN(REFERENCEMENT_ISOLANT[[#Headers],[Locaux climatisés ou raffraichis]]))))))</f>
        <v>RAFRAICHIS</v>
      </c>
      <c r="Q71" s="89" t="str">
        <f ca="1">IF('PR-tampon'!$E36="","",IF('PR-tampon'!$E36=0,"",IF(INDIRECT(NOM_FR&amp;ADDRESS('PR-tampon'!$E36,COLUMN(REFERENCEMENT_ISOLANT[[#Headers],[LIEN INTERNET]])))=0,"",INDIRECT(NOM_FR&amp;ADDRESS('PR-tampon'!$E36,COLUMN(REFERENCEMENT_ISOLANT[[#Headers],[LIEN INTERNET]]))))))</f>
        <v>https://evaluation.cstb.fr/fr/avis-technique/detail/20-17-398_V2/</v>
      </c>
    </row>
    <row r="72" spans="1:17" ht="130.15" customHeight="1" x14ac:dyDescent="0.25">
      <c r="A72" s="3" t="e">
        <v>#VALUE!</v>
      </c>
      <c r="B72" s="88">
        <f ca="1">IF('PR-tampon'!$E37="","",IF('PR-tampon'!$E37=0,"",IF(INDIRECT(NOM_FR&amp;ADDRESS('PR-tampon'!$E37,COLUMN(REFERENCEMENT_ISOLANT[[#Headers],[DATE REFERENCEMENT]])))=0,"",INDIRECT(NOM_FR&amp;ADDRESS('PR-tampon'!$E37,COLUMN(REFERENCEMENT_ISOLANT[[#Headers],[DATE REFERENCEMENT]]))))))</f>
        <v>45085</v>
      </c>
      <c r="C72" s="88" t="str">
        <f ca="1">IF('PR-tampon'!$E37="","",IF('PR-tampon'!$E37=0,"",IF(INDIRECT(NOM_FR&amp;ADDRESS('PR-tampon'!$E37,COLUMN(REFERENCEMENT_ISOLANT[[#Headers],[TYPE DE PROCEDE]])))=0,"",INDIRECT(NOM_FR&amp;ADDRESS('PR-tampon'!$E37,COLUMN(REFERENCEMENT_ISOLANT[[#Headers],[TYPE DE PROCEDE]]))))))</f>
        <v>Vrac</v>
      </c>
      <c r="D72" s="88" t="str">
        <f ca="1">IF('PR-tampon'!$E37="","",IF('PR-tampon'!$E37=0,"",IF(INDIRECT(NOM_FR&amp;ADDRESS('PR-tampon'!$E37,COLUMN(REFERENCEMENT_ISOLANT[[#Headers],[MATIERE]])))=0,"",INDIRECT(NOM_FR&amp;ADDRESS('PR-tampon'!$E37,COLUMN(REFERENCEMENT_ISOLANT[[#Headers],[MATIERE]]))))))</f>
        <v>ouate de cellulose</v>
      </c>
      <c r="E72" s="3" t="str">
        <f ca="1">IF('PR-tampon'!$E37="","",IF('PR-tampon'!$E37=0,"",IF(INDIRECT(NOM_FR&amp;ADDRESS('PR-tampon'!$E37,COLUMN(REFERENCEMENT_ISOLANT[[#Headers],[NOM COMMERCIAL DU PROCEDE]])))=0,"",INDIRECT(NOM_FR&amp;ADDRESS('PR-tampon'!$E37,COLUMN(REFERENCEMENT_ISOLANT[[#Headers],[NOM COMMERCIAL DU PROCEDE]]))))))</f>
        <v>Façade à ossature bois
non porteuse perspirante</v>
      </c>
      <c r="F72" s="3" t="str">
        <f ca="1">IF('PR-tampon'!$E37="","",IF('PR-tampon'!$E37=0,"",IF(INDIRECT(NOM_FR&amp;ADDRESS('PR-tampon'!$E37,COLUMN(REFERENCEMENT_ISOLANT[[#Headers],[DISTRIBUTEUR]])))=0,"",INDIRECT(NOM_FR&amp;ADDRESS('PR-tampon'!$E37,COLUMN(REFERENCEMENT_ISOLANT[[#Headers],[DISTRIBUTEUR]]))))))</f>
        <v>Selon l'isolant en ouate de cellulose ou fibre de cellulose</v>
      </c>
      <c r="G72" s="3" t="str">
        <f ca="1">IF('PR-tampon'!$E37="","",IF('PR-tampon'!$E37=0,"",IF(INDIRECT(NOM_FR&amp;ADDRESS('PR-tampon'!$E37,COLUMN(REFERENCEMENT_ISOLANT[[#Headers],[TYPE DE DOCUMENT DE REFERENCE]])))=0,"",INDIRECT(NOM_FR&amp;ADDRESS('PR-tampon'!$E37,COLUMN(REFERENCEMENT_ISOLANT[[#Headers],[TYPE DE DOCUMENT DE REFERENCE]]))))))</f>
        <v>Appréciation Technique d'Expérimentation (ATEx cas a)</v>
      </c>
      <c r="H72" s="3" t="str">
        <f ca="1">IF('PR-tampon'!$E37="","",IF('PR-tampon'!$E37=0,"",IF(INDIRECT(NOM_FR&amp;ADDRESS('PR-tampon'!$E37,COLUMN(REFERENCEMENT_ISOLANT[[#Headers],[REF]])))=0,"",INDIRECT(NOM_FR&amp;ADDRESS('PR-tampon'!$E37,COLUMN(REFERENCEMENT_ISOLANT[[#Headers],[REF]]))))))</f>
        <v>2944_v1</v>
      </c>
      <c r="I72" s="82">
        <f ca="1">IF('PR-tampon'!$E37="","",IF('PR-tampon'!$E37=0,"",IF(INDIRECT(NOM_FR&amp;ADDRESS('PR-tampon'!$E37,COLUMN(REFERENCEMENT_ISOLANT[[#Headers],[AVIS LIMITE AU]])))=0,"",INDIRECT(NOM_FR&amp;ADDRESS('PR-tampon'!$E37,COLUMN(REFERENCEMENT_ISOLANT[[#Headers],[AVIS LIMITE AU]]))))))</f>
        <v>45747</v>
      </c>
      <c r="J72" s="3" t="str">
        <f ca="1">IF('PR-tampon'!$E37="","",IF('PR-tampon'!$E37=0,"",IF(INDIRECT(NOM_FR&amp;ADDRESS('PR-tampon'!$E37,COLUMN(REFERENCEMENT_ISOLANT[[#Headers],[TC/TNC
dans le domaine d''emploi visé]])))=0,"",INDIRECT(NOM_FR&amp;ADDRESS('PR-tampon'!$E37,COLUMN(REFERENCEMENT_ISOLANT[[#Headers],[TC/TNC
dans le domaine d''emploi visé]]))))))</f>
        <v>TC</v>
      </c>
      <c r="K72" s="117" t="str">
        <f ca="1">IF('PR-tampon'!$E37="","",IF('PR-tampon'!$E37=0,"",IF(INDIRECT(NOM_FR&amp;ADDRESS('PR-tampon'!$E37,COLUMN(REFERENCEMENT_ISOLANT[[#Headers],[SYNTHESE DES APPLICATIONS VISEES]])))=0,"",INDIRECT(NOM_FR&amp;ADDRESS('PR-tampon'!$E37,COLUMN(REFERENCEMENT_ISOLANT[[#Headers],[SYNTHESE DES APPLICATIONS VISEES]]))))))</f>
        <v xml:space="preserve"> - FACADE :  ISOLATION ENTRE MONTANTS DE FACADE CONFORME AU NF DTU 31.4 AVEC PAREMENT EXTERIEUR VENTILE</v>
      </c>
      <c r="L72" s="84" t="str">
        <f ca="1">IF('PR-tampon'!$E37="","",IF('PR-tampon'!$E37=0,"",IF(INDIRECT(NOM_FR&amp;ADDRESS('PR-tampon'!$E37,COLUMN(REFERENCEMENT_ISOLANT[[#Headers],[CONCATENATION DES OBSERVATIONS]])))=0,"",INDIRECT(NOM_FR&amp;ADDRESS('PR-tampon'!$E37,COLUMN(REFERENCEMENT_ISOLANT[[#Headers],[CONCATENATION DES OBSERVATIONS]]))))))</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2" s="3" t="str">
        <f ca="1">IF('PR-tampon'!$E37="","",IF('PR-tampon'!$E37=0,"",IF(INDIRECT(NOM_FR&amp;ADDRESS('PR-tampon'!$E37,COLUMN(REFERENCEMENT_ISOLANT[[#Headers],[Hygrométrie des locaux]])))=0,"",INDIRECT(NOM_FR&amp;ADDRESS('PR-tampon'!$E37,COLUMN(REFERENCEMENT_ISOLANT[[#Headers],[Hygrométrie des locaux]]))))))</f>
        <v>MOYENNE</v>
      </c>
      <c r="N72" s="3" t="str">
        <f ca="1">IF('PR-tampon'!$E37="","",IF('PR-tampon'!$E37=0,"",IF(INDIRECT(NOM_FR&amp;ADDRESS('PR-tampon'!$E37,COLUMN(REFERENCEMENT_ISOLANT[[#Headers],[classement locaux au sens 20.1 P3]])))=0,"",INDIRECT(NOM_FR&amp;ADDRESS('PR-tampon'!$E37,COLUMN(REFERENCEMENT_ISOLANT[[#Headers],[classement locaux au sens 20.1 P3]]))))))</f>
        <v>EB+ Locaux Privatifs</v>
      </c>
      <c r="O72" s="3" t="str">
        <f ca="1">IF('PR-tampon'!$E37="","",IF('PR-tampon'!$E37=0,"",IF(INDIRECT(NOM_FR&amp;ADDRESS('PR-tampon'!$E37,COLUMN(REFERENCEMENT_ISOLANT[[#Headers],[Climat max]])))=0,"",INDIRECT(NOM_FR&amp;ADDRESS('PR-tampon'!$E37,COLUMN(REFERENCEMENT_ISOLANT[[#Headers],[Climat max]]))))))</f>
        <v>PLAINE (Altitude ≤ 900m)
Hors zone très froide</v>
      </c>
      <c r="P72" s="3" t="str">
        <f ca="1">IF('PR-tampon'!$E37="","",IF('PR-tampon'!$E37=0,"",IF(INDIRECT(NOM_FR&amp;ADDRESS('PR-tampon'!$E37,COLUMN(REFERENCEMENT_ISOLANT[[#Headers],[Locaux climatisés ou raffraichis]])))=0,"",INDIRECT(NOM_FR&amp;ADDRESS('PR-tampon'!$E37,COLUMN(REFERENCEMENT_ISOLANT[[#Headers],[Locaux climatisés ou raffraichis]]))))))</f>
        <v>RAFRAICHIS</v>
      </c>
      <c r="Q72" s="89" t="str">
        <f ca="1">IF('PR-tampon'!$E37="","",IF('PR-tampon'!$E37=0,"",IF(INDIRECT(NOM_FR&amp;ADDRESS('PR-tampon'!$E37,COLUMN(REFERENCEMENT_ISOLANT[[#Headers],[LIEN INTERNET]])))=0,"",INDIRECT(NOM_FR&amp;ADDRESS('PR-tampon'!$E37,COLUMN(REFERENCEMENT_ISOLANT[[#Headers],[LIEN INTERNET]]))))))</f>
        <v>https://evaluation.cstb.fr/fr/appreciation-technique-expertise-atex/detail/2944-v1/</v>
      </c>
    </row>
    <row r="73" spans="1:17" ht="130.15" customHeight="1" x14ac:dyDescent="0.25">
      <c r="A73" s="3" t="e">
        <v>#VALUE!</v>
      </c>
      <c r="B73" s="88">
        <f ca="1">IF('PR-tampon'!$E38="","",IF('PR-tampon'!$E38=0,"",IF(INDIRECT(NOM_FR&amp;ADDRESS('PR-tampon'!$E38,COLUMN(REFERENCEMENT_ISOLANT[[#Headers],[DATE REFERENCEMENT]])))=0,"",INDIRECT(NOM_FR&amp;ADDRESS('PR-tampon'!$E38,COLUMN(REFERENCEMENT_ISOLANT[[#Headers],[DATE REFERENCEMENT]]))))))</f>
        <v>45085</v>
      </c>
      <c r="C73" s="88" t="str">
        <f ca="1">IF('PR-tampon'!$E38="","",IF('PR-tampon'!$E38=0,"",IF(INDIRECT(NOM_FR&amp;ADDRESS('PR-tampon'!$E38,COLUMN(REFERENCEMENT_ISOLANT[[#Headers],[TYPE DE PROCEDE]])))=0,"",INDIRECT(NOM_FR&amp;ADDRESS('PR-tampon'!$E38,COLUMN(REFERENCEMENT_ISOLANT[[#Headers],[TYPE DE PROCEDE]]))))))</f>
        <v>Vrac</v>
      </c>
      <c r="D73" s="88" t="str">
        <f ca="1">IF('PR-tampon'!$E38="","",IF('PR-tampon'!$E38=0,"",IF(INDIRECT(NOM_FR&amp;ADDRESS('PR-tampon'!$E38,COLUMN(REFERENCEMENT_ISOLANT[[#Headers],[MATIERE]])))=0,"",INDIRECT(NOM_FR&amp;ADDRESS('PR-tampon'!$E38,COLUMN(REFERENCEMENT_ISOLANT[[#Headers],[MATIERE]]))))))</f>
        <v>fibres de cellulose</v>
      </c>
      <c r="E73" s="3" t="str">
        <f ca="1">IF('PR-tampon'!$E38="","",IF('PR-tampon'!$E38=0,"",IF(INDIRECT(NOM_FR&amp;ADDRESS('PR-tampon'!$E38,COLUMN(REFERENCEMENT_ISOLANT[[#Headers],[NOM COMMERCIAL DU PROCEDE]])))=0,"",INDIRECT(NOM_FR&amp;ADDRESS('PR-tampon'!$E38,COLUMN(REFERENCEMENT_ISOLANT[[#Headers],[NOM COMMERCIAL DU PROCEDE]]))))))</f>
        <v>Grey Snow - IGLOO France – Watt Less – Ouatipi – Cellulo’Pro</v>
      </c>
      <c r="F73" s="3" t="str">
        <f ca="1">IF('PR-tampon'!$E38="","",IF('PR-tampon'!$E38=0,"",IF(INDIRECT(NOM_FR&amp;ADDRESS('PR-tampon'!$E38,COLUMN(REFERENCEMENT_ISOLANT[[#Headers],[DISTRIBUTEUR]])))=0,"",INDIRECT(NOM_FR&amp;ADDRESS('PR-tampon'!$E38,COLUMN(REFERENCEMENT_ISOLANT[[#Headers],[DISTRIBUTEUR]]))))))</f>
        <v>IGLOO France CELLULOSE
(FR)</v>
      </c>
      <c r="G73" s="3" t="str">
        <f ca="1">IF('PR-tampon'!$E38="","",IF('PR-tampon'!$E38=0,"",IF(INDIRECT(NOM_FR&amp;ADDRESS('PR-tampon'!$E38,COLUMN(REFERENCEMENT_ISOLANT[[#Headers],[TYPE DE DOCUMENT DE REFERENCE]])))=0,"",INDIRECT(NOM_FR&amp;ADDRESS('PR-tampon'!$E38,COLUMN(REFERENCEMENT_ISOLANT[[#Headers],[TYPE DE DOCUMENT DE REFERENCE]]))))))</f>
        <v>Avis technique</v>
      </c>
      <c r="H73" s="3" t="str">
        <f ca="1">IF('PR-tampon'!$E38="","",IF('PR-tampon'!$E38=0,"",IF(INDIRECT(NOM_FR&amp;ADDRESS('PR-tampon'!$E38,COLUMN(REFERENCEMENT_ISOLANT[[#Headers],[REF]])))=0,"",INDIRECT(NOM_FR&amp;ADDRESS('PR-tampon'!$E38,COLUMN(REFERENCEMENT_ISOLANT[[#Headers],[REF]]))))))</f>
        <v>20/13-299_V3</v>
      </c>
      <c r="I73" s="82">
        <f ca="1">IF('PR-tampon'!$E38="","",IF('PR-tampon'!$E38=0,"",IF(INDIRECT(NOM_FR&amp;ADDRESS('PR-tampon'!$E38,COLUMN(REFERENCEMENT_ISOLANT[[#Headers],[AVIS LIMITE AU]])))=0,"",INDIRECT(NOM_FR&amp;ADDRESS('PR-tampon'!$E38,COLUMN(REFERENCEMENT_ISOLANT[[#Headers],[AVIS LIMITE AU]]))))))</f>
        <v>46568</v>
      </c>
      <c r="J73" s="3" t="str">
        <f ca="1">IF('PR-tampon'!$E38="","",IF('PR-tampon'!$E38=0,"",IF(INDIRECT(NOM_FR&amp;ADDRESS('PR-tampon'!$E38,COLUMN(REFERENCEMENT_ISOLANT[[#Headers],[TC/TNC
dans le domaine d''emploi visé]])))=0,"",INDIRECT(NOM_FR&amp;ADDRESS('PR-tampon'!$E38,COLUMN(REFERENCEMENT_ISOLANT[[#Headers],[TC/TNC
dans le domaine d''emploi visé]]))))))</f>
        <v>TC</v>
      </c>
      <c r="K73" s="117" t="str">
        <f ca="1">IF('PR-tampon'!$E38="","",IF('PR-tampon'!$E38=0,"",IF(INDIRECT(NOM_FR&amp;ADDRESS('PR-tampon'!$E38,COLUMN(REFERENCEMENT_ISOLANT[[#Headers],[SYNTHESE DES APPLICATIONS VISEES]])))=0,"",INDIRECT(NOM_FR&amp;ADDRESS('PR-tampon'!$E38,COLUMN(REFERENCEMENT_ISOLANT[[#Headers],[SYNTHESE DES APPLICATIONS VISEES]]))))))</f>
        <v xml:space="preserve"> - MUR EXTERIEUR : ISOLATION ENTRE MONTANTS DE MUR CONFORME AU NF DTU 31.2 AVEC PAREMENT EXTERIEUR VENTILE</v>
      </c>
      <c r="L73" s="84" t="str">
        <f ca="1">IF('PR-tampon'!$E38="","",IF('PR-tampon'!$E38=0,"",IF(INDIRECT(NOM_FR&amp;ADDRESS('PR-tampon'!$E38,COLUMN(REFERENCEMENT_ISOLANT[[#Headers],[CONCATENATION DES OBSERVATIONS]])))=0,"",INDIRECT(NOM_FR&amp;ADDRESS('PR-tampon'!$E38,COLUMN(REFERENCEMENT_ISOLANT[[#Headers],[CONCATENATION DES OBSERVATIONS]]))))))</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3" s="3" t="str">
        <f ca="1">IF('PR-tampon'!$E38="","",IF('PR-tampon'!$E38=0,"",IF(INDIRECT(NOM_FR&amp;ADDRESS('PR-tampon'!$E38,COLUMN(REFERENCEMENT_ISOLANT[[#Headers],[Hygrométrie des locaux]])))=0,"",INDIRECT(NOM_FR&amp;ADDRESS('PR-tampon'!$E38,COLUMN(REFERENCEMENT_ISOLANT[[#Headers],[Hygrométrie des locaux]]))))))</f>
        <v>MOYENNE</v>
      </c>
      <c r="N73" s="3" t="str">
        <f ca="1">IF('PR-tampon'!$E38="","",IF('PR-tampon'!$E38=0,"",IF(INDIRECT(NOM_FR&amp;ADDRESS('PR-tampon'!$E38,COLUMN(REFERENCEMENT_ISOLANT[[#Headers],[classement locaux au sens 20.1 P3]])))=0,"",INDIRECT(NOM_FR&amp;ADDRESS('PR-tampon'!$E38,COLUMN(REFERENCEMENT_ISOLANT[[#Headers],[classement locaux au sens 20.1 P3]]))))))</f>
        <v>EB+ Locaux Privatifs</v>
      </c>
      <c r="O73" s="3" t="str">
        <f ca="1">IF('PR-tampon'!$E38="","",IF('PR-tampon'!$E38=0,"",IF(INDIRECT(NOM_FR&amp;ADDRESS('PR-tampon'!$E38,COLUMN(REFERENCEMENT_ISOLANT[[#Headers],[Climat max]])))=0,"",INDIRECT(NOM_FR&amp;ADDRESS('PR-tampon'!$E38,COLUMN(REFERENCEMENT_ISOLANT[[#Headers],[Climat max]]))))))</f>
        <v>MONTAGNE
(Altitude ≥ 900m &amp; En zone très froide)</v>
      </c>
      <c r="P73" s="3" t="str">
        <f ca="1">IF('PR-tampon'!$E38="","",IF('PR-tampon'!$E38=0,"",IF(INDIRECT(NOM_FR&amp;ADDRESS('PR-tampon'!$E38,COLUMN(REFERENCEMENT_ISOLANT[[#Headers],[Locaux climatisés ou raffraichis]])))=0,"",INDIRECT(NOM_FR&amp;ADDRESS('PR-tampon'!$E38,COLUMN(REFERENCEMENT_ISOLANT[[#Headers],[Locaux climatisés ou raffraichis]]))))))</f>
        <v>RAFRAICHIS</v>
      </c>
      <c r="Q73" s="89" t="str">
        <f ca="1">IF('PR-tampon'!$E38="","",IF('PR-tampon'!$E38=0,"",IF(INDIRECT(NOM_FR&amp;ADDRESS('PR-tampon'!$E38,COLUMN(REFERENCEMENT_ISOLANT[[#Headers],[LIEN INTERNET]])))=0,"",INDIRECT(NOM_FR&amp;ADDRESS('PR-tampon'!$E38,COLUMN(REFERENCEMENT_ISOLANT[[#Headers],[LIEN INTERNET]]))))))</f>
        <v>https://evaluation.cstb.fr/fr/avis-technique/detail/20-13-299_V3/</v>
      </c>
    </row>
    <row r="74" spans="1:17" ht="130.15" customHeight="1" x14ac:dyDescent="0.25">
      <c r="A74" s="3" t="e">
        <v>#VALUE!</v>
      </c>
      <c r="B74" s="88">
        <f ca="1">IF('PR-tampon'!$E39="","",IF('PR-tampon'!$E39=0,"",IF(INDIRECT(NOM_FR&amp;ADDRESS('PR-tampon'!$E39,COLUMN(REFERENCEMENT_ISOLANT[[#Headers],[DATE REFERENCEMENT]])))=0,"",INDIRECT(NOM_FR&amp;ADDRESS('PR-tampon'!$E39,COLUMN(REFERENCEMENT_ISOLANT[[#Headers],[DATE REFERENCEMENT]]))))))</f>
        <v>45085</v>
      </c>
      <c r="C74" s="88" t="str">
        <f ca="1">IF('PR-tampon'!$E39="","",IF('PR-tampon'!$E39=0,"",IF(INDIRECT(NOM_FR&amp;ADDRESS('PR-tampon'!$E39,COLUMN(REFERENCEMENT_ISOLANT[[#Headers],[TYPE DE PROCEDE]])))=0,"",INDIRECT(NOM_FR&amp;ADDRESS('PR-tampon'!$E39,COLUMN(REFERENCEMENT_ISOLANT[[#Headers],[TYPE DE PROCEDE]]))))))</f>
        <v>Vrac</v>
      </c>
      <c r="D74" s="88" t="str">
        <f ca="1">IF('PR-tampon'!$E39="","",IF('PR-tampon'!$E39=0,"",IF(INDIRECT(NOM_FR&amp;ADDRESS('PR-tampon'!$E39,COLUMN(REFERENCEMENT_ISOLANT[[#Headers],[MATIERE]])))=0,"",INDIRECT(NOM_FR&amp;ADDRESS('PR-tampon'!$E39,COLUMN(REFERENCEMENT_ISOLANT[[#Headers],[MATIERE]]))))))</f>
        <v>fibres de cellulose</v>
      </c>
      <c r="E74" s="3" t="str">
        <f ca="1">IF('PR-tampon'!$E39="","",IF('PR-tampon'!$E39=0,"",IF(INDIRECT(NOM_FR&amp;ADDRESS('PR-tampon'!$E39,COLUMN(REFERENCEMENT_ISOLANT[[#Headers],[NOM COMMERCIAL DU PROCEDE]])))=0,"",INDIRECT(NOM_FR&amp;ADDRESS('PR-tampon'!$E39,COLUMN(REFERENCEMENT_ISOLANT[[#Headers],[NOM COMMERCIAL DU PROCEDE]]))))))</f>
        <v>iQ3, iQ3 CELLULOSE, CELLULOSE iQ3</v>
      </c>
      <c r="F74" s="3" t="str">
        <f ca="1">IF('PR-tampon'!$E39="","",IF('PR-tampon'!$E39=0,"",IF(INDIRECT(NOM_FR&amp;ADDRESS('PR-tampon'!$E39,COLUMN(REFERENCEMENT_ISOLANT[[#Headers],[DISTRIBUTEUR]])))=0,"",INDIRECT(NOM_FR&amp;ADDRESS('PR-tampon'!$E39,COLUMN(REFERENCEMENT_ISOLANT[[#Headers],[DISTRIBUTEUR]]))))))</f>
        <v>ISOPROC
(BE)</v>
      </c>
      <c r="G74" s="3" t="str">
        <f ca="1">IF('PR-tampon'!$E39="","",IF('PR-tampon'!$E39=0,"",IF(INDIRECT(NOM_FR&amp;ADDRESS('PR-tampon'!$E39,COLUMN(REFERENCEMENT_ISOLANT[[#Headers],[TYPE DE DOCUMENT DE REFERENCE]])))=0,"",INDIRECT(NOM_FR&amp;ADDRESS('PR-tampon'!$E39,COLUMN(REFERENCEMENT_ISOLANT[[#Headers],[TYPE DE DOCUMENT DE REFERENCE]]))))))</f>
        <v>Avis technique</v>
      </c>
      <c r="H74" s="3" t="str">
        <f ca="1">IF('PR-tampon'!$E39="","",IF('PR-tampon'!$E39=0,"",IF(INDIRECT(NOM_FR&amp;ADDRESS('PR-tampon'!$E39,COLUMN(REFERENCEMENT_ISOLANT[[#Headers],[REF]])))=0,"",INDIRECT(NOM_FR&amp;ADDRESS('PR-tampon'!$E39,COLUMN(REFERENCEMENT_ISOLANT[[#Headers],[REF]]))))))</f>
        <v>20/15-361_V4</v>
      </c>
      <c r="I74" s="82">
        <f ca="1">IF('PR-tampon'!$E39="","",IF('PR-tampon'!$E39=0,"",IF(INDIRECT(NOM_FR&amp;ADDRESS('PR-tampon'!$E39,COLUMN(REFERENCEMENT_ISOLANT[[#Headers],[AVIS LIMITE AU]])))=0,"",INDIRECT(NOM_FR&amp;ADDRESS('PR-tampon'!$E39,COLUMN(REFERENCEMENT_ISOLANT[[#Headers],[AVIS LIMITE AU]]))))))</f>
        <v>46568</v>
      </c>
      <c r="J74" s="3" t="str">
        <f ca="1">IF('PR-tampon'!$E39="","",IF('PR-tampon'!$E39=0,"",IF(INDIRECT(NOM_FR&amp;ADDRESS('PR-tampon'!$E39,COLUMN(REFERENCEMENT_ISOLANT[[#Headers],[TC/TNC
dans le domaine d''emploi visé]])))=0,"",INDIRECT(NOM_FR&amp;ADDRESS('PR-tampon'!$E39,COLUMN(REFERENCEMENT_ISOLANT[[#Headers],[TC/TNC
dans le domaine d''emploi visé]]))))))</f>
        <v>TC</v>
      </c>
      <c r="K74" s="117" t="str">
        <f ca="1">IF('PR-tampon'!$E39="","",IF('PR-tampon'!$E39=0,"",IF(INDIRECT(NOM_FR&amp;ADDRESS('PR-tampon'!$E39,COLUMN(REFERENCEMENT_ISOLANT[[#Headers],[SYNTHESE DES APPLICATIONS VISEES]])))=0,"",INDIRECT(NOM_FR&amp;ADDRESS('PR-tampon'!$E39,COLUMN(REFERENCEMENT_ISOLANT[[#Headers],[SYNTHESE DES APPLICATIONS VISEES]]))))))</f>
        <v xml:space="preserve"> - MUR EXTERIEUR : ISOLATION ENTRE MONTANTS DE MUR CONFORME AU NF DTU 31.2 AVEC PAREMENT EXTERIEUR VENTILE</v>
      </c>
      <c r="L74" s="84" t="str">
        <f ca="1">IF('PR-tampon'!$E39="","",IF('PR-tampon'!$E39=0,"",IF(INDIRECT(NOM_FR&amp;ADDRESS('PR-tampon'!$E39,COLUMN(REFERENCEMENT_ISOLANT[[#Headers],[CONCATENATION DES OBSERVATIONS]])))=0,"",INDIRECT(NOM_FR&amp;ADDRESS('PR-tampon'!$E39,COLUMN(REFERENCEMENT_ISOLANT[[#Headers],[CONCATENATION DES OBSERVATIONS]]))))))</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4" s="3" t="str">
        <f ca="1">IF('PR-tampon'!$E39="","",IF('PR-tampon'!$E39=0,"",IF(INDIRECT(NOM_FR&amp;ADDRESS('PR-tampon'!$E39,COLUMN(REFERENCEMENT_ISOLANT[[#Headers],[Hygrométrie des locaux]])))=0,"",INDIRECT(NOM_FR&amp;ADDRESS('PR-tampon'!$E39,COLUMN(REFERENCEMENT_ISOLANT[[#Headers],[Hygrométrie des locaux]]))))))</f>
        <v>MOYENNE</v>
      </c>
      <c r="N74" s="3" t="str">
        <f ca="1">IF('PR-tampon'!$E39="","",IF('PR-tampon'!$E39=0,"",IF(INDIRECT(NOM_FR&amp;ADDRESS('PR-tampon'!$E39,COLUMN(REFERENCEMENT_ISOLANT[[#Headers],[classement locaux au sens 20.1 P3]])))=0,"",INDIRECT(NOM_FR&amp;ADDRESS('PR-tampon'!$E39,COLUMN(REFERENCEMENT_ISOLANT[[#Headers],[classement locaux au sens 20.1 P3]]))))))</f>
        <v>EB+ Locaux Privatifs</v>
      </c>
      <c r="O74" s="3" t="str">
        <f ca="1">IF('PR-tampon'!$E39="","",IF('PR-tampon'!$E39=0,"",IF(INDIRECT(NOM_FR&amp;ADDRESS('PR-tampon'!$E39,COLUMN(REFERENCEMENT_ISOLANT[[#Headers],[Climat max]])))=0,"",INDIRECT(NOM_FR&amp;ADDRESS('PR-tampon'!$E39,COLUMN(REFERENCEMENT_ISOLANT[[#Headers],[Climat max]]))))))</f>
        <v>MONTAGNE
(Altitude ≥ 900m &amp; En zone très froide)</v>
      </c>
      <c r="P74" s="3" t="str">
        <f ca="1">IF('PR-tampon'!$E39="","",IF('PR-tampon'!$E39=0,"",IF(INDIRECT(NOM_FR&amp;ADDRESS('PR-tampon'!$E39,COLUMN(REFERENCEMENT_ISOLANT[[#Headers],[Locaux climatisés ou raffraichis]])))=0,"",INDIRECT(NOM_FR&amp;ADDRESS('PR-tampon'!$E39,COLUMN(REFERENCEMENT_ISOLANT[[#Headers],[Locaux climatisés ou raffraichis]]))))))</f>
        <v>RAFRAICHIS</v>
      </c>
      <c r="Q74" s="89" t="str">
        <f ca="1">IF('PR-tampon'!$E39="","",IF('PR-tampon'!$E39=0,"",IF(INDIRECT(NOM_FR&amp;ADDRESS('PR-tampon'!$E39,COLUMN(REFERENCEMENT_ISOLANT[[#Headers],[LIEN INTERNET]])))=0,"",INDIRECT(NOM_FR&amp;ADDRESS('PR-tampon'!$E39,COLUMN(REFERENCEMENT_ISOLANT[[#Headers],[LIEN INTERNET]]))))))</f>
        <v>https://evaluation.cstb.fr/fr/avis-technique/detail/20-15-361_V4/</v>
      </c>
    </row>
    <row r="75" spans="1:17" ht="130.15" customHeight="1" x14ac:dyDescent="0.25">
      <c r="A75" s="3" t="e">
        <v>#VALUE!</v>
      </c>
      <c r="B75" s="88">
        <f ca="1">IF('PR-tampon'!$E40="","",IF('PR-tampon'!$E40=0,"",IF(INDIRECT(NOM_FR&amp;ADDRESS('PR-tampon'!$E40,COLUMN(REFERENCEMENT_ISOLANT[[#Headers],[DATE REFERENCEMENT]])))=0,"",INDIRECT(NOM_FR&amp;ADDRESS('PR-tampon'!$E40,COLUMN(REFERENCEMENT_ISOLANT[[#Headers],[DATE REFERENCEMENT]]))))))</f>
        <v>45085</v>
      </c>
      <c r="C75" s="88" t="str">
        <f ca="1">IF('PR-tampon'!$E40="","",IF('PR-tampon'!$E40=0,"",IF(INDIRECT(NOM_FR&amp;ADDRESS('PR-tampon'!$E40,COLUMN(REFERENCEMENT_ISOLANT[[#Headers],[TYPE DE PROCEDE]])))=0,"",INDIRECT(NOM_FR&amp;ADDRESS('PR-tampon'!$E40,COLUMN(REFERENCEMENT_ISOLANT[[#Headers],[TYPE DE PROCEDE]]))))))</f>
        <v>Vrac</v>
      </c>
      <c r="D75" s="88" t="str">
        <f ca="1">IF('PR-tampon'!$E40="","",IF('PR-tampon'!$E40=0,"",IF(INDIRECT(NOM_FR&amp;ADDRESS('PR-tampon'!$E40,COLUMN(REFERENCEMENT_ISOLANT[[#Headers],[MATIERE]])))=0,"",INDIRECT(NOM_FR&amp;ADDRESS('PR-tampon'!$E40,COLUMN(REFERENCEMENT_ISOLANT[[#Headers],[MATIERE]]))))))</f>
        <v>fibres de cellulose</v>
      </c>
      <c r="E75" s="3" t="str">
        <f ca="1">IF('PR-tampon'!$E40="","",IF('PR-tampon'!$E40=0,"",IF(INDIRECT(NOM_FR&amp;ADDRESS('PR-tampon'!$E40,COLUMN(REFERENCEMENT_ISOLANT[[#Headers],[NOM COMMERCIAL DU PROCEDE]])))=0,"",INDIRECT(NOM_FR&amp;ADDRESS('PR-tampon'!$E40,COLUMN(REFERENCEMENT_ISOLANT[[#Headers],[NOM COMMERCIAL DU PROCEDE]]))))))</f>
        <v>Isocell F, Trendisol F, Dobry-Ekovilla F, France Cellulose F</v>
      </c>
      <c r="F75" s="3" t="str">
        <f ca="1">IF('PR-tampon'!$E40="","",IF('PR-tampon'!$E40=0,"",IF(INDIRECT(NOM_FR&amp;ADDRESS('PR-tampon'!$E40,COLUMN(REFERENCEMENT_ISOLANT[[#Headers],[DISTRIBUTEUR]])))=0,"",INDIRECT(NOM_FR&amp;ADDRESS('PR-tampon'!$E40,COLUMN(REFERENCEMENT_ISOLANT[[#Headers],[DISTRIBUTEUR]]))))))</f>
        <v>ISOCELL
(FR)</v>
      </c>
      <c r="G75" s="3" t="str">
        <f ca="1">IF('PR-tampon'!$E40="","",IF('PR-tampon'!$E40=0,"",IF(INDIRECT(NOM_FR&amp;ADDRESS('PR-tampon'!$E40,COLUMN(REFERENCEMENT_ISOLANT[[#Headers],[TYPE DE DOCUMENT DE REFERENCE]])))=0,"",INDIRECT(NOM_FR&amp;ADDRESS('PR-tampon'!$E40,COLUMN(REFERENCEMENT_ISOLANT[[#Headers],[TYPE DE DOCUMENT DE REFERENCE]]))))))</f>
        <v>Avis technique</v>
      </c>
      <c r="H75" s="3" t="str">
        <f ca="1">IF('PR-tampon'!$E40="","",IF('PR-tampon'!$E40=0,"",IF(INDIRECT(NOM_FR&amp;ADDRESS('PR-tampon'!$E40,COLUMN(REFERENCEMENT_ISOLANT[[#Headers],[REF]])))=0,"",INDIRECT(NOM_FR&amp;ADDRESS('PR-tampon'!$E40,COLUMN(REFERENCEMENT_ISOLANT[[#Headers],[REF]]))))))</f>
        <v>20/13-289_V4</v>
      </c>
      <c r="I75" s="82">
        <f ca="1">IF('PR-tampon'!$E40="","",IF('PR-tampon'!$E40=0,"",IF(INDIRECT(NOM_FR&amp;ADDRESS('PR-tampon'!$E40,COLUMN(REFERENCEMENT_ISOLANT[[#Headers],[AVIS LIMITE AU]])))=0,"",INDIRECT(NOM_FR&amp;ADDRESS('PR-tampon'!$E40,COLUMN(REFERENCEMENT_ISOLANT[[#Headers],[AVIS LIMITE AU]]))))))</f>
        <v>46568</v>
      </c>
      <c r="J75" s="3" t="str">
        <f ca="1">IF('PR-tampon'!$E40="","",IF('PR-tampon'!$E40=0,"",IF(INDIRECT(NOM_FR&amp;ADDRESS('PR-tampon'!$E40,COLUMN(REFERENCEMENT_ISOLANT[[#Headers],[TC/TNC
dans le domaine d''emploi visé]])))=0,"",INDIRECT(NOM_FR&amp;ADDRESS('PR-tampon'!$E40,COLUMN(REFERENCEMENT_ISOLANT[[#Headers],[TC/TNC
dans le domaine d''emploi visé]]))))))</f>
        <v>TC</v>
      </c>
      <c r="K75" s="117" t="str">
        <f ca="1">IF('PR-tampon'!$E40="","",IF('PR-tampon'!$E40=0,"",IF(INDIRECT(NOM_FR&amp;ADDRESS('PR-tampon'!$E40,COLUMN(REFERENCEMENT_ISOLANT[[#Headers],[SYNTHESE DES APPLICATIONS VISEES]])))=0,"",INDIRECT(NOM_FR&amp;ADDRESS('PR-tampon'!$E40,COLUMN(REFERENCEMENT_ISOLANT[[#Headers],[SYNTHESE DES APPLICATIONS VISEES]]))))))</f>
        <v xml:space="preserve"> - MUR EXTERIEUR : ISOLATION ENTRE MONTANTS DE MUR CONFORME AU NF DTU 31.2 AVEC PAREMENT EXTERIEUR VENTILE</v>
      </c>
      <c r="L75" s="84" t="str">
        <f ca="1">IF('PR-tampon'!$E40="","",IF('PR-tampon'!$E40=0,"",IF(INDIRECT(NOM_FR&amp;ADDRESS('PR-tampon'!$E40,COLUMN(REFERENCEMENT_ISOLANT[[#Headers],[CONCATENATION DES OBSERVATIONS]])))=0,"",INDIRECT(NOM_FR&amp;ADDRESS('PR-tampon'!$E40,COLUMN(REFERENCEMENT_ISOLANT[[#Headers],[CONCATENATION DES OBSERVATIONS]]))))))</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5" s="3" t="str">
        <f ca="1">IF('PR-tampon'!$E40="","",IF('PR-tampon'!$E40=0,"",IF(INDIRECT(NOM_FR&amp;ADDRESS('PR-tampon'!$E40,COLUMN(REFERENCEMENT_ISOLANT[[#Headers],[Hygrométrie des locaux]])))=0,"",INDIRECT(NOM_FR&amp;ADDRESS('PR-tampon'!$E40,COLUMN(REFERENCEMENT_ISOLANT[[#Headers],[Hygrométrie des locaux]]))))))</f>
        <v>MOYENNE</v>
      </c>
      <c r="N75" s="3" t="str">
        <f ca="1">IF('PR-tampon'!$E40="","",IF('PR-tampon'!$E40=0,"",IF(INDIRECT(NOM_FR&amp;ADDRESS('PR-tampon'!$E40,COLUMN(REFERENCEMENT_ISOLANT[[#Headers],[classement locaux au sens 20.1 P3]])))=0,"",INDIRECT(NOM_FR&amp;ADDRESS('PR-tampon'!$E40,COLUMN(REFERENCEMENT_ISOLANT[[#Headers],[classement locaux au sens 20.1 P3]]))))))</f>
        <v>EB+ Locaux Privatifs</v>
      </c>
      <c r="O75" s="3" t="str">
        <f ca="1">IF('PR-tampon'!$E40="","",IF('PR-tampon'!$E40=0,"",IF(INDIRECT(NOM_FR&amp;ADDRESS('PR-tampon'!$E40,COLUMN(REFERENCEMENT_ISOLANT[[#Headers],[Climat max]])))=0,"",INDIRECT(NOM_FR&amp;ADDRESS('PR-tampon'!$E40,COLUMN(REFERENCEMENT_ISOLANT[[#Headers],[Climat max]]))))))</f>
        <v>MONTAGNE
(Altitude ≥ 900m &amp; En zone très froide)</v>
      </c>
      <c r="P75" s="3" t="str">
        <f ca="1">IF('PR-tampon'!$E40="","",IF('PR-tampon'!$E40=0,"",IF(INDIRECT(NOM_FR&amp;ADDRESS('PR-tampon'!$E40,COLUMN(REFERENCEMENT_ISOLANT[[#Headers],[Locaux climatisés ou raffraichis]])))=0,"",INDIRECT(NOM_FR&amp;ADDRESS('PR-tampon'!$E40,COLUMN(REFERENCEMENT_ISOLANT[[#Headers],[Locaux climatisés ou raffraichis]]))))))</f>
        <v>RAFRAICHIS</v>
      </c>
      <c r="Q75" s="89" t="str">
        <f ca="1">IF('PR-tampon'!$E40="","",IF('PR-tampon'!$E40=0,"",IF(INDIRECT(NOM_FR&amp;ADDRESS('PR-tampon'!$E40,COLUMN(REFERENCEMENT_ISOLANT[[#Headers],[LIEN INTERNET]])))=0,"",INDIRECT(NOM_FR&amp;ADDRESS('PR-tampon'!$E40,COLUMN(REFERENCEMENT_ISOLANT[[#Headers],[LIEN INTERNET]]))))))</f>
        <v>https://evaluation.cstb.fr/fr/avis-technique/detail/20-13-289_V4/</v>
      </c>
    </row>
    <row r="76" spans="1:17" ht="130.15" customHeight="1" x14ac:dyDescent="0.25">
      <c r="A76" s="3" t="e">
        <v>#VALUE!</v>
      </c>
      <c r="B76" s="88">
        <f ca="1">IF('PR-tampon'!$E41="","",IF('PR-tampon'!$E41=0,"",IF(INDIRECT(NOM_FR&amp;ADDRESS('PR-tampon'!$E41,COLUMN(REFERENCEMENT_ISOLANT[[#Headers],[DATE REFERENCEMENT]])))=0,"",INDIRECT(NOM_FR&amp;ADDRESS('PR-tampon'!$E41,COLUMN(REFERENCEMENT_ISOLANT[[#Headers],[DATE REFERENCEMENT]]))))))</f>
        <v>45085</v>
      </c>
      <c r="C76" s="88" t="str">
        <f ca="1">IF('PR-tampon'!$E41="","",IF('PR-tampon'!$E41=0,"",IF(INDIRECT(NOM_FR&amp;ADDRESS('PR-tampon'!$E41,COLUMN(REFERENCEMENT_ISOLANT[[#Headers],[TYPE DE PROCEDE]])))=0,"",INDIRECT(NOM_FR&amp;ADDRESS('PR-tampon'!$E41,COLUMN(REFERENCEMENT_ISOLANT[[#Headers],[TYPE DE PROCEDE]]))))))</f>
        <v>Vrac</v>
      </c>
      <c r="D76" s="88" t="str">
        <f ca="1">IF('PR-tampon'!$E41="","",IF('PR-tampon'!$E41=0,"",IF(INDIRECT(NOM_FR&amp;ADDRESS('PR-tampon'!$E41,COLUMN(REFERENCEMENT_ISOLANT[[#Headers],[MATIERE]])))=0,"",INDIRECT(NOM_FR&amp;ADDRESS('PR-tampon'!$E41,COLUMN(REFERENCEMENT_ISOLANT[[#Headers],[MATIERE]]))))))</f>
        <v>fibres de cellulose</v>
      </c>
      <c r="E76" s="3" t="str">
        <f ca="1">IF('PR-tampon'!$E41="","",IF('PR-tampon'!$E41=0,"",IF(INDIRECT(NOM_FR&amp;ADDRESS('PR-tampon'!$E41,COLUMN(REFERENCEMENT_ISOLANT[[#Headers],[NOM COMMERCIAL DU PROCEDE]])))=0,"",INDIRECT(NOM_FR&amp;ADDRESS('PR-tampon'!$E41,COLUMN(REFERENCEMENT_ISOLANT[[#Headers],[NOM COMMERCIAL DU PROCEDE]]))))))</f>
        <v>ISOLANT ÉCOLOGIQUE SEMI, DOLCEA, CELLIPURE, DOMOSANIX, CELLECO</v>
      </c>
      <c r="F76" s="3" t="str">
        <f ca="1">IF('PR-tampon'!$E41="","",IF('PR-tampon'!$E41=0,"",IF(INDIRECT(NOM_FR&amp;ADDRESS('PR-tampon'!$E41,COLUMN(REFERENCEMENT_ISOLANT[[#Headers],[DISTRIBUTEUR]])))=0,"",INDIRECT(NOM_FR&amp;ADDRESS('PR-tampon'!$E41,COLUMN(REFERENCEMENT_ISOLANT[[#Headers],[DISTRIBUTEUR]]))))))</f>
        <v>SEMI SARL
(FR)</v>
      </c>
      <c r="G76" s="3" t="str">
        <f ca="1">IF('PR-tampon'!$E41="","",IF('PR-tampon'!$E41=0,"",IF(INDIRECT(NOM_FR&amp;ADDRESS('PR-tampon'!$E41,COLUMN(REFERENCEMENT_ISOLANT[[#Headers],[TYPE DE DOCUMENT DE REFERENCE]])))=0,"",INDIRECT(NOM_FR&amp;ADDRESS('PR-tampon'!$E41,COLUMN(REFERENCEMENT_ISOLANT[[#Headers],[TYPE DE DOCUMENT DE REFERENCE]]))))))</f>
        <v>Avis technique</v>
      </c>
      <c r="H76" s="3" t="str">
        <f ca="1">IF('PR-tampon'!$E41="","",IF('PR-tampon'!$E41=0,"",IF(INDIRECT(NOM_FR&amp;ADDRESS('PR-tampon'!$E41,COLUMN(REFERENCEMENT_ISOLANT[[#Headers],[REF]])))=0,"",INDIRECT(NOM_FR&amp;ADDRESS('PR-tampon'!$E41,COLUMN(REFERENCEMENT_ISOLANT[[#Headers],[REF]]))))))</f>
        <v>20/15-361_V4-E1</v>
      </c>
      <c r="I76" s="82">
        <f ca="1">IF('PR-tampon'!$E41="","",IF('PR-tampon'!$E41=0,"",IF(INDIRECT(NOM_FR&amp;ADDRESS('PR-tampon'!$E41,COLUMN(REFERENCEMENT_ISOLANT[[#Headers],[AVIS LIMITE AU]])))=0,"",INDIRECT(NOM_FR&amp;ADDRESS('PR-tampon'!$E41,COLUMN(REFERENCEMENT_ISOLANT[[#Headers],[AVIS LIMITE AU]]))))))</f>
        <v>46568</v>
      </c>
      <c r="J76" s="3" t="str">
        <f ca="1">IF('PR-tampon'!$E41="","",IF('PR-tampon'!$E41=0,"",IF(INDIRECT(NOM_FR&amp;ADDRESS('PR-tampon'!$E41,COLUMN(REFERENCEMENT_ISOLANT[[#Headers],[TC/TNC
dans le domaine d''emploi visé]])))=0,"",INDIRECT(NOM_FR&amp;ADDRESS('PR-tampon'!$E41,COLUMN(REFERENCEMENT_ISOLANT[[#Headers],[TC/TNC
dans le domaine d''emploi visé]]))))))</f>
        <v>TC</v>
      </c>
      <c r="K76" s="117" t="str">
        <f ca="1">IF('PR-tampon'!$E41="","",IF('PR-tampon'!$E41=0,"",IF(INDIRECT(NOM_FR&amp;ADDRESS('PR-tampon'!$E41,COLUMN(REFERENCEMENT_ISOLANT[[#Headers],[SYNTHESE DES APPLICATIONS VISEES]])))=0,"",INDIRECT(NOM_FR&amp;ADDRESS('PR-tampon'!$E41,COLUMN(REFERENCEMENT_ISOLANT[[#Headers],[SYNTHESE DES APPLICATIONS VISEES]]))))))</f>
        <v xml:space="preserve"> - MUR EXTERIEUR : ISOLATION ENTRE MONTANTS DE MUR CONFORME AU NF DTU 31.2 AVEC PAREMENT EXTERIEUR VENTILE</v>
      </c>
      <c r="L76" s="84" t="str">
        <f ca="1">IF('PR-tampon'!$E41="","",IF('PR-tampon'!$E41=0,"",IF(INDIRECT(NOM_FR&amp;ADDRESS('PR-tampon'!$E41,COLUMN(REFERENCEMENT_ISOLANT[[#Headers],[CONCATENATION DES OBSERVATIONS]])))=0,"",INDIRECT(NOM_FR&amp;ADDRESS('PR-tampon'!$E41,COLUMN(REFERENCEMENT_ISOLANT[[#Headers],[CONCATENATION DES OBSERVATIONS]]))))))</f>
        <v xml:space="preserve"> - Extension de l’Avis Technique 20/15-361_V4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6" s="3" t="str">
        <f ca="1">IF('PR-tampon'!$E41="","",IF('PR-tampon'!$E41=0,"",IF(INDIRECT(NOM_FR&amp;ADDRESS('PR-tampon'!$E41,COLUMN(REFERENCEMENT_ISOLANT[[#Headers],[Hygrométrie des locaux]])))=0,"",INDIRECT(NOM_FR&amp;ADDRESS('PR-tampon'!$E41,COLUMN(REFERENCEMENT_ISOLANT[[#Headers],[Hygrométrie des locaux]]))))))</f>
        <v>MOYENNE</v>
      </c>
      <c r="N76" s="3" t="str">
        <f ca="1">IF('PR-tampon'!$E41="","",IF('PR-tampon'!$E41=0,"",IF(INDIRECT(NOM_FR&amp;ADDRESS('PR-tampon'!$E41,COLUMN(REFERENCEMENT_ISOLANT[[#Headers],[classement locaux au sens 20.1 P3]])))=0,"",INDIRECT(NOM_FR&amp;ADDRESS('PR-tampon'!$E41,COLUMN(REFERENCEMENT_ISOLANT[[#Headers],[classement locaux au sens 20.1 P3]]))))))</f>
        <v>EB+ Locaux Privatifs</v>
      </c>
      <c r="O76" s="3" t="str">
        <f ca="1">IF('PR-tampon'!$E41="","",IF('PR-tampon'!$E41=0,"",IF(INDIRECT(NOM_FR&amp;ADDRESS('PR-tampon'!$E41,COLUMN(REFERENCEMENT_ISOLANT[[#Headers],[Climat max]])))=0,"",INDIRECT(NOM_FR&amp;ADDRESS('PR-tampon'!$E41,COLUMN(REFERENCEMENT_ISOLANT[[#Headers],[Climat max]]))))))</f>
        <v>MONTAGNE
(Altitude ≥ 900m &amp; En zone très froide)</v>
      </c>
      <c r="P76" s="3" t="str">
        <f ca="1">IF('PR-tampon'!$E41="","",IF('PR-tampon'!$E41=0,"",IF(INDIRECT(NOM_FR&amp;ADDRESS('PR-tampon'!$E41,COLUMN(REFERENCEMENT_ISOLANT[[#Headers],[Locaux climatisés ou raffraichis]])))=0,"",INDIRECT(NOM_FR&amp;ADDRESS('PR-tampon'!$E41,COLUMN(REFERENCEMENT_ISOLANT[[#Headers],[Locaux climatisés ou raffraichis]]))))))</f>
        <v>RAFRAICHIS</v>
      </c>
      <c r="Q76" s="89" t="str">
        <f ca="1">IF('PR-tampon'!$E41="","",IF('PR-tampon'!$E41=0,"",IF(INDIRECT(NOM_FR&amp;ADDRESS('PR-tampon'!$E41,COLUMN(REFERENCEMENT_ISOLANT[[#Headers],[LIEN INTERNET]])))=0,"",INDIRECT(NOM_FR&amp;ADDRESS('PR-tampon'!$E41,COLUMN(REFERENCEMENT_ISOLANT[[#Headers],[LIEN INTERNET]]))))))</f>
        <v>https://evaluation.cstb.fr/fr/avis-technique/detail/20-15-361_V4-E1/</v>
      </c>
    </row>
    <row r="77" spans="1:17" ht="130.15" customHeight="1" x14ac:dyDescent="0.25">
      <c r="A77" s="3" t="e">
        <v>#VALUE!</v>
      </c>
      <c r="B77" s="88">
        <f ca="1">IF('PR-tampon'!$E42="","",IF('PR-tampon'!$E42=0,"",IF(INDIRECT(NOM_FR&amp;ADDRESS('PR-tampon'!$E42,COLUMN(REFERENCEMENT_ISOLANT[[#Headers],[DATE REFERENCEMENT]])))=0,"",INDIRECT(NOM_FR&amp;ADDRESS('PR-tampon'!$E42,COLUMN(REFERENCEMENT_ISOLANT[[#Headers],[DATE REFERENCEMENT]]))))))</f>
        <v>45085</v>
      </c>
      <c r="C77" s="88" t="str">
        <f ca="1">IF('PR-tampon'!$E42="","",IF('PR-tampon'!$E42=0,"",IF(INDIRECT(NOM_FR&amp;ADDRESS('PR-tampon'!$E42,COLUMN(REFERENCEMENT_ISOLANT[[#Headers],[TYPE DE PROCEDE]])))=0,"",INDIRECT(NOM_FR&amp;ADDRESS('PR-tampon'!$E42,COLUMN(REFERENCEMENT_ISOLANT[[#Headers],[TYPE DE PROCEDE]]))))))</f>
        <v>Vrac</v>
      </c>
      <c r="D77" s="88" t="str">
        <f ca="1">IF('PR-tampon'!$E42="","",IF('PR-tampon'!$E42=0,"",IF(INDIRECT(NOM_FR&amp;ADDRESS('PR-tampon'!$E42,COLUMN(REFERENCEMENT_ISOLANT[[#Headers],[MATIERE]])))=0,"",INDIRECT(NOM_FR&amp;ADDRESS('PR-tampon'!$E42,COLUMN(REFERENCEMENT_ISOLANT[[#Headers],[MATIERE]]))))))</f>
        <v>fibres textiles recyclées</v>
      </c>
      <c r="E77" s="3" t="str">
        <f ca="1">IF('PR-tampon'!$E42="","",IF('PR-tampon'!$E42=0,"",IF(INDIRECT(NOM_FR&amp;ADDRESS('PR-tampon'!$E42,COLUMN(REFERENCEMENT_ISOLANT[[#Headers],[NOM COMMERCIAL DU PROCEDE]])))=0,"",INDIRECT(NOM_FR&amp;ADDRESS('PR-tampon'!$E42,COLUMN(REFERENCEMENT_ISOLANT[[#Headers],[NOM COMMERCIAL DU PROCEDE]]))))))</f>
        <v>ISOTEXTIL</v>
      </c>
      <c r="F77" s="3" t="str">
        <f ca="1">IF('PR-tampon'!$E42="","",IF('PR-tampon'!$E42=0,"",IF(INDIRECT(NOM_FR&amp;ADDRESS('PR-tampon'!$E42,COLUMN(REFERENCEMENT_ISOLANT[[#Headers],[DISTRIBUTEUR]])))=0,"",INDIRECT(NOM_FR&amp;ADDRESS('PR-tampon'!$E42,COLUMN(REFERENCEMENT_ISOLANT[[#Headers],[DISTRIBUTEUR]]))))))</f>
        <v>ISOPARTNER
(FR)</v>
      </c>
      <c r="G77" s="3" t="str">
        <f ca="1">IF('PR-tampon'!$E42="","",IF('PR-tampon'!$E42=0,"",IF(INDIRECT(NOM_FR&amp;ADDRESS('PR-tampon'!$E42,COLUMN(REFERENCEMENT_ISOLANT[[#Headers],[TYPE DE DOCUMENT DE REFERENCE]])))=0,"",INDIRECT(NOM_FR&amp;ADDRESS('PR-tampon'!$E42,COLUMN(REFERENCEMENT_ISOLANT[[#Headers],[TYPE DE DOCUMENT DE REFERENCE]]))))))</f>
        <v>Document d'Application Technique (DTA)</v>
      </c>
      <c r="H77" s="3" t="str">
        <f ca="1">IF('PR-tampon'!$E42="","",IF('PR-tampon'!$E42=0,"",IF(INDIRECT(NOM_FR&amp;ADDRESS('PR-tampon'!$E42,COLUMN(REFERENCEMENT_ISOLANT[[#Headers],[REF]])))=0,"",INDIRECT(NOM_FR&amp;ADDRESS('PR-tampon'!$E42,COLUMN(REFERENCEMENT_ISOLANT[[#Headers],[REF]]))))))</f>
        <v>20/16-374_V2-E1</v>
      </c>
      <c r="I77" s="82">
        <f ca="1">IF('PR-tampon'!$E42="","",IF('PR-tampon'!$E42=0,"",IF(INDIRECT(NOM_FR&amp;ADDRESS('PR-tampon'!$E42,COLUMN(REFERENCEMENT_ISOLANT[[#Headers],[AVIS LIMITE AU]])))=0,"",INDIRECT(NOM_FR&amp;ADDRESS('PR-tampon'!$E42,COLUMN(REFERENCEMENT_ISOLANT[[#Headers],[AVIS LIMITE AU]]))))))</f>
        <v>45900</v>
      </c>
      <c r="J77" s="3" t="str">
        <f ca="1">IF('PR-tampon'!$E42="","",IF('PR-tampon'!$E42=0,"",IF(INDIRECT(NOM_FR&amp;ADDRESS('PR-tampon'!$E42,COLUMN(REFERENCEMENT_ISOLANT[[#Headers],[TC/TNC
dans le domaine d''emploi visé]])))=0,"",INDIRECT(NOM_FR&amp;ADDRESS('PR-tampon'!$E42,COLUMN(REFERENCEMENT_ISOLANT[[#Headers],[TC/TNC
dans le domaine d''emploi visé]]))))))</f>
        <v>TC</v>
      </c>
      <c r="K77" s="117" t="str">
        <f ca="1">IF('PR-tampon'!$E42="","",IF('PR-tampon'!$E42=0,"",IF(INDIRECT(NOM_FR&amp;ADDRESS('PR-tampon'!$E42,COLUMN(REFERENCEMENT_ISOLANT[[#Headers],[SYNTHESE DES APPLICATIONS VISEES]])))=0,"",INDIRECT(NOM_FR&amp;ADDRESS('PR-tampon'!$E42,COLUMN(REFERENCEMENT_ISOLANT[[#Headers],[SYNTHESE DES APPLICATIONS VISEES]]))))))</f>
        <v xml:space="preserve"> - COMBLES PERDUS : ISOLATION DE PLANCHER DE COMBLES PERDUS</v>
      </c>
      <c r="L77" s="84" t="str">
        <f ca="1">IF('PR-tampon'!$E42="","",IF('PR-tampon'!$E42=0,"",IF(INDIRECT(NOM_FR&amp;ADDRESS('PR-tampon'!$E42,COLUMN(REFERENCEMENT_ISOLANT[[#Headers],[CONCATENATION DES OBSERVATIONS]])))=0,"",INDIRECT(NOM_FR&amp;ADDRESS('PR-tampon'!$E42,COLUMN(REFERENCEMENT_ISOLANT[[#Headers],[CONCATENATION DES OBSERVATIONS]]))))))</f>
        <v xml:space="preserve"> - Extension de l’Avis Technique 20/16-374_V2</v>
      </c>
      <c r="M77" s="3" t="str">
        <f ca="1">IF('PR-tampon'!$E42="","",IF('PR-tampon'!$E42=0,"",IF(INDIRECT(NOM_FR&amp;ADDRESS('PR-tampon'!$E42,COLUMN(REFERENCEMENT_ISOLANT[[#Headers],[Hygrométrie des locaux]])))=0,"",INDIRECT(NOM_FR&amp;ADDRESS('PR-tampon'!$E42,COLUMN(REFERENCEMENT_ISOLANT[[#Headers],[Hygrométrie des locaux]]))))))</f>
        <v>MOYENNE</v>
      </c>
      <c r="N77" s="3" t="str">
        <f ca="1">IF('PR-tampon'!$E42="","",IF('PR-tampon'!$E42=0,"",IF(INDIRECT(NOM_FR&amp;ADDRESS('PR-tampon'!$E42,COLUMN(REFERENCEMENT_ISOLANT[[#Headers],[classement locaux au sens 20.1 P3]])))=0,"",INDIRECT(NOM_FR&amp;ADDRESS('PR-tampon'!$E42,COLUMN(REFERENCEMENT_ISOLANT[[#Headers],[classement locaux au sens 20.1 P3]]))))))</f>
        <v>EB</v>
      </c>
      <c r="O77" s="3" t="str">
        <f ca="1">IF('PR-tampon'!$E42="","",IF('PR-tampon'!$E42=0,"",IF(INDIRECT(NOM_FR&amp;ADDRESS('PR-tampon'!$E42,COLUMN(REFERENCEMENT_ISOLANT[[#Headers],[Climat max]])))=0,"",INDIRECT(NOM_FR&amp;ADDRESS('PR-tampon'!$E42,COLUMN(REFERENCEMENT_ISOLANT[[#Headers],[Climat max]]))))))</f>
        <v>MONTAGNE
(Altitude ≥ 900m &amp; En zone très froide)</v>
      </c>
      <c r="P77" s="3" t="str">
        <f ca="1">IF('PR-tampon'!$E42="","",IF('PR-tampon'!$E42=0,"",IF(INDIRECT(NOM_FR&amp;ADDRESS('PR-tampon'!$E42,COLUMN(REFERENCEMENT_ISOLANT[[#Headers],[Locaux climatisés ou raffraichis]])))=0,"",INDIRECT(NOM_FR&amp;ADDRESS('PR-tampon'!$E42,COLUMN(REFERENCEMENT_ISOLANT[[#Headers],[Locaux climatisés ou raffraichis]]))))))</f>
        <v>RAFRAICHIS</v>
      </c>
      <c r="Q77" s="89" t="str">
        <f ca="1">IF('PR-tampon'!$E42="","",IF('PR-tampon'!$E42=0,"",IF(INDIRECT(NOM_FR&amp;ADDRESS('PR-tampon'!$E42,COLUMN(REFERENCEMENT_ISOLANT[[#Headers],[LIEN INTERNET]])))=0,"",INDIRECT(NOM_FR&amp;ADDRESS('PR-tampon'!$E42,COLUMN(REFERENCEMENT_ISOLANT[[#Headers],[LIEN INTERNET]]))))))</f>
        <v>https://evaluation.cstb.fr/fr/avis-technique/detail/20-16-374_V2-E1/</v>
      </c>
    </row>
    <row r="78" spans="1:17" ht="130.15" customHeight="1" x14ac:dyDescent="0.25">
      <c r="A78" s="3" t="e">
        <v>#VALUE!</v>
      </c>
      <c r="B78" s="88">
        <f ca="1">IF('PR-tampon'!$E43="","",IF('PR-tampon'!$E43=0,"",IF(INDIRECT(NOM_FR&amp;ADDRESS('PR-tampon'!$E43,COLUMN(REFERENCEMENT_ISOLANT[[#Headers],[DATE REFERENCEMENT]])))=0,"",INDIRECT(NOM_FR&amp;ADDRESS('PR-tampon'!$E43,COLUMN(REFERENCEMENT_ISOLANT[[#Headers],[DATE REFERENCEMENT]]))))))</f>
        <v>45085</v>
      </c>
      <c r="C78" s="88" t="str">
        <f ca="1">IF('PR-tampon'!$E43="","",IF('PR-tampon'!$E43=0,"",IF(INDIRECT(NOM_FR&amp;ADDRESS('PR-tampon'!$E43,COLUMN(REFERENCEMENT_ISOLANT[[#Headers],[TYPE DE PROCEDE]])))=0,"",INDIRECT(NOM_FR&amp;ADDRESS('PR-tampon'!$E43,COLUMN(REFERENCEMENT_ISOLANT[[#Headers],[TYPE DE PROCEDE]]))))))</f>
        <v>Vrac</v>
      </c>
      <c r="D78" s="88" t="str">
        <f ca="1">IF('PR-tampon'!$E43="","",IF('PR-tampon'!$E43=0,"",IF(INDIRECT(NOM_FR&amp;ADDRESS('PR-tampon'!$E43,COLUMN(REFERENCEMENT_ISOLANT[[#Headers],[MATIERE]])))=0,"",INDIRECT(NOM_FR&amp;ADDRESS('PR-tampon'!$E43,COLUMN(REFERENCEMENT_ISOLANT[[#Headers],[MATIERE]]))))))</f>
        <v>fibres de cellulose de carton</v>
      </c>
      <c r="E78" s="3" t="str">
        <f ca="1">IF('PR-tampon'!$E43="","",IF('PR-tampon'!$E43=0,"",IF(INDIRECT(NOM_FR&amp;ADDRESS('PR-tampon'!$E43,COLUMN(REFERENCEMENT_ISOLANT[[#Headers],[NOM COMMERCIAL DU PROCEDE]])))=0,"",INDIRECT(NOM_FR&amp;ADDRESS('PR-tampon'!$E43,COLUMN(REFERENCEMENT_ISOLANT[[#Headers],[NOM COMMERCIAL DU PROCEDE]]))))))</f>
        <v>NOVIDEM</v>
      </c>
      <c r="F78" s="3" t="str">
        <f ca="1">IF('PR-tampon'!$E43="","",IF('PR-tampon'!$E43=0,"",IF(INDIRECT(NOM_FR&amp;ADDRESS('PR-tampon'!$E43,COLUMN(REFERENCEMENT_ISOLANT[[#Headers],[DISTRIBUTEUR]])))=0,"",INDIRECT(NOM_FR&amp;ADDRESS('PR-tampon'!$E43,COLUMN(REFERENCEMENT_ISOLANT[[#Headers],[DISTRIBUTEUR]]))))))</f>
        <v>IDEM
(FR)</v>
      </c>
      <c r="G78" s="3" t="str">
        <f ca="1">IF('PR-tampon'!$E43="","",IF('PR-tampon'!$E43=0,"",IF(INDIRECT(NOM_FR&amp;ADDRESS('PR-tampon'!$E43,COLUMN(REFERENCEMENT_ISOLANT[[#Headers],[TYPE DE DOCUMENT DE REFERENCE]])))=0,"",INDIRECT(NOM_FR&amp;ADDRESS('PR-tampon'!$E43,COLUMN(REFERENCEMENT_ISOLANT[[#Headers],[TYPE DE DOCUMENT DE REFERENCE]]))))))</f>
        <v>Avis technique</v>
      </c>
      <c r="H78" s="3" t="str">
        <f ca="1">IF('PR-tampon'!$E43="","",IF('PR-tampon'!$E43=0,"",IF(INDIRECT(NOM_FR&amp;ADDRESS('PR-tampon'!$E43,COLUMN(REFERENCEMENT_ISOLANT[[#Headers],[REF]])))=0,"",INDIRECT(NOM_FR&amp;ADDRESS('PR-tampon'!$E43,COLUMN(REFERENCEMENT_ISOLANT[[#Headers],[REF]]))))))</f>
        <v>20/17-404_V3</v>
      </c>
      <c r="I78" s="82">
        <f ca="1">IF('PR-tampon'!$E43="","",IF('PR-tampon'!$E43=0,"",IF(INDIRECT(NOM_FR&amp;ADDRESS('PR-tampon'!$E43,COLUMN(REFERENCEMENT_ISOLANT[[#Headers],[AVIS LIMITE AU]])))=0,"",INDIRECT(NOM_FR&amp;ADDRESS('PR-tampon'!$E43,COLUMN(REFERENCEMENT_ISOLANT[[#Headers],[AVIS LIMITE AU]]))))))</f>
        <v>45869</v>
      </c>
      <c r="J78" s="3" t="str">
        <f ca="1">IF('PR-tampon'!$E43="","",IF('PR-tampon'!$E43=0,"",IF(INDIRECT(NOM_FR&amp;ADDRESS('PR-tampon'!$E43,COLUMN(REFERENCEMENT_ISOLANT[[#Headers],[TC/TNC
dans le domaine d''emploi visé]])))=0,"",INDIRECT(NOM_FR&amp;ADDRESS('PR-tampon'!$E43,COLUMN(REFERENCEMENT_ISOLANT[[#Headers],[TC/TNC
dans le domaine d''emploi visé]]))))))</f>
        <v>TC</v>
      </c>
      <c r="K78" s="117" t="str">
        <f ca="1">IF('PR-tampon'!$E43="","",IF('PR-tampon'!$E43=0,"",IF(INDIRECT(NOM_FR&amp;ADDRESS('PR-tampon'!$E43,COLUMN(REFERENCEMENT_ISOLANT[[#Headers],[SYNTHESE DES APPLICATIONS VISEES]])))=0,"",INDIRECT(NOM_FR&amp;ADDRESS('PR-tampon'!$E43,COLUMN(REFERENCEMENT_ISOLANT[[#Headers],[SYNTHESE DES APPLICATIONS VISEES]]))))))</f>
        <v xml:space="preserve"> - MUR EXTERIEUR : ISOLATION ENTRE MONTANTS DE MUR CONFORME AU NF DTU 31.2 AVEC PAREMENT EXTERIEUR VENTILE</v>
      </c>
      <c r="L78" s="84" t="str">
        <f ca="1">IF('PR-tampon'!$E43="","",IF('PR-tampon'!$E43=0,"",IF(INDIRECT(NOM_FR&amp;ADDRESS('PR-tampon'!$E43,COLUMN(REFERENCEMENT_ISOLANT[[#Headers],[CONCATENATION DES OBSERVATIONS]])))=0,"",INDIRECT(NOM_FR&amp;ADDRESS('PR-tampon'!$E43,COLUMN(REFERENCEMENT_ISOLANT[[#Headers],[CONCATENATION DES OBSERVATIONS]]))))))</f>
        <v xml:space="preserve"> - Les bâtiments agricoles, agroalimentaires, de process industriel, d'élevage, frigorifiques, à ambiances corrosives, ne sont pas visés par ce procédé.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8" s="3" t="str">
        <f ca="1">IF('PR-tampon'!$E43="","",IF('PR-tampon'!$E43=0,"",IF(INDIRECT(NOM_FR&amp;ADDRESS('PR-tampon'!$E43,COLUMN(REFERENCEMENT_ISOLANT[[#Headers],[Hygrométrie des locaux]])))=0,"",INDIRECT(NOM_FR&amp;ADDRESS('PR-tampon'!$E43,COLUMN(REFERENCEMENT_ISOLANT[[#Headers],[Hygrométrie des locaux]]))))))</f>
        <v>MOYENNE</v>
      </c>
      <c r="N78" s="3" t="str">
        <f ca="1">IF('PR-tampon'!$E43="","",IF('PR-tampon'!$E43=0,"",IF(INDIRECT(NOM_FR&amp;ADDRESS('PR-tampon'!$E43,COLUMN(REFERENCEMENT_ISOLANT[[#Headers],[classement locaux au sens 20.1 P3]])))=0,"",INDIRECT(NOM_FR&amp;ADDRESS('PR-tampon'!$E43,COLUMN(REFERENCEMENT_ISOLANT[[#Headers],[classement locaux au sens 20.1 P3]]))))))</f>
        <v>EB+ Locaux Privatifs</v>
      </c>
      <c r="O78" s="3" t="str">
        <f ca="1">IF('PR-tampon'!$E43="","",IF('PR-tampon'!$E43=0,"",IF(INDIRECT(NOM_FR&amp;ADDRESS('PR-tampon'!$E43,COLUMN(REFERENCEMENT_ISOLANT[[#Headers],[Climat max]])))=0,"",INDIRECT(NOM_FR&amp;ADDRESS('PR-tampon'!$E43,COLUMN(REFERENCEMENT_ISOLANT[[#Headers],[Climat max]]))))))</f>
        <v>MONTAGNE
(Altitude ≥ 900m &amp; En zone très froide)</v>
      </c>
      <c r="P78" s="3" t="str">
        <f ca="1">IF('PR-tampon'!$E43="","",IF('PR-tampon'!$E43=0,"",IF(INDIRECT(NOM_FR&amp;ADDRESS('PR-tampon'!$E43,COLUMN(REFERENCEMENT_ISOLANT[[#Headers],[Locaux climatisés ou raffraichis]])))=0,"",INDIRECT(NOM_FR&amp;ADDRESS('PR-tampon'!$E43,COLUMN(REFERENCEMENT_ISOLANT[[#Headers],[Locaux climatisés ou raffraichis]]))))))</f>
        <v>RAFRAICHIS</v>
      </c>
      <c r="Q78" s="89" t="str">
        <f ca="1">IF('PR-tampon'!$E43="","",IF('PR-tampon'!$E43=0,"",IF(INDIRECT(NOM_FR&amp;ADDRESS('PR-tampon'!$E43,COLUMN(REFERENCEMENT_ISOLANT[[#Headers],[LIEN INTERNET]])))=0,"",INDIRECT(NOM_FR&amp;ADDRESS('PR-tampon'!$E43,COLUMN(REFERENCEMENT_ISOLANT[[#Headers],[LIEN INTERNET]]))))))</f>
        <v>https://evaluation.cstb.fr/fr/avis-technique/detail/20-17-404_V3/</v>
      </c>
    </row>
    <row r="79" spans="1:17" ht="130.15" customHeight="1" x14ac:dyDescent="0.25">
      <c r="A79" s="3" t="e">
        <v>#VALUE!</v>
      </c>
      <c r="B79" s="88">
        <f ca="1">IF('PR-tampon'!$E44="","",IF('PR-tampon'!$E44=0,"",IF(INDIRECT(NOM_FR&amp;ADDRESS('PR-tampon'!$E44,COLUMN(REFERENCEMENT_ISOLANT[[#Headers],[DATE REFERENCEMENT]])))=0,"",INDIRECT(NOM_FR&amp;ADDRESS('PR-tampon'!$E44,COLUMN(REFERENCEMENT_ISOLANT[[#Headers],[DATE REFERENCEMENT]]))))))</f>
        <v>45085</v>
      </c>
      <c r="C79" s="88" t="str">
        <f ca="1">IF('PR-tampon'!$E44="","",IF('PR-tampon'!$E44=0,"",IF(INDIRECT(NOM_FR&amp;ADDRESS('PR-tampon'!$E44,COLUMN(REFERENCEMENT_ISOLANT[[#Headers],[TYPE DE PROCEDE]])))=0,"",INDIRECT(NOM_FR&amp;ADDRESS('PR-tampon'!$E44,COLUMN(REFERENCEMENT_ISOLANT[[#Headers],[TYPE DE PROCEDE]]))))))</f>
        <v>Vrac</v>
      </c>
      <c r="D79" s="88" t="str">
        <f ca="1">IF('PR-tampon'!$E44="","",IF('PR-tampon'!$E44=0,"",IF(INDIRECT(NOM_FR&amp;ADDRESS('PR-tampon'!$E44,COLUMN(REFERENCEMENT_ISOLANT[[#Headers],[MATIERE]])))=0,"",INDIRECT(NOM_FR&amp;ADDRESS('PR-tampon'!$E44,COLUMN(REFERENCEMENT_ISOLANT[[#Headers],[MATIERE]]))))))</f>
        <v>fibres de cellulose</v>
      </c>
      <c r="E79" s="3" t="str">
        <f ca="1">IF('PR-tampon'!$E44="","",IF('PR-tampon'!$E44=0,"",IF(INDIRECT(NOM_FR&amp;ADDRESS('PR-tampon'!$E44,COLUMN(REFERENCEMENT_ISOLANT[[#Headers],[NOM COMMERCIAL DU PROCEDE]])))=0,"",INDIRECT(NOM_FR&amp;ADDRESS('PR-tampon'!$E44,COLUMN(REFERENCEMENT_ISOLANT[[#Headers],[NOM COMMERCIAL DU PROCEDE]]))))))</f>
        <v>Ouattitude</v>
      </c>
      <c r="F79" s="3" t="str">
        <f ca="1">IF('PR-tampon'!$E44="","",IF('PR-tampon'!$E44=0,"",IF(INDIRECT(NOM_FR&amp;ADDRESS('PR-tampon'!$E44,COLUMN(REFERENCEMENT_ISOLANT[[#Headers],[DISTRIBUTEUR]])))=0,"",INDIRECT(NOM_FR&amp;ADDRESS('PR-tampon'!$E44,COLUMN(REFERENCEMENT_ISOLANT[[#Headers],[DISTRIBUTEUR]]))))))</f>
        <v>OUATTITUDE SAS
(FR)</v>
      </c>
      <c r="G79" s="3" t="str">
        <f ca="1">IF('PR-tampon'!$E44="","",IF('PR-tampon'!$E44=0,"",IF(INDIRECT(NOM_FR&amp;ADDRESS('PR-tampon'!$E44,COLUMN(REFERENCEMENT_ISOLANT[[#Headers],[TYPE DE DOCUMENT DE REFERENCE]])))=0,"",INDIRECT(NOM_FR&amp;ADDRESS('PR-tampon'!$E44,COLUMN(REFERENCEMENT_ISOLANT[[#Headers],[TYPE DE DOCUMENT DE REFERENCE]]))))))</f>
        <v>Avis technique</v>
      </c>
      <c r="H79" s="3" t="str">
        <f ca="1">IF('PR-tampon'!$E44="","",IF('PR-tampon'!$E44=0,"",IF(INDIRECT(NOM_FR&amp;ADDRESS('PR-tampon'!$E44,COLUMN(REFERENCEMENT_ISOLANT[[#Headers],[REF]])))=0,"",INDIRECT(NOM_FR&amp;ADDRESS('PR-tampon'!$E44,COLUMN(REFERENCEMENT_ISOLANT[[#Headers],[REF]]))))))</f>
        <v>20/19-441_V2</v>
      </c>
      <c r="I79" s="82">
        <f ca="1">IF('PR-tampon'!$E44="","",IF('PR-tampon'!$E44=0,"",IF(INDIRECT(NOM_FR&amp;ADDRESS('PR-tampon'!$E44,COLUMN(REFERENCEMENT_ISOLANT[[#Headers],[AVIS LIMITE AU]])))=0,"",INDIRECT(NOM_FR&amp;ADDRESS('PR-tampon'!$E44,COLUMN(REFERENCEMENT_ISOLANT[[#Headers],[AVIS LIMITE AU]]))))))</f>
        <v>46418</v>
      </c>
      <c r="J79" s="3" t="str">
        <f ca="1">IF('PR-tampon'!$E44="","",IF('PR-tampon'!$E44=0,"",IF(INDIRECT(NOM_FR&amp;ADDRESS('PR-tampon'!$E44,COLUMN(REFERENCEMENT_ISOLANT[[#Headers],[TC/TNC
dans le domaine d''emploi visé]])))=0,"",INDIRECT(NOM_FR&amp;ADDRESS('PR-tampon'!$E44,COLUMN(REFERENCEMENT_ISOLANT[[#Headers],[TC/TNC
dans le domaine d''emploi visé]]))))))</f>
        <v>TNC
(N'est pas sur liste verte de la C2p à date de référencement / EVALUATION RECENTE)</v>
      </c>
      <c r="K79" s="117" t="str">
        <f ca="1">IF('PR-tampon'!$E44="","",IF('PR-tampon'!$E44=0,"",IF(INDIRECT(NOM_FR&amp;ADDRESS('PR-tampon'!$E44,COLUMN(REFERENCEMENT_ISOLANT[[#Headers],[SYNTHESE DES APPLICATIONS VISEES]])))=0,"",INDIRECT(NOM_FR&amp;ADDRESS('PR-tampon'!$E44,COLUMN(REFERENCEMENT_ISOLANT[[#Headers],[SYNTHESE DES APPLICATIONS VISEES]]))))))</f>
        <v xml:space="preserve"> - MUR EXTERIEUR : ISOLATION ENTRE MONTANTS DE MUR CONFORME AU NF DTU 31.2 AVEC PAREMENT EXTERIEUR VENTILE</v>
      </c>
      <c r="L79" s="84" t="str">
        <f ca="1">IF('PR-tampon'!$E44="","",IF('PR-tampon'!$E44=0,"",IF(INDIRECT(NOM_FR&amp;ADDRESS('PR-tampon'!$E44,COLUMN(REFERENCEMENT_ISOLANT[[#Headers],[CONCATENATION DES OBSERVATIONS]])))=0,"",INDIRECT(NOM_FR&amp;ADDRESS('PR-tampon'!$E44,COLUMN(REFERENCEMENT_ISOLANT[[#Headers],[CONCATENATION DES OBSERVATIONS]]))))))</f>
        <v xml:space="preserve">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9" s="3" t="str">
        <f ca="1">IF('PR-tampon'!$E44="","",IF('PR-tampon'!$E44=0,"",IF(INDIRECT(NOM_FR&amp;ADDRESS('PR-tampon'!$E44,COLUMN(REFERENCEMENT_ISOLANT[[#Headers],[Hygrométrie des locaux]])))=0,"",INDIRECT(NOM_FR&amp;ADDRESS('PR-tampon'!$E44,COLUMN(REFERENCEMENT_ISOLANT[[#Headers],[Hygrométrie des locaux]]))))))</f>
        <v>MOYENNE</v>
      </c>
      <c r="N79" s="3" t="str">
        <f ca="1">IF('PR-tampon'!$E44="","",IF('PR-tampon'!$E44=0,"",IF(INDIRECT(NOM_FR&amp;ADDRESS('PR-tampon'!$E44,COLUMN(REFERENCEMENT_ISOLANT[[#Headers],[classement locaux au sens 20.1 P3]])))=0,"",INDIRECT(NOM_FR&amp;ADDRESS('PR-tampon'!$E44,COLUMN(REFERENCEMENT_ISOLANT[[#Headers],[classement locaux au sens 20.1 P3]]))))))</f>
        <v>EB+ Locaux Privatifs</v>
      </c>
      <c r="O79" s="3" t="str">
        <f ca="1">IF('PR-tampon'!$E44="","",IF('PR-tampon'!$E44=0,"",IF(INDIRECT(NOM_FR&amp;ADDRESS('PR-tampon'!$E44,COLUMN(REFERENCEMENT_ISOLANT[[#Headers],[Climat max]])))=0,"",INDIRECT(NOM_FR&amp;ADDRESS('PR-tampon'!$E44,COLUMN(REFERENCEMENT_ISOLANT[[#Headers],[Climat max]]))))))</f>
        <v>MONTAGNE
(Altitude ≥ 900m &amp; En zone très froide)</v>
      </c>
      <c r="P79" s="3" t="str">
        <f ca="1">IF('PR-tampon'!$E44="","",IF('PR-tampon'!$E44=0,"",IF(INDIRECT(NOM_FR&amp;ADDRESS('PR-tampon'!$E44,COLUMN(REFERENCEMENT_ISOLANT[[#Headers],[Locaux climatisés ou raffraichis]])))=0,"",INDIRECT(NOM_FR&amp;ADDRESS('PR-tampon'!$E44,COLUMN(REFERENCEMENT_ISOLANT[[#Headers],[Locaux climatisés ou raffraichis]]))))))</f>
        <v>RAFRAICHIS</v>
      </c>
      <c r="Q79" s="89" t="str">
        <f ca="1">IF('PR-tampon'!$E44="","",IF('PR-tampon'!$E44=0,"",IF(INDIRECT(NOM_FR&amp;ADDRESS('PR-tampon'!$E44,COLUMN(REFERENCEMENT_ISOLANT[[#Headers],[LIEN INTERNET]])))=0,"",INDIRECT(NOM_FR&amp;ADDRESS('PR-tampon'!$E44,COLUMN(REFERENCEMENT_ISOLANT[[#Headers],[LIEN INTERNET]]))))))</f>
        <v>https://evaluation.cstb.fr/fr/avis-technique/detail/20-19-441_V2/</v>
      </c>
    </row>
    <row r="80" spans="1:17" ht="130.15" customHeight="1" x14ac:dyDescent="0.25">
      <c r="A80" s="3" t="e">
        <v>#VALUE!</v>
      </c>
      <c r="B80" s="88">
        <f ca="1">IF('PR-tampon'!$E45="","",IF('PR-tampon'!$E45=0,"",IF(INDIRECT(NOM_FR&amp;ADDRESS('PR-tampon'!$E45,COLUMN(REFERENCEMENT_ISOLANT[[#Headers],[DATE REFERENCEMENT]])))=0,"",INDIRECT(NOM_FR&amp;ADDRESS('PR-tampon'!$E45,COLUMN(REFERENCEMENT_ISOLANT[[#Headers],[DATE REFERENCEMENT]]))))))</f>
        <v>45085</v>
      </c>
      <c r="C80" s="88" t="str">
        <f ca="1">IF('PR-tampon'!$E45="","",IF('PR-tampon'!$E45=0,"",IF(INDIRECT(NOM_FR&amp;ADDRESS('PR-tampon'!$E45,COLUMN(REFERENCEMENT_ISOLANT[[#Headers],[TYPE DE PROCEDE]])))=0,"",INDIRECT(NOM_FR&amp;ADDRESS('PR-tampon'!$E45,COLUMN(REFERENCEMENT_ISOLANT[[#Headers],[TYPE DE PROCEDE]]))))))</f>
        <v>Vrac</v>
      </c>
      <c r="D80" s="88" t="str">
        <f ca="1">IF('PR-tampon'!$E45="","",IF('PR-tampon'!$E45=0,"",IF(INDIRECT(NOM_FR&amp;ADDRESS('PR-tampon'!$E45,COLUMN(REFERENCEMENT_ISOLANT[[#Headers],[MATIERE]])))=0,"",INDIRECT(NOM_FR&amp;ADDRESS('PR-tampon'!$E45,COLUMN(REFERENCEMENT_ISOLANT[[#Headers],[MATIERE]]))))))</f>
        <v>fibres de cellulose</v>
      </c>
      <c r="E80" s="3" t="str">
        <f ca="1">IF('PR-tampon'!$E45="","",IF('PR-tampon'!$E45=0,"",IF(INDIRECT(NOM_FR&amp;ADDRESS('PR-tampon'!$E45,COLUMN(REFERENCEMENT_ISOLANT[[#Headers],[NOM COMMERCIAL DU PROCEDE]])))=0,"",INDIRECT(NOM_FR&amp;ADDRESS('PR-tampon'!$E45,COLUMN(REFERENCEMENT_ISOLANT[[#Headers],[NOM COMMERCIAL DU PROCEDE]]))))))</f>
        <v>PAVAFLOC, PAVACELL, VALOCELL, DOUCELL</v>
      </c>
      <c r="F80" s="3" t="str">
        <f ca="1">IF('PR-tampon'!$E45="","",IF('PR-tampon'!$E45=0,"",IF(INDIRECT(NOM_FR&amp;ADDRESS('PR-tampon'!$E45,COLUMN(REFERENCEMENT_ISOLANT[[#Headers],[DISTRIBUTEUR]])))=0,"",INDIRECT(NOM_FR&amp;ADDRESS('PR-tampon'!$E45,COLUMN(REFERENCEMENT_ISOLANT[[#Headers],[DISTRIBUTEUR]]))))))</f>
        <v>SOPREMA SAS 
(FR)</v>
      </c>
      <c r="G80" s="3" t="str">
        <f ca="1">IF('PR-tampon'!$E45="","",IF('PR-tampon'!$E45=0,"",IF(INDIRECT(NOM_FR&amp;ADDRESS('PR-tampon'!$E45,COLUMN(REFERENCEMENT_ISOLANT[[#Headers],[TYPE DE DOCUMENT DE REFERENCE]])))=0,"",INDIRECT(NOM_FR&amp;ADDRESS('PR-tampon'!$E45,COLUMN(REFERENCEMENT_ISOLANT[[#Headers],[TYPE DE DOCUMENT DE REFERENCE]]))))))</f>
        <v>Avis technique</v>
      </c>
      <c r="H80" s="3" t="str">
        <f ca="1">IF('PR-tampon'!$E45="","",IF('PR-tampon'!$E45=0,"",IF(INDIRECT(NOM_FR&amp;ADDRESS('PR-tampon'!$E45,COLUMN(REFERENCEMENT_ISOLANT[[#Headers],[REF]])))=0,"",INDIRECT(NOM_FR&amp;ADDRESS('PR-tampon'!$E45,COLUMN(REFERENCEMENT_ISOLANT[[#Headers],[REF]]))))))</f>
        <v>20/17-401_V4-E2</v>
      </c>
      <c r="I80" s="82">
        <f ca="1">IF('PR-tampon'!$E45="","",IF('PR-tampon'!$E45=0,"",IF(INDIRECT(NOM_FR&amp;ADDRESS('PR-tampon'!$E45,COLUMN(REFERENCEMENT_ISOLANT[[#Headers],[AVIS LIMITE AU]])))=0,"",INDIRECT(NOM_FR&amp;ADDRESS('PR-tampon'!$E45,COLUMN(REFERENCEMENT_ISOLANT[[#Headers],[AVIS LIMITE AU]]))))))</f>
        <v>46568</v>
      </c>
      <c r="J80" s="3" t="str">
        <f ca="1">IF('PR-tampon'!$E45="","",IF('PR-tampon'!$E45=0,"",IF(INDIRECT(NOM_FR&amp;ADDRESS('PR-tampon'!$E45,COLUMN(REFERENCEMENT_ISOLANT[[#Headers],[TC/TNC
dans le domaine d''emploi visé]])))=0,"",INDIRECT(NOM_FR&amp;ADDRESS('PR-tampon'!$E45,COLUMN(REFERENCEMENT_ISOLANT[[#Headers],[TC/TNC
dans le domaine d''emploi visé]]))))))</f>
        <v>TC</v>
      </c>
      <c r="K80" s="117" t="str">
        <f ca="1">IF('PR-tampon'!$E45="","",IF('PR-tampon'!$E45=0,"",IF(INDIRECT(NOM_FR&amp;ADDRESS('PR-tampon'!$E45,COLUMN(REFERENCEMENT_ISOLANT[[#Headers],[SYNTHESE DES APPLICATIONS VISEES]])))=0,"",INDIRECT(NOM_FR&amp;ADDRESS('PR-tampon'!$E45,COLUMN(REFERENCEMENT_ISOLANT[[#Headers],[SYNTHESE DES APPLICATIONS VISEES]]))))))</f>
        <v xml:space="preserve"> - MUR EXTERIEUR : ISOLATION ENTRE MONTANTS DE MUR CONFORME AU NF DTU 31.2 AVEC PAREMENT EXTERIEUR VENTILE</v>
      </c>
      <c r="L80" s="84" t="str">
        <f ca="1">IF('PR-tampon'!$E45="","",IF('PR-tampon'!$E45=0,"",IF(INDIRECT(NOM_FR&amp;ADDRESS('PR-tampon'!$E45,COLUMN(REFERENCEMENT_ISOLANT[[#Headers],[CONCATENATION DES OBSERVATIONS]])))=0,"",INDIRECT(NOM_FR&amp;ADDRESS('PR-tampon'!$E45,COLUMN(REFERENCEMENT_ISOLANT[[#Headers],[CONCATENATION DES OBSERVATIONS]]))))))</f>
        <v xml:space="preserve"> - Extension de l’Avis Technique 20/17-401_V4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0" s="3" t="str">
        <f ca="1">IF('PR-tampon'!$E45="","",IF('PR-tampon'!$E45=0,"",IF(INDIRECT(NOM_FR&amp;ADDRESS('PR-tampon'!$E45,COLUMN(REFERENCEMENT_ISOLANT[[#Headers],[Hygrométrie des locaux]])))=0,"",INDIRECT(NOM_FR&amp;ADDRESS('PR-tampon'!$E45,COLUMN(REFERENCEMENT_ISOLANT[[#Headers],[Hygrométrie des locaux]]))))))</f>
        <v>MOYENNE</v>
      </c>
      <c r="N80" s="3" t="str">
        <f ca="1">IF('PR-tampon'!$E45="","",IF('PR-tampon'!$E45=0,"",IF(INDIRECT(NOM_FR&amp;ADDRESS('PR-tampon'!$E45,COLUMN(REFERENCEMENT_ISOLANT[[#Headers],[classement locaux au sens 20.1 P3]])))=0,"",INDIRECT(NOM_FR&amp;ADDRESS('PR-tampon'!$E45,COLUMN(REFERENCEMENT_ISOLANT[[#Headers],[classement locaux au sens 20.1 P3]]))))))</f>
        <v>EB+ Locaux Privatifs</v>
      </c>
      <c r="O80" s="3" t="str">
        <f ca="1">IF('PR-tampon'!$E45="","",IF('PR-tampon'!$E45=0,"",IF(INDIRECT(NOM_FR&amp;ADDRESS('PR-tampon'!$E45,COLUMN(REFERENCEMENT_ISOLANT[[#Headers],[Climat max]])))=0,"",INDIRECT(NOM_FR&amp;ADDRESS('PR-tampon'!$E45,COLUMN(REFERENCEMENT_ISOLANT[[#Headers],[Climat max]]))))))</f>
        <v>MONTAGNE
(Altitude ≥ 900m &amp; En zone très froide)</v>
      </c>
      <c r="P80" s="3" t="str">
        <f ca="1">IF('PR-tampon'!$E45="","",IF('PR-tampon'!$E45=0,"",IF(INDIRECT(NOM_FR&amp;ADDRESS('PR-tampon'!$E45,COLUMN(REFERENCEMENT_ISOLANT[[#Headers],[Locaux climatisés ou raffraichis]])))=0,"",INDIRECT(NOM_FR&amp;ADDRESS('PR-tampon'!$E45,COLUMN(REFERENCEMENT_ISOLANT[[#Headers],[Locaux climatisés ou raffraichis]]))))))</f>
        <v>RAFRAICHIS</v>
      </c>
      <c r="Q80" s="89" t="str">
        <f ca="1">IF('PR-tampon'!$E45="","",IF('PR-tampon'!$E45=0,"",IF(INDIRECT(NOM_FR&amp;ADDRESS('PR-tampon'!$E45,COLUMN(REFERENCEMENT_ISOLANT[[#Headers],[LIEN INTERNET]])))=0,"",INDIRECT(NOM_FR&amp;ADDRESS('PR-tampon'!$E45,COLUMN(REFERENCEMENT_ISOLANT[[#Headers],[LIEN INTERNET]]))))))</f>
        <v>https://evaluation.cstb.fr/fr/avis-technique/detail/20-17-401_V4-E2/</v>
      </c>
    </row>
    <row r="81" spans="1:17" ht="130.15" customHeight="1" x14ac:dyDescent="0.25">
      <c r="A81" s="3" t="e">
        <v>#VALUE!</v>
      </c>
      <c r="B81" s="88">
        <f ca="1">IF('PR-tampon'!$E46="","",IF('PR-tampon'!$E46=0,"",IF(INDIRECT(NOM_FR&amp;ADDRESS('PR-tampon'!$E46,COLUMN(REFERENCEMENT_ISOLANT[[#Headers],[DATE REFERENCEMENT]])))=0,"",INDIRECT(NOM_FR&amp;ADDRESS('PR-tampon'!$E46,COLUMN(REFERENCEMENT_ISOLANT[[#Headers],[DATE REFERENCEMENT]]))))))</f>
        <v>45085</v>
      </c>
      <c r="C81" s="88" t="str">
        <f ca="1">IF('PR-tampon'!$E46="","",IF('PR-tampon'!$E46=0,"",IF(INDIRECT(NOM_FR&amp;ADDRESS('PR-tampon'!$E46,COLUMN(REFERENCEMENT_ISOLANT[[#Headers],[TYPE DE PROCEDE]])))=0,"",INDIRECT(NOM_FR&amp;ADDRESS('PR-tampon'!$E46,COLUMN(REFERENCEMENT_ISOLANT[[#Headers],[TYPE DE PROCEDE]]))))))</f>
        <v>Vrac</v>
      </c>
      <c r="D81" s="88" t="str">
        <f ca="1">IF('PR-tampon'!$E46="","",IF('PR-tampon'!$E46=0,"",IF(INDIRECT(NOM_FR&amp;ADDRESS('PR-tampon'!$E46,COLUMN(REFERENCEMENT_ISOLANT[[#Headers],[MATIERE]])))=0,"",INDIRECT(NOM_FR&amp;ADDRESS('PR-tampon'!$E46,COLUMN(REFERENCEMENT_ISOLANT[[#Headers],[MATIERE]]))))))</f>
        <v>ouate de cellulose</v>
      </c>
      <c r="E81" s="3" t="str">
        <f ca="1">IF('PR-tampon'!$E46="","",IF('PR-tampon'!$E46=0,"",IF(INDIRECT(NOM_FR&amp;ADDRESS('PR-tampon'!$E46,COLUMN(REFERENCEMENT_ISOLANT[[#Headers],[NOM COMMERCIAL DU PROCEDE]])))=0,"",INDIRECT(NOM_FR&amp;ADDRESS('PR-tampon'!$E46,COLUMN(REFERENCEMENT_ISOLANT[[#Headers],[NOM COMMERCIAL DU PROCEDE]]))))))</f>
        <v>SYBOIS MUR</v>
      </c>
      <c r="F81" s="3" t="str">
        <f ca="1">IF('PR-tampon'!$E46="","",IF('PR-tampon'!$E46=0,"",IF(INDIRECT(NOM_FR&amp;ADDRESS('PR-tampon'!$E46,COLUMN(REFERENCEMENT_ISOLANT[[#Headers],[DISTRIBUTEUR]])))=0,"",INDIRECT(NOM_FR&amp;ADDRESS('PR-tampon'!$E46,COLUMN(REFERENCEMENT_ISOLANT[[#Headers],[DISTRIBUTEUR]]))))))</f>
        <v>SYbois SARL</v>
      </c>
      <c r="G81" s="3" t="str">
        <f ca="1">IF('PR-tampon'!$E46="","",IF('PR-tampon'!$E46=0,"",IF(INDIRECT(NOM_FR&amp;ADDRESS('PR-tampon'!$E46,COLUMN(REFERENCEMENT_ISOLANT[[#Headers],[TYPE DE DOCUMENT DE REFERENCE]])))=0,"",INDIRECT(NOM_FR&amp;ADDRESS('PR-tampon'!$E46,COLUMN(REFERENCEMENT_ISOLANT[[#Headers],[TYPE DE DOCUMENT DE REFERENCE]]))))))</f>
        <v>Avis technique</v>
      </c>
      <c r="H81" s="3" t="str">
        <f ca="1">IF('PR-tampon'!$E46="","",IF('PR-tampon'!$E46=0,"",IF(INDIRECT(NOM_FR&amp;ADDRESS('PR-tampon'!$E46,COLUMN(REFERENCEMENT_ISOLANT[[#Headers],[REF]])))=0,"",INDIRECT(NOM_FR&amp;ADDRESS('PR-tampon'!$E46,COLUMN(REFERENCEMENT_ISOLANT[[#Headers],[REF]]))))))</f>
        <v>20/15-343*02Mod</v>
      </c>
      <c r="I81" s="82">
        <f ca="1">IF('PR-tampon'!$E46="","",IF('PR-tampon'!$E46=0,"",IF(INDIRECT(NOM_FR&amp;ADDRESS('PR-tampon'!$E46,COLUMN(REFERENCEMENT_ISOLANT[[#Headers],[AVIS LIMITE AU]])))=0,"",INDIRECT(NOM_FR&amp;ADDRESS('PR-tampon'!$E46,COLUMN(REFERENCEMENT_ISOLANT[[#Headers],[AVIS LIMITE AU]]))))))</f>
        <v>45322</v>
      </c>
      <c r="J81" s="3" t="str">
        <f ca="1">IF('PR-tampon'!$E46="","",IF('PR-tampon'!$E46=0,"",IF(INDIRECT(NOM_FR&amp;ADDRESS('PR-tampon'!$E46,COLUMN(REFERENCEMENT_ISOLANT[[#Headers],[TC/TNC
dans le domaine d''emploi visé]])))=0,"",INDIRECT(NOM_FR&amp;ADDRESS('PR-tampon'!$E46,COLUMN(REFERENCEMENT_ISOLANT[[#Headers],[TC/TNC
dans le domaine d''emploi visé]]))))))</f>
        <v>TC</v>
      </c>
      <c r="K81" s="117" t="str">
        <f ca="1">IF('PR-tampon'!$E46="","",IF('PR-tampon'!$E46=0,"",IF(INDIRECT(NOM_FR&amp;ADDRESS('PR-tampon'!$E46,COLUMN(REFERENCEMENT_ISOLANT[[#Headers],[SYNTHESE DES APPLICATIONS VISEES]])))=0,"",INDIRECT(NOM_FR&amp;ADDRESS('PR-tampon'!$E46,COLUMN(REFERENCEMENT_ISOLANT[[#Headers],[SYNTHESE DES APPLICATIONS VISEES]]))))))</f>
        <v xml:space="preserve"> - MUR EXTERIEUR : ISOLATION ENTRE MONTANTS DE MUR CONFORME AU NF DTU 31.2 AVEC PAREMENT EXTERIEUR VENTILE</v>
      </c>
      <c r="L81" s="84" t="str">
        <f ca="1">IF('PR-tampon'!$E46="","",IF('PR-tampon'!$E46=0,"",IF(INDIRECT(NOM_FR&amp;ADDRESS('PR-tampon'!$E46,COLUMN(REFERENCEMENT_ISOLANT[[#Headers],[CONCATENATION DES OBSERVATIONS]])))=0,"",INDIRECT(NOM_FR&amp;ADDRESS('PR-tampon'!$E46,COLUMN(REFERENCEMENT_ISOLANT[[#Headers],[CONCATENATION DES OBSERVATIONS]]))))))</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1" s="3" t="str">
        <f ca="1">IF('PR-tampon'!$E46="","",IF('PR-tampon'!$E46=0,"",IF(INDIRECT(NOM_FR&amp;ADDRESS('PR-tampon'!$E46,COLUMN(REFERENCEMENT_ISOLANT[[#Headers],[Hygrométrie des locaux]])))=0,"",INDIRECT(NOM_FR&amp;ADDRESS('PR-tampon'!$E46,COLUMN(REFERENCEMENT_ISOLANT[[#Headers],[Hygrométrie des locaux]]))))))</f>
        <v>MOYENNE</v>
      </c>
      <c r="N81" s="3" t="str">
        <f ca="1">IF('PR-tampon'!$E46="","",IF('PR-tampon'!$E46=0,"",IF(INDIRECT(NOM_FR&amp;ADDRESS('PR-tampon'!$E46,COLUMN(REFERENCEMENT_ISOLANT[[#Headers],[classement locaux au sens 20.1 P3]])))=0,"",INDIRECT(NOM_FR&amp;ADDRESS('PR-tampon'!$E46,COLUMN(REFERENCEMENT_ISOLANT[[#Headers],[classement locaux au sens 20.1 P3]]))))))</f>
        <v>EB+ Locaux Privatifs</v>
      </c>
      <c r="O81" s="3" t="str">
        <f ca="1">IF('PR-tampon'!$E46="","",IF('PR-tampon'!$E46=0,"",IF(INDIRECT(NOM_FR&amp;ADDRESS('PR-tampon'!$E46,COLUMN(REFERENCEMENT_ISOLANT[[#Headers],[Climat max]])))=0,"",INDIRECT(NOM_FR&amp;ADDRESS('PR-tampon'!$E46,COLUMN(REFERENCEMENT_ISOLANT[[#Headers],[Climat max]]))))))</f>
        <v>PLAINE (Altitude ≤ 900m)
Hors zone très froide</v>
      </c>
      <c r="P81" s="3" t="str">
        <f ca="1">IF('PR-tampon'!$E46="","",IF('PR-tampon'!$E46=0,"",IF(INDIRECT(NOM_FR&amp;ADDRESS('PR-tampon'!$E46,COLUMN(REFERENCEMENT_ISOLANT[[#Headers],[Locaux climatisés ou raffraichis]])))=0,"",INDIRECT(NOM_FR&amp;ADDRESS('PR-tampon'!$E46,COLUMN(REFERENCEMENT_ISOLANT[[#Headers],[Locaux climatisés ou raffraichis]]))))))</f>
        <v>RAFRAICHIS</v>
      </c>
      <c r="Q81" s="89" t="str">
        <f ca="1">IF('PR-tampon'!$E46="","",IF('PR-tampon'!$E46=0,"",IF(INDIRECT(NOM_FR&amp;ADDRESS('PR-tampon'!$E46,COLUMN(REFERENCEMENT_ISOLANT[[#Headers],[LIEN INTERNET]])))=0,"",INDIRECT(NOM_FR&amp;ADDRESS('PR-tampon'!$E46,COLUMN(REFERENCEMENT_ISOLANT[[#Headers],[LIEN INTERNET]]))))))</f>
        <v>https://evaluation.cstb.fr/fr/avis-technique/detail/20-15-343-02-mod/</v>
      </c>
    </row>
    <row r="82" spans="1:17" ht="130.15" customHeight="1" x14ac:dyDescent="0.25">
      <c r="A82" s="3" t="e">
        <v>#VALUE!</v>
      </c>
      <c r="B82" s="88">
        <f ca="1">IF('PR-tampon'!$E47="","",IF('PR-tampon'!$E47=0,"",IF(INDIRECT(NOM_FR&amp;ADDRESS('PR-tampon'!$E47,COLUMN(REFERENCEMENT_ISOLANT[[#Headers],[DATE REFERENCEMENT]])))=0,"",INDIRECT(NOM_FR&amp;ADDRESS('PR-tampon'!$E47,COLUMN(REFERENCEMENT_ISOLANT[[#Headers],[DATE REFERENCEMENT]]))))))</f>
        <v>45085</v>
      </c>
      <c r="C82" s="88" t="str">
        <f ca="1">IF('PR-tampon'!$E47="","",IF('PR-tampon'!$E47=0,"",IF(INDIRECT(NOM_FR&amp;ADDRESS('PR-tampon'!$E47,COLUMN(REFERENCEMENT_ISOLANT[[#Headers],[TYPE DE PROCEDE]])))=0,"",INDIRECT(NOM_FR&amp;ADDRESS('PR-tampon'!$E47,COLUMN(REFERENCEMENT_ISOLANT[[#Headers],[TYPE DE PROCEDE]]))))))</f>
        <v>Vrac</v>
      </c>
      <c r="D82" s="88" t="str">
        <f ca="1">IF('PR-tampon'!$E47="","",IF('PR-tampon'!$E47=0,"",IF(INDIRECT(NOM_FR&amp;ADDRESS('PR-tampon'!$E47,COLUMN(REFERENCEMENT_ISOLANT[[#Headers],[MATIERE]])))=0,"",INDIRECT(NOM_FR&amp;ADDRESS('PR-tampon'!$E47,COLUMN(REFERENCEMENT_ISOLANT[[#Headers],[MATIERE]]))))))</f>
        <v>ouate de cellulose</v>
      </c>
      <c r="E82" s="3" t="str">
        <f ca="1">IF('PR-tampon'!$E47="","",IF('PR-tampon'!$E47=0,"",IF(INDIRECT(NOM_FR&amp;ADDRESS('PR-tampon'!$E47,COLUMN(REFERENCEMENT_ISOLANT[[#Headers],[NOM COMMERCIAL DU PROCEDE]])))=0,"",INDIRECT(NOM_FR&amp;ADDRESS('PR-tampon'!$E47,COLUMN(REFERENCEMENT_ISOLANT[[#Headers],[NOM COMMERCIAL DU PROCEDE]]))))))</f>
        <v>SYBOIS MUR</v>
      </c>
      <c r="F82" s="3" t="str">
        <f ca="1">IF('PR-tampon'!$E47="","",IF('PR-tampon'!$E47=0,"",IF(INDIRECT(NOM_FR&amp;ADDRESS('PR-tampon'!$E47,COLUMN(REFERENCEMENT_ISOLANT[[#Headers],[DISTRIBUTEUR]])))=0,"",INDIRECT(NOM_FR&amp;ADDRESS('PR-tampon'!$E47,COLUMN(REFERENCEMENT_ISOLANT[[#Headers],[DISTRIBUTEUR]]))))))</f>
        <v>SYbois SARL</v>
      </c>
      <c r="G82" s="3" t="str">
        <f ca="1">IF('PR-tampon'!$E47="","",IF('PR-tampon'!$E47=0,"",IF(INDIRECT(NOM_FR&amp;ADDRESS('PR-tampon'!$E47,COLUMN(REFERENCEMENT_ISOLANT[[#Headers],[TYPE DE DOCUMENT DE REFERENCE]])))=0,"",INDIRECT(NOM_FR&amp;ADDRESS('PR-tampon'!$E47,COLUMN(REFERENCEMENT_ISOLANT[[#Headers],[TYPE DE DOCUMENT DE REFERENCE]]))))))</f>
        <v>Avis technique</v>
      </c>
      <c r="H82" s="3" t="str">
        <f ca="1">IF('PR-tampon'!$E47="","",IF('PR-tampon'!$E47=0,"",IF(INDIRECT(NOM_FR&amp;ADDRESS('PR-tampon'!$E47,COLUMN(REFERENCEMENT_ISOLANT[[#Headers],[REF]])))=0,"",INDIRECT(NOM_FR&amp;ADDRESS('PR-tampon'!$E47,COLUMN(REFERENCEMENT_ISOLANT[[#Headers],[REF]]))))))</f>
        <v>20/15-343_V2</v>
      </c>
      <c r="I82" s="82">
        <f ca="1">IF('PR-tampon'!$E47="","",IF('PR-tampon'!$E47=0,"",IF(INDIRECT(NOM_FR&amp;ADDRESS('PR-tampon'!$E47,COLUMN(REFERENCEMENT_ISOLANT[[#Headers],[AVIS LIMITE AU]])))=0,"",INDIRECT(NOM_FR&amp;ADDRESS('PR-tampon'!$E47,COLUMN(REFERENCEMENT_ISOLANT[[#Headers],[AVIS LIMITE AU]]))))))</f>
        <v>45322</v>
      </c>
      <c r="J82" s="3" t="str">
        <f ca="1">IF('PR-tampon'!$E47="","",IF('PR-tampon'!$E47=0,"",IF(INDIRECT(NOM_FR&amp;ADDRESS('PR-tampon'!$E47,COLUMN(REFERENCEMENT_ISOLANT[[#Headers],[TC/TNC
dans le domaine d''emploi visé]])))=0,"",INDIRECT(NOM_FR&amp;ADDRESS('PR-tampon'!$E47,COLUMN(REFERENCEMENT_ISOLANT[[#Headers],[TC/TNC
dans le domaine d''emploi visé]]))))))</f>
        <v>TNC
(N'est pas sur liste verte de la C2p à date de référencement / EVALUATION RECENTE)</v>
      </c>
      <c r="K82" s="117" t="str">
        <f ca="1">IF('PR-tampon'!$E47="","",IF('PR-tampon'!$E47=0,"",IF(INDIRECT(NOM_FR&amp;ADDRESS('PR-tampon'!$E47,COLUMN(REFERENCEMENT_ISOLANT[[#Headers],[SYNTHESE DES APPLICATIONS VISEES]])))=0,"",INDIRECT(NOM_FR&amp;ADDRESS('PR-tampon'!$E47,COLUMN(REFERENCEMENT_ISOLANT[[#Headers],[SYNTHESE DES APPLICATIONS VISEES]]))))))</f>
        <v xml:space="preserve"> - MUR EXTERIEUR : ISOLATION ENTRE MONTANTS DE MUR CONFORME AU NF DTU 31.2 AVEC PAREMENT EXTERIEUR VENTILE</v>
      </c>
      <c r="L82" s="84" t="str">
        <f ca="1">IF('PR-tampon'!$E47="","",IF('PR-tampon'!$E47=0,"",IF(INDIRECT(NOM_FR&amp;ADDRESS('PR-tampon'!$E47,COLUMN(REFERENCEMENT_ISOLANT[[#Headers],[CONCATENATION DES OBSERVATIONS]])))=0,"",INDIRECT(NOM_FR&amp;ADDRESS('PR-tampon'!$E47,COLUMN(REFERENCEMENT_ISOLANT[[#Headers],[CONCATENATION DES OBSERVATIONS]]))))))</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2" s="3" t="str">
        <f ca="1">IF('PR-tampon'!$E47="","",IF('PR-tampon'!$E47=0,"",IF(INDIRECT(NOM_FR&amp;ADDRESS('PR-tampon'!$E47,COLUMN(REFERENCEMENT_ISOLANT[[#Headers],[Hygrométrie des locaux]])))=0,"",INDIRECT(NOM_FR&amp;ADDRESS('PR-tampon'!$E47,COLUMN(REFERENCEMENT_ISOLANT[[#Headers],[Hygrométrie des locaux]]))))))</f>
        <v>MOYENNE</v>
      </c>
      <c r="N82" s="3" t="str">
        <f ca="1">IF('PR-tampon'!$E47="","",IF('PR-tampon'!$E47=0,"",IF(INDIRECT(NOM_FR&amp;ADDRESS('PR-tampon'!$E47,COLUMN(REFERENCEMENT_ISOLANT[[#Headers],[classement locaux au sens 20.1 P3]])))=0,"",INDIRECT(NOM_FR&amp;ADDRESS('PR-tampon'!$E47,COLUMN(REFERENCEMENT_ISOLANT[[#Headers],[classement locaux au sens 20.1 P3]]))))))</f>
        <v>EB+ Locaux Privatifs</v>
      </c>
      <c r="O82" s="3" t="str">
        <f ca="1">IF('PR-tampon'!$E47="","",IF('PR-tampon'!$E47=0,"",IF(INDIRECT(NOM_FR&amp;ADDRESS('PR-tampon'!$E47,COLUMN(REFERENCEMENT_ISOLANT[[#Headers],[Climat max]])))=0,"",INDIRECT(NOM_FR&amp;ADDRESS('PR-tampon'!$E47,COLUMN(REFERENCEMENT_ISOLANT[[#Headers],[Climat max]]))))))</f>
        <v>PLAINE (Altitude ≤ 900m)
Hors zone très froide</v>
      </c>
      <c r="P82" s="3" t="str">
        <f ca="1">IF('PR-tampon'!$E47="","",IF('PR-tampon'!$E47=0,"",IF(INDIRECT(NOM_FR&amp;ADDRESS('PR-tampon'!$E47,COLUMN(REFERENCEMENT_ISOLANT[[#Headers],[Locaux climatisés ou raffraichis]])))=0,"",INDIRECT(NOM_FR&amp;ADDRESS('PR-tampon'!$E47,COLUMN(REFERENCEMENT_ISOLANT[[#Headers],[Locaux climatisés ou raffraichis]]))))))</f>
        <v>RAFRAICHIS</v>
      </c>
      <c r="Q82" s="89" t="str">
        <f ca="1">IF('PR-tampon'!$E47="","",IF('PR-tampon'!$E47=0,"",IF(INDIRECT(NOM_FR&amp;ADDRESS('PR-tampon'!$E47,COLUMN(REFERENCEMENT_ISOLANT[[#Headers],[LIEN INTERNET]])))=0,"",INDIRECT(NOM_FR&amp;ADDRESS('PR-tampon'!$E47,COLUMN(REFERENCEMENT_ISOLANT[[#Headers],[LIEN INTERNET]]))))))</f>
        <v>https://evaluation.cstb.fr/fr/avis-technique/detail/20-15-343_V2/</v>
      </c>
    </row>
    <row r="83" spans="1:17" ht="130.15" customHeight="1" x14ac:dyDescent="0.25">
      <c r="A83" s="3" t="e">
        <v>#VALUE!</v>
      </c>
      <c r="B83" s="88">
        <f ca="1">IF('PR-tampon'!$E48="","",IF('PR-tampon'!$E48=0,"",IF(INDIRECT(NOM_FR&amp;ADDRESS('PR-tampon'!$E48,COLUMN(REFERENCEMENT_ISOLANT[[#Headers],[DATE REFERENCEMENT]])))=0,"",INDIRECT(NOM_FR&amp;ADDRESS('PR-tampon'!$E48,COLUMN(REFERENCEMENT_ISOLANT[[#Headers],[DATE REFERENCEMENT]]))))))</f>
        <v>45085</v>
      </c>
      <c r="C83" s="88" t="str">
        <f ca="1">IF('PR-tampon'!$E48="","",IF('PR-tampon'!$E48=0,"",IF(INDIRECT(NOM_FR&amp;ADDRESS('PR-tampon'!$E48,COLUMN(REFERENCEMENT_ISOLANT[[#Headers],[TYPE DE PROCEDE]])))=0,"",INDIRECT(NOM_FR&amp;ADDRESS('PR-tampon'!$E48,COLUMN(REFERENCEMENT_ISOLANT[[#Headers],[TYPE DE PROCEDE]]))))))</f>
        <v>Vrac</v>
      </c>
      <c r="D83" s="88" t="str">
        <f ca="1">IF('PR-tampon'!$E48="","",IF('PR-tampon'!$E48=0,"",IF(INDIRECT(NOM_FR&amp;ADDRESS('PR-tampon'!$E48,COLUMN(REFERENCEMENT_ISOLANT[[#Headers],[MATIERE]])))=0,"",INDIRECT(NOM_FR&amp;ADDRESS('PR-tampon'!$E48,COLUMN(REFERENCEMENT_ISOLANT[[#Headers],[MATIERE]]))))))</f>
        <v>fibres de cellulose</v>
      </c>
      <c r="E83" s="3" t="str">
        <f ca="1">IF('PR-tampon'!$E48="","",IF('PR-tampon'!$E48=0,"",IF(INDIRECT(NOM_FR&amp;ADDRESS('PR-tampon'!$E48,COLUMN(REFERENCEMENT_ISOLANT[[#Headers],[NOM COMMERCIAL DU PROCEDE]])))=0,"",INDIRECT(NOM_FR&amp;ADDRESS('PR-tampon'!$E48,COLUMN(REFERENCEMENT_ISOLANT[[#Headers],[NOM COMMERCIAL DU PROCEDE]]))))))</f>
        <v>Therméo ouate de cellulose, ThermaCell, SopraCell</v>
      </c>
      <c r="F83" s="3" t="str">
        <f ca="1">IF('PR-tampon'!$E48="","",IF('PR-tampon'!$E48=0,"",IF(INDIRECT(NOM_FR&amp;ADDRESS('PR-tampon'!$E48,COLUMN(REFERENCEMENT_ISOLANT[[#Headers],[DISTRIBUTEUR]])))=0,"",INDIRECT(NOM_FR&amp;ADDRESS('PR-tampon'!$E48,COLUMN(REFERENCEMENT_ISOLANT[[#Headers],[DISTRIBUTEUR]]))))))</f>
        <v>SOPREMA SAS 
(FR)</v>
      </c>
      <c r="G83" s="3" t="str">
        <f ca="1">IF('PR-tampon'!$E48="","",IF('PR-tampon'!$E48=0,"",IF(INDIRECT(NOM_FR&amp;ADDRESS('PR-tampon'!$E48,COLUMN(REFERENCEMENT_ISOLANT[[#Headers],[TYPE DE DOCUMENT DE REFERENCE]])))=0,"",INDIRECT(NOM_FR&amp;ADDRESS('PR-tampon'!$E48,COLUMN(REFERENCEMENT_ISOLANT[[#Headers],[TYPE DE DOCUMENT DE REFERENCE]]))))))</f>
        <v>Avis technique</v>
      </c>
      <c r="H83" s="3" t="str">
        <f ca="1">IF('PR-tampon'!$E48="","",IF('PR-tampon'!$E48=0,"",IF(INDIRECT(NOM_FR&amp;ADDRESS('PR-tampon'!$E48,COLUMN(REFERENCEMENT_ISOLANT[[#Headers],[REF]])))=0,"",INDIRECT(NOM_FR&amp;ADDRESS('PR-tampon'!$E48,COLUMN(REFERENCEMENT_ISOLANT[[#Headers],[REF]]))))))</f>
        <v>20/17-401_V4-E1</v>
      </c>
      <c r="I83" s="82">
        <f ca="1">IF('PR-tampon'!$E48="","",IF('PR-tampon'!$E48=0,"",IF(INDIRECT(NOM_FR&amp;ADDRESS('PR-tampon'!$E48,COLUMN(REFERENCEMENT_ISOLANT[[#Headers],[AVIS LIMITE AU]])))=0,"",INDIRECT(NOM_FR&amp;ADDRESS('PR-tampon'!$E48,COLUMN(REFERENCEMENT_ISOLANT[[#Headers],[AVIS LIMITE AU]]))))))</f>
        <v>46568</v>
      </c>
      <c r="J83" s="3" t="str">
        <f ca="1">IF('PR-tampon'!$E48="","",IF('PR-tampon'!$E48=0,"",IF(INDIRECT(NOM_FR&amp;ADDRESS('PR-tampon'!$E48,COLUMN(REFERENCEMENT_ISOLANT[[#Headers],[TC/TNC
dans le domaine d''emploi visé]])))=0,"",INDIRECT(NOM_FR&amp;ADDRESS('PR-tampon'!$E48,COLUMN(REFERENCEMENT_ISOLANT[[#Headers],[TC/TNC
dans le domaine d''emploi visé]]))))))</f>
        <v>TC</v>
      </c>
      <c r="K83" s="117" t="str">
        <f ca="1">IF('PR-tampon'!$E48="","",IF('PR-tampon'!$E48=0,"",IF(INDIRECT(NOM_FR&amp;ADDRESS('PR-tampon'!$E48,COLUMN(REFERENCEMENT_ISOLANT[[#Headers],[SYNTHESE DES APPLICATIONS VISEES]])))=0,"",INDIRECT(NOM_FR&amp;ADDRESS('PR-tampon'!$E48,COLUMN(REFERENCEMENT_ISOLANT[[#Headers],[SYNTHESE DES APPLICATIONS VISEES]]))))))</f>
        <v xml:space="preserve"> - MUR EXTERIEUR : ISOLATION ENTRE MONTANTS DE MUR CONFORME AU NF DTU 31.2 AVEC PAREMENT EXTERIEUR VENTILE</v>
      </c>
      <c r="L83" s="84" t="str">
        <f ca="1">IF('PR-tampon'!$E48="","",IF('PR-tampon'!$E48=0,"",IF(INDIRECT(NOM_FR&amp;ADDRESS('PR-tampon'!$E48,COLUMN(REFERENCEMENT_ISOLANT[[#Headers],[CONCATENATION DES OBSERVATIONS]])))=0,"",INDIRECT(NOM_FR&amp;ADDRESS('PR-tampon'!$E48,COLUMN(REFERENCEMENT_ISOLANT[[#Headers],[CONCATENATION DES OBSERVATIONS]]))))))</f>
        <v xml:space="preserve"> - Extension de l’Avis Technique 20/17-401_V4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3" s="3" t="str">
        <f ca="1">IF('PR-tampon'!$E48="","",IF('PR-tampon'!$E48=0,"",IF(INDIRECT(NOM_FR&amp;ADDRESS('PR-tampon'!$E48,COLUMN(REFERENCEMENT_ISOLANT[[#Headers],[Hygrométrie des locaux]])))=0,"",INDIRECT(NOM_FR&amp;ADDRESS('PR-tampon'!$E48,COLUMN(REFERENCEMENT_ISOLANT[[#Headers],[Hygrométrie des locaux]]))))))</f>
        <v>MOYENNE</v>
      </c>
      <c r="N83" s="3" t="str">
        <f ca="1">IF('PR-tampon'!$E48="","",IF('PR-tampon'!$E48=0,"",IF(INDIRECT(NOM_FR&amp;ADDRESS('PR-tampon'!$E48,COLUMN(REFERENCEMENT_ISOLANT[[#Headers],[classement locaux au sens 20.1 P3]])))=0,"",INDIRECT(NOM_FR&amp;ADDRESS('PR-tampon'!$E48,COLUMN(REFERENCEMENT_ISOLANT[[#Headers],[classement locaux au sens 20.1 P3]]))))))</f>
        <v>EB+ Locaux Privatifs</v>
      </c>
      <c r="O83" s="3" t="str">
        <f ca="1">IF('PR-tampon'!$E48="","",IF('PR-tampon'!$E48=0,"",IF(INDIRECT(NOM_FR&amp;ADDRESS('PR-tampon'!$E48,COLUMN(REFERENCEMENT_ISOLANT[[#Headers],[Climat max]])))=0,"",INDIRECT(NOM_FR&amp;ADDRESS('PR-tampon'!$E48,COLUMN(REFERENCEMENT_ISOLANT[[#Headers],[Climat max]]))))))</f>
        <v>MONTAGNE
(Altitude ≥ 900m &amp; En zone très froide)</v>
      </c>
      <c r="P83" s="3" t="str">
        <f ca="1">IF('PR-tampon'!$E48="","",IF('PR-tampon'!$E48=0,"",IF(INDIRECT(NOM_FR&amp;ADDRESS('PR-tampon'!$E48,COLUMN(REFERENCEMENT_ISOLANT[[#Headers],[Locaux climatisés ou raffraichis]])))=0,"",INDIRECT(NOM_FR&amp;ADDRESS('PR-tampon'!$E48,COLUMN(REFERENCEMENT_ISOLANT[[#Headers],[Locaux climatisés ou raffraichis]]))))))</f>
        <v>RAFRAICHIS</v>
      </c>
      <c r="Q83" s="89" t="str">
        <f ca="1">IF('PR-tampon'!$E48="","",IF('PR-tampon'!$E48=0,"",IF(INDIRECT(NOM_FR&amp;ADDRESS('PR-tampon'!$E48,COLUMN(REFERENCEMENT_ISOLANT[[#Headers],[LIEN INTERNET]])))=0,"",INDIRECT(NOM_FR&amp;ADDRESS('PR-tampon'!$E48,COLUMN(REFERENCEMENT_ISOLANT[[#Headers],[LIEN INTERNET]]))))))</f>
        <v>https://evaluation.cstb.fr/fr/avis-technique/detail/20-17-401_V4-E1/</v>
      </c>
    </row>
    <row r="84" spans="1:17" ht="130.15" customHeight="1" x14ac:dyDescent="0.25">
      <c r="A84" s="3" t="e">
        <v>#VALUE!</v>
      </c>
      <c r="B84" s="88">
        <f ca="1">IF('PR-tampon'!$E49="","",IF('PR-tampon'!$E49=0,"",IF(INDIRECT(NOM_FR&amp;ADDRESS('PR-tampon'!$E49,COLUMN(REFERENCEMENT_ISOLANT[[#Headers],[DATE REFERENCEMENT]])))=0,"",INDIRECT(NOM_FR&amp;ADDRESS('PR-tampon'!$E49,COLUMN(REFERENCEMENT_ISOLANT[[#Headers],[DATE REFERENCEMENT]]))))))</f>
        <v>45085</v>
      </c>
      <c r="C84" s="88" t="str">
        <f ca="1">IF('PR-tampon'!$E49="","",IF('PR-tampon'!$E49=0,"",IF(INDIRECT(NOM_FR&amp;ADDRESS('PR-tampon'!$E49,COLUMN(REFERENCEMENT_ISOLANT[[#Headers],[TYPE DE PROCEDE]])))=0,"",INDIRECT(NOM_FR&amp;ADDRESS('PR-tampon'!$E49,COLUMN(REFERENCEMENT_ISOLANT[[#Headers],[TYPE DE PROCEDE]]))))))</f>
        <v>Vrac</v>
      </c>
      <c r="D84" s="88" t="str">
        <f ca="1">IF('PR-tampon'!$E49="","",IF('PR-tampon'!$E49=0,"",IF(INDIRECT(NOM_FR&amp;ADDRESS('PR-tampon'!$E49,COLUMN(REFERENCEMENT_ISOLANT[[#Headers],[MATIERE]])))=0,"",INDIRECT(NOM_FR&amp;ADDRESS('PR-tampon'!$E49,COLUMN(REFERENCEMENT_ISOLANT[[#Headers],[MATIERE]]))))))</f>
        <v>fibres de cellulose de papier journal recyclé</v>
      </c>
      <c r="E84" s="3" t="str">
        <f ca="1">IF('PR-tampon'!$E49="","",IF('PR-tampon'!$E49=0,"",IF(INDIRECT(NOM_FR&amp;ADDRESS('PR-tampon'!$E49,COLUMN(REFERENCEMENT_ISOLANT[[#Headers],[NOM COMMERCIAL DU PROCEDE]])))=0,"",INDIRECT(NOM_FR&amp;ADDRESS('PR-tampon'!$E49,COLUMN(REFERENCEMENT_ISOLANT[[#Headers],[NOM COMMERCIAL DU PROCEDE]]))))))</f>
        <v xml:space="preserve">Thermofloc F </v>
      </c>
      <c r="F84" s="3" t="str">
        <f ca="1">IF('PR-tampon'!$E49="","",IF('PR-tampon'!$E49=0,"",IF(INDIRECT(NOM_FR&amp;ADDRESS('PR-tampon'!$E49,COLUMN(REFERENCEMENT_ISOLANT[[#Headers],[DISTRIBUTEUR]])))=0,"",INDIRECT(NOM_FR&amp;ADDRESS('PR-tampon'!$E49,COLUMN(REFERENCEMENT_ISOLANT[[#Headers],[DISTRIBUTEUR]]))))))</f>
        <v>Peter Seppele Gesellschaft m.b.H.
(AT)</v>
      </c>
      <c r="G84" s="3" t="str">
        <f ca="1">IF('PR-tampon'!$E49="","",IF('PR-tampon'!$E49=0,"",IF(INDIRECT(NOM_FR&amp;ADDRESS('PR-tampon'!$E49,COLUMN(REFERENCEMENT_ISOLANT[[#Headers],[TYPE DE DOCUMENT DE REFERENCE]])))=0,"",INDIRECT(NOM_FR&amp;ADDRESS('PR-tampon'!$E49,COLUMN(REFERENCEMENT_ISOLANT[[#Headers],[TYPE DE DOCUMENT DE REFERENCE]]))))))</f>
        <v>Document d'Application Technique (DTA)</v>
      </c>
      <c r="H84" s="3" t="str">
        <f ca="1">IF('PR-tampon'!$E49="","",IF('PR-tampon'!$E49=0,"",IF(INDIRECT(NOM_FR&amp;ADDRESS('PR-tampon'!$E49,COLUMN(REFERENCEMENT_ISOLANT[[#Headers],[REF]])))=0,"",INDIRECT(NOM_FR&amp;ADDRESS('PR-tampon'!$E49,COLUMN(REFERENCEMENT_ISOLANT[[#Headers],[REF]]))))))</f>
        <v>20/20-456_V3</v>
      </c>
      <c r="I84" s="82">
        <f ca="1">IF('PR-tampon'!$E49="","",IF('PR-tampon'!$E49=0,"",IF(INDIRECT(NOM_FR&amp;ADDRESS('PR-tampon'!$E49,COLUMN(REFERENCEMENT_ISOLANT[[#Headers],[AVIS LIMITE AU]])))=0,"",INDIRECT(NOM_FR&amp;ADDRESS('PR-tampon'!$E49,COLUMN(REFERENCEMENT_ISOLANT[[#Headers],[AVIS LIMITE AU]]))))))</f>
        <v>45504</v>
      </c>
      <c r="J84" s="3" t="str">
        <f ca="1">IF('PR-tampon'!$E49="","",IF('PR-tampon'!$E49=0,"",IF(INDIRECT(NOM_FR&amp;ADDRESS('PR-tampon'!$E49,COLUMN(REFERENCEMENT_ISOLANT[[#Headers],[TC/TNC
dans le domaine d''emploi visé]])))=0,"",INDIRECT(NOM_FR&amp;ADDRESS('PR-tampon'!$E49,COLUMN(REFERENCEMENT_ISOLANT[[#Headers],[TC/TNC
dans le domaine d''emploi visé]]))))))</f>
        <v>TC</v>
      </c>
      <c r="K84" s="117" t="str">
        <f ca="1">IF('PR-tampon'!$E49="","",IF('PR-tampon'!$E49=0,"",IF(INDIRECT(NOM_FR&amp;ADDRESS('PR-tampon'!$E49,COLUMN(REFERENCEMENT_ISOLANT[[#Headers],[SYNTHESE DES APPLICATIONS VISEES]])))=0,"",INDIRECT(NOM_FR&amp;ADDRESS('PR-tampon'!$E49,COLUMN(REFERENCEMENT_ISOLANT[[#Headers],[SYNTHESE DES APPLICATIONS VISEES]]))))))</f>
        <v xml:space="preserve"> - MUR EXTERIEUR : ISOLATION ENTRE MONTANTS DE MUR CONFORME AU NF DTU 31.2 AVEC PAREMENT EXTERIEUR VENTILE</v>
      </c>
      <c r="L84" s="84" t="str">
        <f ca="1">IF('PR-tampon'!$E49="","",IF('PR-tampon'!$E49=0,"",IF(INDIRECT(NOM_FR&amp;ADDRESS('PR-tampon'!$E49,COLUMN(REFERENCEMENT_ISOLANT[[#Headers],[CONCATENATION DES OBSERVATIONS]])))=0,"",INDIRECT(NOM_FR&amp;ADDRESS('PR-tampon'!$E49,COLUMN(REFERENCEMENT_ISOLANT[[#Headers],[CONCATENATION DES OBSERVATIONS]]))))))</f>
        <v xml:space="preserve"> - Les bâtiments agricoles, agroalimentaires, industriels,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4" s="3" t="str">
        <f ca="1">IF('PR-tampon'!$E49="","",IF('PR-tampon'!$E49=0,"",IF(INDIRECT(NOM_FR&amp;ADDRESS('PR-tampon'!$E49,COLUMN(REFERENCEMENT_ISOLANT[[#Headers],[Hygrométrie des locaux]])))=0,"",INDIRECT(NOM_FR&amp;ADDRESS('PR-tampon'!$E49,COLUMN(REFERENCEMENT_ISOLANT[[#Headers],[Hygrométrie des locaux]]))))))</f>
        <v>MOYENNE</v>
      </c>
      <c r="N84" s="3" t="str">
        <f ca="1">IF('PR-tampon'!$E49="","",IF('PR-tampon'!$E49=0,"",IF(INDIRECT(NOM_FR&amp;ADDRESS('PR-tampon'!$E49,COLUMN(REFERENCEMENT_ISOLANT[[#Headers],[classement locaux au sens 20.1 P3]])))=0,"",INDIRECT(NOM_FR&amp;ADDRESS('PR-tampon'!$E49,COLUMN(REFERENCEMENT_ISOLANT[[#Headers],[classement locaux au sens 20.1 P3]]))))))</f>
        <v>EB+ Locaux Privatifs</v>
      </c>
      <c r="O84" s="3" t="str">
        <f ca="1">IF('PR-tampon'!$E49="","",IF('PR-tampon'!$E49=0,"",IF(INDIRECT(NOM_FR&amp;ADDRESS('PR-tampon'!$E49,COLUMN(REFERENCEMENT_ISOLANT[[#Headers],[Climat max]])))=0,"",INDIRECT(NOM_FR&amp;ADDRESS('PR-tampon'!$E49,COLUMN(REFERENCEMENT_ISOLANT[[#Headers],[Climat max]]))))))</f>
        <v>MONTAGNE
(Altitude ≥ 900m &amp; En zone très froide)</v>
      </c>
      <c r="P84" s="3" t="str">
        <f ca="1">IF('PR-tampon'!$E49="","",IF('PR-tampon'!$E49=0,"",IF(INDIRECT(NOM_FR&amp;ADDRESS('PR-tampon'!$E49,COLUMN(REFERENCEMENT_ISOLANT[[#Headers],[Locaux climatisés ou raffraichis]])))=0,"",INDIRECT(NOM_FR&amp;ADDRESS('PR-tampon'!$E49,COLUMN(REFERENCEMENT_ISOLANT[[#Headers],[Locaux climatisés ou raffraichis]]))))))</f>
        <v>RAFRAICHIS</v>
      </c>
      <c r="Q84" s="89" t="str">
        <f ca="1">IF('PR-tampon'!$E49="","",IF('PR-tampon'!$E49=0,"",IF(INDIRECT(NOM_FR&amp;ADDRESS('PR-tampon'!$E49,COLUMN(REFERENCEMENT_ISOLANT[[#Headers],[LIEN INTERNET]])))=0,"",INDIRECT(NOM_FR&amp;ADDRESS('PR-tampon'!$E49,COLUMN(REFERENCEMENT_ISOLANT[[#Headers],[LIEN INTERNET]]))))))</f>
        <v>https://evaluation.cstb.fr/fr/avis-technique/detail/20-20-456_V3/</v>
      </c>
    </row>
    <row r="85" spans="1:17" ht="130.15" customHeight="1" x14ac:dyDescent="0.25">
      <c r="A85" s="3" t="s">
        <v>219</v>
      </c>
      <c r="B85" s="88">
        <f ca="1">IF('PR-tampon'!$E50="","",IF('PR-tampon'!$E50=0,"",IF(INDIRECT(NOM_FR&amp;ADDRESS('PR-tampon'!$E50,COLUMN(REFERENCEMENT_ISOLANT[[#Headers],[DATE REFERENCEMENT]])))=0,"",INDIRECT(NOM_FR&amp;ADDRESS('PR-tampon'!$E50,COLUMN(REFERENCEMENT_ISOLANT[[#Headers],[DATE REFERENCEMENT]]))))))</f>
        <v>45085</v>
      </c>
      <c r="C85" s="88" t="str">
        <f ca="1">IF('PR-tampon'!$E50="","",IF('PR-tampon'!$E50=0,"",IF(INDIRECT(NOM_FR&amp;ADDRESS('PR-tampon'!$E50,COLUMN(REFERENCEMENT_ISOLANT[[#Headers],[TYPE DE PROCEDE]])))=0,"",INDIRECT(NOM_FR&amp;ADDRESS('PR-tampon'!$E50,COLUMN(REFERENCEMENT_ISOLANT[[#Headers],[TYPE DE PROCEDE]]))))))</f>
        <v>Vrac</v>
      </c>
      <c r="D85" s="88" t="str">
        <f ca="1">IF('PR-tampon'!$E50="","",IF('PR-tampon'!$E50=0,"",IF(INDIRECT(NOM_FR&amp;ADDRESS('PR-tampon'!$E50,COLUMN(REFERENCEMENT_ISOLANT[[#Headers],[MATIERE]])))=0,"",INDIRECT(NOM_FR&amp;ADDRESS('PR-tampon'!$E50,COLUMN(REFERENCEMENT_ISOLANT[[#Headers],[MATIERE]]))))))</f>
        <v>fibres de cellulose de papier journal recyclé</v>
      </c>
      <c r="E85" s="3" t="str">
        <f ca="1">IF('PR-tampon'!$E50="","",IF('PR-tampon'!$E50=0,"",IF(INDIRECT(NOM_FR&amp;ADDRESS('PR-tampon'!$E50,COLUMN(REFERENCEMENT_ISOLANT[[#Headers],[NOM COMMERCIAL DU PROCEDE]])))=0,"",INDIRECT(NOM_FR&amp;ADDRESS('PR-tampon'!$E50,COLUMN(REFERENCEMENT_ISOLANT[[#Headers],[NOM COMMERCIAL DU PROCEDE]]))))))</f>
        <v xml:space="preserve">Thermofloc F </v>
      </c>
      <c r="F85" s="3" t="str">
        <f ca="1">IF('PR-tampon'!$E50="","",IF('PR-tampon'!$E50=0,"",IF(INDIRECT(NOM_FR&amp;ADDRESS('PR-tampon'!$E50,COLUMN(REFERENCEMENT_ISOLANT[[#Headers],[DISTRIBUTEUR]])))=0,"",INDIRECT(NOM_FR&amp;ADDRESS('PR-tampon'!$E50,COLUMN(REFERENCEMENT_ISOLANT[[#Headers],[DISTRIBUTEUR]]))))))</f>
        <v>Peter Seppele Gesellschaft m.b.H.
(AT)</v>
      </c>
      <c r="G85" s="3" t="str">
        <f ca="1">IF('PR-tampon'!$E50="","",IF('PR-tampon'!$E50=0,"",IF(INDIRECT(NOM_FR&amp;ADDRESS('PR-tampon'!$E50,COLUMN(REFERENCEMENT_ISOLANT[[#Headers],[TYPE DE DOCUMENT DE REFERENCE]])))=0,"",INDIRECT(NOM_FR&amp;ADDRESS('PR-tampon'!$E50,COLUMN(REFERENCEMENT_ISOLANT[[#Headers],[TYPE DE DOCUMENT DE REFERENCE]]))))))</f>
        <v>Document d'Application Technique (DTA)</v>
      </c>
      <c r="H85" s="3" t="str">
        <f ca="1">IF('PR-tampon'!$E50="","",IF('PR-tampon'!$E50=0,"",IF(INDIRECT(NOM_FR&amp;ADDRESS('PR-tampon'!$E50,COLUMN(REFERENCEMENT_ISOLANT[[#Headers],[REF]])))=0,"",INDIRECT(NOM_FR&amp;ADDRESS('PR-tampon'!$E50,COLUMN(REFERENCEMENT_ISOLANT[[#Headers],[REF]]))))))</f>
        <v>20/20-457_V2</v>
      </c>
      <c r="I85" s="82">
        <f ca="1">IF('PR-tampon'!$E50="","",IF('PR-tampon'!$E50=0,"",IF(INDIRECT(NOM_FR&amp;ADDRESS('PR-tampon'!$E50,COLUMN(REFERENCEMENT_ISOLANT[[#Headers],[AVIS LIMITE AU]])))=0,"",INDIRECT(NOM_FR&amp;ADDRESS('PR-tampon'!$E50,COLUMN(REFERENCEMENT_ISOLANT[[#Headers],[AVIS LIMITE AU]]))))))</f>
        <v>45535</v>
      </c>
      <c r="J85" s="3" t="str">
        <f ca="1">IF('PR-tampon'!$E50="","",IF('PR-tampon'!$E50=0,"",IF(INDIRECT(NOM_FR&amp;ADDRESS('PR-tampon'!$E50,COLUMN(REFERENCEMENT_ISOLANT[[#Headers],[TC/TNC
dans le domaine d''emploi visé]])))=0,"",INDIRECT(NOM_FR&amp;ADDRESS('PR-tampon'!$E50,COLUMN(REFERENCEMENT_ISOLANT[[#Headers],[TC/TNC
dans le domaine d''emploi visé]]))))))</f>
        <v>TC</v>
      </c>
      <c r="K85" s="117" t="str">
        <f ca="1">IF('PR-tampon'!$E50="","",IF('PR-tampon'!$E50=0,"",IF(INDIRECT(NOM_FR&amp;ADDRESS('PR-tampon'!$E50,COLUMN(REFERENCEMENT_ISOLANT[[#Headers],[SYNTHESE DES APPLICATIONS VISEES]])))=0,"",INDIRECT(NOM_FR&amp;ADDRESS('PR-tampon'!$E50,COLUMN(REFERENCEMENT_ISOLANT[[#Headers],[SYNTHESE DES APPLICATIONS VISEES]]))))))</f>
        <v xml:space="preserve"> - TOITURE VENTILEE : ISOLATION DE TOITURE EN RAMPANT (CHARPENTES DU DTU 31.1 ou DTU 31.2 ou DTU 31.3)
 - COMBLES PERDUS : ISOLATION DE PLANCHER DE COMBLES PERDUS</v>
      </c>
      <c r="L85" s="84" t="str">
        <f ca="1">IF('PR-tampon'!$E50="","",IF('PR-tampon'!$E50=0,"",IF(INDIRECT(NOM_FR&amp;ADDRESS('PR-tampon'!$E50,COLUMN(REFERENCEMENT_ISOLANT[[#Headers],[CONCATENATION DES OBSERVATIONS]])))=0,"",INDIRECT(NOM_FR&amp;ADDRESS('PR-tampon'!$E50,COLUMN(REFERENCEMENT_ISOLANT[[#Headers],[CONCATENATION DES OBSERVATIONS]]))))))</f>
        <v xml:space="preserve"> - Les bâtiments agricoles, agroalimentaires, industriels, frigorifiques et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5" s="3" t="str">
        <f ca="1">IF('PR-tampon'!$E50="","",IF('PR-tampon'!$E50=0,"",IF(INDIRECT(NOM_FR&amp;ADDRESS('PR-tampon'!$E50,COLUMN(REFERENCEMENT_ISOLANT[[#Headers],[Hygrométrie des locaux]])))=0,"",INDIRECT(NOM_FR&amp;ADDRESS('PR-tampon'!$E50,COLUMN(REFERENCEMENT_ISOLANT[[#Headers],[Hygrométrie des locaux]]))))))</f>
        <v>MOYENNE</v>
      </c>
      <c r="N85" s="3" t="str">
        <f ca="1">IF('PR-tampon'!$E50="","",IF('PR-tampon'!$E50=0,"",IF(INDIRECT(NOM_FR&amp;ADDRESS('PR-tampon'!$E50,COLUMN(REFERENCEMENT_ISOLANT[[#Headers],[classement locaux au sens 20.1 P3]])))=0,"",INDIRECT(NOM_FR&amp;ADDRESS('PR-tampon'!$E50,COLUMN(REFERENCEMENT_ISOLANT[[#Headers],[classement locaux au sens 20.1 P3]]))))))</f>
        <v>EB+ Locaux Privatifs</v>
      </c>
      <c r="O85" s="3" t="str">
        <f ca="1">IF('PR-tampon'!$E50="","",IF('PR-tampon'!$E50=0,"",IF(INDIRECT(NOM_FR&amp;ADDRESS('PR-tampon'!$E50,COLUMN(REFERENCEMENT_ISOLANT[[#Headers],[Climat max]])))=0,"",INDIRECT(NOM_FR&amp;ADDRESS('PR-tampon'!$E50,COLUMN(REFERENCEMENT_ISOLANT[[#Headers],[Climat max]]))))))</f>
        <v>MONTAGNE
(Altitude ≥ 900m &amp; En zone très froide)</v>
      </c>
      <c r="P85" s="3" t="str">
        <f ca="1">IF('PR-tampon'!$E50="","",IF('PR-tampon'!$E50=0,"",IF(INDIRECT(NOM_FR&amp;ADDRESS('PR-tampon'!$E50,COLUMN(REFERENCEMENT_ISOLANT[[#Headers],[Locaux climatisés ou raffraichis]])))=0,"",INDIRECT(NOM_FR&amp;ADDRESS('PR-tampon'!$E50,COLUMN(REFERENCEMENT_ISOLANT[[#Headers],[Locaux climatisés ou raffraichis]]))))))</f>
        <v>RAFRAICHIS</v>
      </c>
      <c r="Q85" s="89" t="str">
        <f ca="1">IF('PR-tampon'!$E50="","",IF('PR-tampon'!$E50=0,"",IF(INDIRECT(NOM_FR&amp;ADDRESS('PR-tampon'!$E50,COLUMN(REFERENCEMENT_ISOLANT[[#Headers],[LIEN INTERNET]])))=0,"",INDIRECT(NOM_FR&amp;ADDRESS('PR-tampon'!$E50,COLUMN(REFERENCEMENT_ISOLANT[[#Headers],[LIEN INTERNET]]))))))</f>
        <v>https://evaluation.cstb.fr/fr/avis-technique/detail/20-20-457_V2/</v>
      </c>
    </row>
    <row r="86" spans="1:17" ht="130.15" customHeight="1" x14ac:dyDescent="0.25">
      <c r="A86" s="3" t="s">
        <v>219</v>
      </c>
      <c r="B86" s="88">
        <f ca="1">IF('PR-tampon'!$E51="","",IF('PR-tampon'!$E51=0,"",IF(INDIRECT(NOM_FR&amp;ADDRESS('PR-tampon'!$E51,COLUMN(REFERENCEMENT_ISOLANT[[#Headers],[DATE REFERENCEMENT]])))=0,"",INDIRECT(NOM_FR&amp;ADDRESS('PR-tampon'!$E51,COLUMN(REFERENCEMENT_ISOLANT[[#Headers],[DATE REFERENCEMENT]]))))))</f>
        <v>45085</v>
      </c>
      <c r="C86" s="88" t="str">
        <f ca="1">IF('PR-tampon'!$E51="","",IF('PR-tampon'!$E51=0,"",IF(INDIRECT(NOM_FR&amp;ADDRESS('PR-tampon'!$E51,COLUMN(REFERENCEMENT_ISOLANT[[#Headers],[TYPE DE PROCEDE]])))=0,"",INDIRECT(NOM_FR&amp;ADDRESS('PR-tampon'!$E51,COLUMN(REFERENCEMENT_ISOLANT[[#Headers],[TYPE DE PROCEDE]]))))))</f>
        <v>Vrac</v>
      </c>
      <c r="D86" s="88" t="str">
        <f ca="1">IF('PR-tampon'!$E51="","",IF('PR-tampon'!$E51=0,"",IF(INDIRECT(NOM_FR&amp;ADDRESS('PR-tampon'!$E51,COLUMN(REFERENCEMENT_ISOLANT[[#Headers],[MATIERE]])))=0,"",INDIRECT(NOM_FR&amp;ADDRESS('PR-tampon'!$E51,COLUMN(REFERENCEMENT_ISOLANT[[#Headers],[MATIERE]]))))))</f>
        <v>fibres de cellulose</v>
      </c>
      <c r="E86" s="3" t="str">
        <f ca="1">IF('PR-tampon'!$E51="","",IF('PR-tampon'!$E51=0,"",IF(INDIRECT(NOM_FR&amp;ADDRESS('PR-tampon'!$E51,COLUMN(REFERENCEMENT_ISOLANT[[#Headers],[NOM COMMERCIAL DU PROCEDE]])))=0,"",INDIRECT(NOM_FR&amp;ADDRESS('PR-tampon'!$E51,COLUMN(REFERENCEMENT_ISOLANT[[#Headers],[NOM COMMERCIAL DU PROCEDE]]))))))</f>
        <v>UniverCell® +</v>
      </c>
      <c r="F86" s="3" t="str">
        <f ca="1">IF('PR-tampon'!$E51="","",IF('PR-tampon'!$E51=0,"",IF(INDIRECT(NOM_FR&amp;ADDRESS('PR-tampon'!$E51,COLUMN(REFERENCEMENT_ISOLANT[[#Headers],[DISTRIBUTEUR]])))=0,"",INDIRECT(NOM_FR&amp;ADDRESS('PR-tampon'!$E51,COLUMN(REFERENCEMENT_ISOLANT[[#Headers],[DISTRIBUTEUR]]))))))</f>
        <v>SOPREMA SAS 
(FR)</v>
      </c>
      <c r="G86" s="3" t="str">
        <f ca="1">IF('PR-tampon'!$E51="","",IF('PR-tampon'!$E51=0,"",IF(INDIRECT(NOM_FR&amp;ADDRESS('PR-tampon'!$E51,COLUMN(REFERENCEMENT_ISOLANT[[#Headers],[TYPE DE DOCUMENT DE REFERENCE]])))=0,"",INDIRECT(NOM_FR&amp;ADDRESS('PR-tampon'!$E51,COLUMN(REFERENCEMENT_ISOLANT[[#Headers],[TYPE DE DOCUMENT DE REFERENCE]]))))))</f>
        <v>Avis technique</v>
      </c>
      <c r="H86" s="3" t="str">
        <f ca="1">IF('PR-tampon'!$E51="","",IF('PR-tampon'!$E51=0,"",IF(INDIRECT(NOM_FR&amp;ADDRESS('PR-tampon'!$E51,COLUMN(REFERENCEMENT_ISOLANT[[#Headers],[REF]])))=0,"",INDIRECT(NOM_FR&amp;ADDRESS('PR-tampon'!$E51,COLUMN(REFERENCEMENT_ISOLANT[[#Headers],[REF]]))))))</f>
        <v>20/17-401_V4</v>
      </c>
      <c r="I86" s="82">
        <f ca="1">IF('PR-tampon'!$E51="","",IF('PR-tampon'!$E51=0,"",IF(INDIRECT(NOM_FR&amp;ADDRESS('PR-tampon'!$E51,COLUMN(REFERENCEMENT_ISOLANT[[#Headers],[AVIS LIMITE AU]])))=0,"",INDIRECT(NOM_FR&amp;ADDRESS('PR-tampon'!$E51,COLUMN(REFERENCEMENT_ISOLANT[[#Headers],[AVIS LIMITE AU]]))))))</f>
        <v>46568</v>
      </c>
      <c r="J86" s="3" t="str">
        <f ca="1">IF('PR-tampon'!$E51="","",IF('PR-tampon'!$E51=0,"",IF(INDIRECT(NOM_FR&amp;ADDRESS('PR-tampon'!$E51,COLUMN(REFERENCEMENT_ISOLANT[[#Headers],[TC/TNC
dans le domaine d''emploi visé]])))=0,"",INDIRECT(NOM_FR&amp;ADDRESS('PR-tampon'!$E51,COLUMN(REFERENCEMENT_ISOLANT[[#Headers],[TC/TNC
dans le domaine d''emploi visé]]))))))</f>
        <v>TC</v>
      </c>
      <c r="K86" s="117" t="str">
        <f ca="1">IF('PR-tampon'!$E51="","",IF('PR-tampon'!$E51=0,"",IF(INDIRECT(NOM_FR&amp;ADDRESS('PR-tampon'!$E51,COLUMN(REFERENCEMENT_ISOLANT[[#Headers],[SYNTHESE DES APPLICATIONS VISEES]])))=0,"",INDIRECT(NOM_FR&amp;ADDRESS('PR-tampon'!$E51,COLUMN(REFERENCEMENT_ISOLANT[[#Headers],[SYNTHESE DES APPLICATIONS VISEES]]))))))</f>
        <v xml:space="preserve"> - MUR EXTERIEUR : ISOLATION ENTRE MONTANTS DE MUR CONFORME AU NF DTU 31.2 AVEC PAREMENT EXTERIEUR VENTILE</v>
      </c>
      <c r="L86" s="84" t="str">
        <f ca="1">IF('PR-tampon'!$E51="","",IF('PR-tampon'!$E51=0,"",IF(INDIRECT(NOM_FR&amp;ADDRESS('PR-tampon'!$E51,COLUMN(REFERENCEMENT_ISOLANT[[#Headers],[CONCATENATION DES OBSERVATIONS]])))=0,"",INDIRECT(NOM_FR&amp;ADDRESS('PR-tampon'!$E51,COLUMN(REFERENCEMENT_ISOLANT[[#Headers],[CONCATENATION DES OBSERVATIONS]]))))))</f>
        <v xml:space="preserve">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6" s="3" t="str">
        <f ca="1">IF('PR-tampon'!$E51="","",IF('PR-tampon'!$E51=0,"",IF(INDIRECT(NOM_FR&amp;ADDRESS('PR-tampon'!$E51,COLUMN(REFERENCEMENT_ISOLANT[[#Headers],[Hygrométrie des locaux]])))=0,"",INDIRECT(NOM_FR&amp;ADDRESS('PR-tampon'!$E51,COLUMN(REFERENCEMENT_ISOLANT[[#Headers],[Hygrométrie des locaux]]))))))</f>
        <v>MOYENNE</v>
      </c>
      <c r="N86" s="3" t="str">
        <f ca="1">IF('PR-tampon'!$E51="","",IF('PR-tampon'!$E51=0,"",IF(INDIRECT(NOM_FR&amp;ADDRESS('PR-tampon'!$E51,COLUMN(REFERENCEMENT_ISOLANT[[#Headers],[classement locaux au sens 20.1 P3]])))=0,"",INDIRECT(NOM_FR&amp;ADDRESS('PR-tampon'!$E51,COLUMN(REFERENCEMENT_ISOLANT[[#Headers],[classement locaux au sens 20.1 P3]]))))))</f>
        <v>EB+ Locaux Privatifs</v>
      </c>
      <c r="O86" s="3" t="str">
        <f ca="1">IF('PR-tampon'!$E51="","",IF('PR-tampon'!$E51=0,"",IF(INDIRECT(NOM_FR&amp;ADDRESS('PR-tampon'!$E51,COLUMN(REFERENCEMENT_ISOLANT[[#Headers],[Climat max]])))=0,"",INDIRECT(NOM_FR&amp;ADDRESS('PR-tampon'!$E51,COLUMN(REFERENCEMENT_ISOLANT[[#Headers],[Climat max]]))))))</f>
        <v>MONTAGNE
(Altitude ≥ 900m &amp; En zone très froide)</v>
      </c>
      <c r="P86" s="3" t="str">
        <f ca="1">IF('PR-tampon'!$E51="","",IF('PR-tampon'!$E51=0,"",IF(INDIRECT(NOM_FR&amp;ADDRESS('PR-tampon'!$E51,COLUMN(REFERENCEMENT_ISOLANT[[#Headers],[Locaux climatisés ou raffraichis]])))=0,"",INDIRECT(NOM_FR&amp;ADDRESS('PR-tampon'!$E51,COLUMN(REFERENCEMENT_ISOLANT[[#Headers],[Locaux climatisés ou raffraichis]]))))))</f>
        <v>RAFRAICHIS</v>
      </c>
      <c r="Q86" s="89" t="str">
        <f ca="1">IF('PR-tampon'!$E51="","",IF('PR-tampon'!$E51=0,"",IF(INDIRECT(NOM_FR&amp;ADDRESS('PR-tampon'!$E51,COLUMN(REFERENCEMENT_ISOLANT[[#Headers],[LIEN INTERNET]])))=0,"",INDIRECT(NOM_FR&amp;ADDRESS('PR-tampon'!$E51,COLUMN(REFERENCEMENT_ISOLANT[[#Headers],[LIEN INTERNET]]))))))</f>
        <v>https://evaluation.cstb.fr/fr/avis-technique/detail/20-17-401_V4/</v>
      </c>
    </row>
    <row r="87" spans="1:17" ht="130.15" customHeight="1" x14ac:dyDescent="0.25">
      <c r="A87" s="3" t="s">
        <v>219</v>
      </c>
      <c r="B87" s="88" t="str">
        <f ca="1">IF('PR-tampon'!$E52="","",IF('PR-tampon'!$E52=0,"",IF(INDIRECT(NOM_FR&amp;ADDRESS('PR-tampon'!$E52,COLUMN(REFERENCEMENT_ISOLANT[[#Headers],[DATE REFERENCEMENT]])))=0,"",INDIRECT(NOM_FR&amp;ADDRESS('PR-tampon'!$E52,COLUMN(REFERENCEMENT_ISOLANT[[#Headers],[DATE REFERENCEMENT]]))))))</f>
        <v/>
      </c>
      <c r="C87" s="88" t="str">
        <f ca="1">IF('PR-tampon'!$E52="","",IF('PR-tampon'!$E52=0,"",IF(INDIRECT(NOM_FR&amp;ADDRESS('PR-tampon'!$E52,COLUMN(REFERENCEMENT_ISOLANT[[#Headers],[TYPE DE PROCEDE]])))=0,"",INDIRECT(NOM_FR&amp;ADDRESS('PR-tampon'!$E52,COLUMN(REFERENCEMENT_ISOLANT[[#Headers],[TYPE DE PROCEDE]]))))))</f>
        <v/>
      </c>
      <c r="D87" s="88" t="str">
        <f ca="1">IF('PR-tampon'!$E52="","",IF('PR-tampon'!$E52=0,"",IF(INDIRECT(NOM_FR&amp;ADDRESS('PR-tampon'!$E52,COLUMN(REFERENCEMENT_ISOLANT[[#Headers],[MATIERE]])))=0,"",INDIRECT(NOM_FR&amp;ADDRESS('PR-tampon'!$E52,COLUMN(REFERENCEMENT_ISOLANT[[#Headers],[MATIERE]]))))))</f>
        <v/>
      </c>
      <c r="E87" s="3" t="str">
        <f ca="1">IF('PR-tampon'!$E52="","",IF('PR-tampon'!$E52=0,"",IF(INDIRECT(NOM_FR&amp;ADDRESS('PR-tampon'!$E52,COLUMN(REFERENCEMENT_ISOLANT[[#Headers],[NOM COMMERCIAL DU PROCEDE]])))=0,"",INDIRECT(NOM_FR&amp;ADDRESS('PR-tampon'!$E52,COLUMN(REFERENCEMENT_ISOLANT[[#Headers],[NOM COMMERCIAL DU PROCEDE]]))))))</f>
        <v/>
      </c>
      <c r="F87" s="3" t="str">
        <f ca="1">IF('PR-tampon'!$E52="","",IF('PR-tampon'!$E52=0,"",IF(INDIRECT(NOM_FR&amp;ADDRESS('PR-tampon'!$E52,COLUMN(REFERENCEMENT_ISOLANT[[#Headers],[DISTRIBUTEUR]])))=0,"",INDIRECT(NOM_FR&amp;ADDRESS('PR-tampon'!$E52,COLUMN(REFERENCEMENT_ISOLANT[[#Headers],[DISTRIBUTEUR]]))))))</f>
        <v/>
      </c>
      <c r="G87" s="3" t="str">
        <f ca="1">IF('PR-tampon'!$E52="","",IF('PR-tampon'!$E52=0,"",IF(INDIRECT(NOM_FR&amp;ADDRESS('PR-tampon'!$E52,COLUMN(REFERENCEMENT_ISOLANT[[#Headers],[TYPE DE DOCUMENT DE REFERENCE]])))=0,"",INDIRECT(NOM_FR&amp;ADDRESS('PR-tampon'!$E52,COLUMN(REFERENCEMENT_ISOLANT[[#Headers],[TYPE DE DOCUMENT DE REFERENCE]]))))))</f>
        <v/>
      </c>
      <c r="H87" s="3" t="str">
        <f ca="1">IF('PR-tampon'!$E52="","",IF('PR-tampon'!$E52=0,"",IF(INDIRECT(NOM_FR&amp;ADDRESS('PR-tampon'!$E52,COLUMN(REFERENCEMENT_ISOLANT[[#Headers],[REF]])))=0,"",INDIRECT(NOM_FR&amp;ADDRESS('PR-tampon'!$E52,COLUMN(REFERENCEMENT_ISOLANT[[#Headers],[REF]]))))))</f>
        <v/>
      </c>
      <c r="I87" s="82" t="str">
        <f ca="1">IF('PR-tampon'!$E52="","",IF('PR-tampon'!$E52=0,"",IF(INDIRECT(NOM_FR&amp;ADDRESS('PR-tampon'!$E52,COLUMN(REFERENCEMENT_ISOLANT[[#Headers],[AVIS LIMITE AU]])))=0,"",INDIRECT(NOM_FR&amp;ADDRESS('PR-tampon'!$E52,COLUMN(REFERENCEMENT_ISOLANT[[#Headers],[AVIS LIMITE AU]]))))))</f>
        <v/>
      </c>
      <c r="J87" s="3" t="str">
        <f ca="1">IF('PR-tampon'!$E52="","",IF('PR-tampon'!$E52=0,"",IF(INDIRECT(NOM_FR&amp;ADDRESS('PR-tampon'!$E52,COLUMN(REFERENCEMENT_ISOLANT[[#Headers],[TC/TNC
dans le domaine d''emploi visé]])))=0,"",INDIRECT(NOM_FR&amp;ADDRESS('PR-tampon'!$E52,COLUMN(REFERENCEMENT_ISOLANT[[#Headers],[TC/TNC
dans le domaine d''emploi visé]]))))))</f>
        <v/>
      </c>
      <c r="K87" s="117" t="str">
        <f ca="1">IF('PR-tampon'!$E52="","",IF('PR-tampon'!$E52=0,"",IF(INDIRECT(NOM_FR&amp;ADDRESS('PR-tampon'!$E52,COLUMN(REFERENCEMENT_ISOLANT[[#Headers],[SYNTHESE DES APPLICATIONS VISEES]])))=0,"",INDIRECT(NOM_FR&amp;ADDRESS('PR-tampon'!$E52,COLUMN(REFERENCEMENT_ISOLANT[[#Headers],[SYNTHESE DES APPLICATIONS VISEES]]))))))</f>
        <v/>
      </c>
      <c r="L87" s="84" t="str">
        <f ca="1">IF('PR-tampon'!$E52="","",IF('PR-tampon'!$E52=0,"",IF(INDIRECT(NOM_FR&amp;ADDRESS('PR-tampon'!$E52,COLUMN(REFERENCEMENT_ISOLANT[[#Headers],[CONCATENATION DES OBSERVATIONS]])))=0,"",INDIRECT(NOM_FR&amp;ADDRESS('PR-tampon'!$E52,COLUMN(REFERENCEMENT_ISOLANT[[#Headers],[CONCATENATION DES OBSERVATIONS]]))))))</f>
        <v/>
      </c>
      <c r="M87" s="3" t="str">
        <f ca="1">IF('PR-tampon'!$E52="","",IF('PR-tampon'!$E52=0,"",IF(INDIRECT(NOM_FR&amp;ADDRESS('PR-tampon'!$E52,COLUMN(REFERENCEMENT_ISOLANT[[#Headers],[Hygrométrie des locaux]])))=0,"",INDIRECT(NOM_FR&amp;ADDRESS('PR-tampon'!$E52,COLUMN(REFERENCEMENT_ISOLANT[[#Headers],[Hygrométrie des locaux]]))))))</f>
        <v/>
      </c>
      <c r="N87" s="3" t="str">
        <f ca="1">IF('PR-tampon'!$E52="","",IF('PR-tampon'!$E52=0,"",IF(INDIRECT(NOM_FR&amp;ADDRESS('PR-tampon'!$E52,COLUMN(REFERENCEMENT_ISOLANT[[#Headers],[classement locaux au sens 20.1 P3]])))=0,"",INDIRECT(NOM_FR&amp;ADDRESS('PR-tampon'!$E52,COLUMN(REFERENCEMENT_ISOLANT[[#Headers],[classement locaux au sens 20.1 P3]]))))))</f>
        <v/>
      </c>
      <c r="O87" s="3" t="str">
        <f ca="1">IF('PR-tampon'!$E52="","",IF('PR-tampon'!$E52=0,"",IF(INDIRECT(NOM_FR&amp;ADDRESS('PR-tampon'!$E52,COLUMN(REFERENCEMENT_ISOLANT[[#Headers],[Climat max]])))=0,"",INDIRECT(NOM_FR&amp;ADDRESS('PR-tampon'!$E52,COLUMN(REFERENCEMENT_ISOLANT[[#Headers],[Climat max]]))))))</f>
        <v/>
      </c>
      <c r="P87" s="3" t="str">
        <f ca="1">IF('PR-tampon'!$E52="","",IF('PR-tampon'!$E52=0,"",IF(INDIRECT(NOM_FR&amp;ADDRESS('PR-tampon'!$E52,COLUMN(REFERENCEMENT_ISOLANT[[#Headers],[Locaux climatisés ou raffraichis]])))=0,"",INDIRECT(NOM_FR&amp;ADDRESS('PR-tampon'!$E52,COLUMN(REFERENCEMENT_ISOLANT[[#Headers],[Locaux climatisés ou raffraichis]]))))))</f>
        <v/>
      </c>
      <c r="Q87" s="89" t="str">
        <f ca="1">IF('PR-tampon'!$E52="","",IF('PR-tampon'!$E52=0,"",IF(INDIRECT(NOM_FR&amp;ADDRESS('PR-tampon'!$E52,COLUMN(REFERENCEMENT_ISOLANT[[#Headers],[LIEN INTERNET]])))=0,"",INDIRECT(NOM_FR&amp;ADDRESS('PR-tampon'!$E52,COLUMN(REFERENCEMENT_ISOLANT[[#Headers],[LIEN INTERNET]]))))))</f>
        <v/>
      </c>
    </row>
    <row r="88" spans="1:17" ht="130.15" customHeight="1" x14ac:dyDescent="0.25">
      <c r="A88" s="3" t="s">
        <v>219</v>
      </c>
      <c r="B88" s="88" t="str">
        <f ca="1">IF('PR-tampon'!$E53="","",IF('PR-tampon'!$E53=0,"",IF(INDIRECT(NOM_FR&amp;ADDRESS('PR-tampon'!$E53,COLUMN(REFERENCEMENT_ISOLANT[[#Headers],[DATE REFERENCEMENT]])))=0,"",INDIRECT(NOM_FR&amp;ADDRESS('PR-tampon'!$E53,COLUMN(REFERENCEMENT_ISOLANT[[#Headers],[DATE REFERENCEMENT]]))))))</f>
        <v/>
      </c>
      <c r="C88" s="88" t="str">
        <f ca="1">IF('PR-tampon'!$E53="","",IF('PR-tampon'!$E53=0,"",IF(INDIRECT(NOM_FR&amp;ADDRESS('PR-tampon'!$E53,COLUMN(REFERENCEMENT_ISOLANT[[#Headers],[TYPE DE PROCEDE]])))=0,"",INDIRECT(NOM_FR&amp;ADDRESS('PR-tampon'!$E53,COLUMN(REFERENCEMENT_ISOLANT[[#Headers],[TYPE DE PROCEDE]]))))))</f>
        <v/>
      </c>
      <c r="D88" s="88" t="str">
        <f ca="1">IF('PR-tampon'!$E53="","",IF('PR-tampon'!$E53=0,"",IF(INDIRECT(NOM_FR&amp;ADDRESS('PR-tampon'!$E53,COLUMN(REFERENCEMENT_ISOLANT[[#Headers],[MATIERE]])))=0,"",INDIRECT(NOM_FR&amp;ADDRESS('PR-tampon'!$E53,COLUMN(REFERENCEMENT_ISOLANT[[#Headers],[MATIERE]]))))))</f>
        <v/>
      </c>
      <c r="E88" s="3" t="str">
        <f ca="1">IF('PR-tampon'!$E53="","",IF('PR-tampon'!$E53=0,"",IF(INDIRECT(NOM_FR&amp;ADDRESS('PR-tampon'!$E53,COLUMN(REFERENCEMENT_ISOLANT[[#Headers],[NOM COMMERCIAL DU PROCEDE]])))=0,"",INDIRECT(NOM_FR&amp;ADDRESS('PR-tampon'!$E53,COLUMN(REFERENCEMENT_ISOLANT[[#Headers],[NOM COMMERCIAL DU PROCEDE]]))))))</f>
        <v/>
      </c>
      <c r="F88" s="3" t="str">
        <f ca="1">IF('PR-tampon'!$E53="","",IF('PR-tampon'!$E53=0,"",IF(INDIRECT(NOM_FR&amp;ADDRESS('PR-tampon'!$E53,COLUMN(REFERENCEMENT_ISOLANT[[#Headers],[DISTRIBUTEUR]])))=0,"",INDIRECT(NOM_FR&amp;ADDRESS('PR-tampon'!$E53,COLUMN(REFERENCEMENT_ISOLANT[[#Headers],[DISTRIBUTEUR]]))))))</f>
        <v/>
      </c>
      <c r="G88" s="3" t="str">
        <f ca="1">IF('PR-tampon'!$E53="","",IF('PR-tampon'!$E53=0,"",IF(INDIRECT(NOM_FR&amp;ADDRESS('PR-tampon'!$E53,COLUMN(REFERENCEMENT_ISOLANT[[#Headers],[TYPE DE DOCUMENT DE REFERENCE]])))=0,"",INDIRECT(NOM_FR&amp;ADDRESS('PR-tampon'!$E53,COLUMN(REFERENCEMENT_ISOLANT[[#Headers],[TYPE DE DOCUMENT DE REFERENCE]]))))))</f>
        <v/>
      </c>
      <c r="H88" s="3" t="str">
        <f ca="1">IF('PR-tampon'!$E53="","",IF('PR-tampon'!$E53=0,"",IF(INDIRECT(NOM_FR&amp;ADDRESS('PR-tampon'!$E53,COLUMN(REFERENCEMENT_ISOLANT[[#Headers],[REF]])))=0,"",INDIRECT(NOM_FR&amp;ADDRESS('PR-tampon'!$E53,COLUMN(REFERENCEMENT_ISOLANT[[#Headers],[REF]]))))))</f>
        <v/>
      </c>
      <c r="I88" s="82" t="str">
        <f ca="1">IF('PR-tampon'!$E53="","",IF('PR-tampon'!$E53=0,"",IF(INDIRECT(NOM_FR&amp;ADDRESS('PR-tampon'!$E53,COLUMN(REFERENCEMENT_ISOLANT[[#Headers],[AVIS LIMITE AU]])))=0,"",INDIRECT(NOM_FR&amp;ADDRESS('PR-tampon'!$E53,COLUMN(REFERENCEMENT_ISOLANT[[#Headers],[AVIS LIMITE AU]]))))))</f>
        <v/>
      </c>
      <c r="J88" s="3" t="str">
        <f ca="1">IF('PR-tampon'!$E53="","",IF('PR-tampon'!$E53=0,"",IF(INDIRECT(NOM_FR&amp;ADDRESS('PR-tampon'!$E53,COLUMN(REFERENCEMENT_ISOLANT[[#Headers],[TC/TNC
dans le domaine d''emploi visé]])))=0,"",INDIRECT(NOM_FR&amp;ADDRESS('PR-tampon'!$E53,COLUMN(REFERENCEMENT_ISOLANT[[#Headers],[TC/TNC
dans le domaine d''emploi visé]]))))))</f>
        <v/>
      </c>
      <c r="K88" s="117" t="str">
        <f ca="1">IF('PR-tampon'!$E53="","",IF('PR-tampon'!$E53=0,"",IF(INDIRECT(NOM_FR&amp;ADDRESS('PR-tampon'!$E53,COLUMN(REFERENCEMENT_ISOLANT[[#Headers],[SYNTHESE DES APPLICATIONS VISEES]])))=0,"",INDIRECT(NOM_FR&amp;ADDRESS('PR-tampon'!$E53,COLUMN(REFERENCEMENT_ISOLANT[[#Headers],[SYNTHESE DES APPLICATIONS VISEES]]))))))</f>
        <v/>
      </c>
      <c r="L88" s="84" t="str">
        <f ca="1">IF('PR-tampon'!$E53="","",IF('PR-tampon'!$E53=0,"",IF(INDIRECT(NOM_FR&amp;ADDRESS('PR-tampon'!$E53,COLUMN(REFERENCEMENT_ISOLANT[[#Headers],[CONCATENATION DES OBSERVATIONS]])))=0,"",INDIRECT(NOM_FR&amp;ADDRESS('PR-tampon'!$E53,COLUMN(REFERENCEMENT_ISOLANT[[#Headers],[CONCATENATION DES OBSERVATIONS]]))))))</f>
        <v/>
      </c>
      <c r="M88" s="3" t="str">
        <f ca="1">IF('PR-tampon'!$E53="","",IF('PR-tampon'!$E53=0,"",IF(INDIRECT(NOM_FR&amp;ADDRESS('PR-tampon'!$E53,COLUMN(REFERENCEMENT_ISOLANT[[#Headers],[Hygrométrie des locaux]])))=0,"",INDIRECT(NOM_FR&amp;ADDRESS('PR-tampon'!$E53,COLUMN(REFERENCEMENT_ISOLANT[[#Headers],[Hygrométrie des locaux]]))))))</f>
        <v/>
      </c>
      <c r="N88" s="3" t="str">
        <f ca="1">IF('PR-tampon'!$E53="","",IF('PR-tampon'!$E53=0,"",IF(INDIRECT(NOM_FR&amp;ADDRESS('PR-tampon'!$E53,COLUMN(REFERENCEMENT_ISOLANT[[#Headers],[classement locaux au sens 20.1 P3]])))=0,"",INDIRECT(NOM_FR&amp;ADDRESS('PR-tampon'!$E53,COLUMN(REFERENCEMENT_ISOLANT[[#Headers],[classement locaux au sens 20.1 P3]]))))))</f>
        <v/>
      </c>
      <c r="O88" s="3" t="str">
        <f ca="1">IF('PR-tampon'!$E53="","",IF('PR-tampon'!$E53=0,"",IF(INDIRECT(NOM_FR&amp;ADDRESS('PR-tampon'!$E53,COLUMN(REFERENCEMENT_ISOLANT[[#Headers],[Climat max]])))=0,"",INDIRECT(NOM_FR&amp;ADDRESS('PR-tampon'!$E53,COLUMN(REFERENCEMENT_ISOLANT[[#Headers],[Climat max]]))))))</f>
        <v/>
      </c>
      <c r="P88" s="3" t="str">
        <f ca="1">IF('PR-tampon'!$E53="","",IF('PR-tampon'!$E53=0,"",IF(INDIRECT(NOM_FR&amp;ADDRESS('PR-tampon'!$E53,COLUMN(REFERENCEMENT_ISOLANT[[#Headers],[Locaux climatisés ou raffraichis]])))=0,"",INDIRECT(NOM_FR&amp;ADDRESS('PR-tampon'!$E53,COLUMN(REFERENCEMENT_ISOLANT[[#Headers],[Locaux climatisés ou raffraichis]]))))))</f>
        <v/>
      </c>
      <c r="Q88" s="89" t="str">
        <f ca="1">IF('PR-tampon'!$E53="","",IF('PR-tampon'!$E53=0,"",IF(INDIRECT(NOM_FR&amp;ADDRESS('PR-tampon'!$E53,COLUMN(REFERENCEMENT_ISOLANT[[#Headers],[LIEN INTERNET]])))=0,"",INDIRECT(NOM_FR&amp;ADDRESS('PR-tampon'!$E53,COLUMN(REFERENCEMENT_ISOLANT[[#Headers],[LIEN INTERNET]]))))))</f>
        <v/>
      </c>
    </row>
    <row r="89" spans="1:17" ht="130.15" customHeight="1" x14ac:dyDescent="0.25">
      <c r="A89" s="3" t="s">
        <v>219</v>
      </c>
      <c r="B89" s="88" t="str">
        <f ca="1">IF('PR-tampon'!$E54="","",IF('PR-tampon'!$E54=0,"",IF(INDIRECT(NOM_FR&amp;ADDRESS('PR-tampon'!$E54,COLUMN(REFERENCEMENT_ISOLANT[[#Headers],[DATE REFERENCEMENT]])))=0,"",INDIRECT(NOM_FR&amp;ADDRESS('PR-tampon'!$E54,COLUMN(REFERENCEMENT_ISOLANT[[#Headers],[DATE REFERENCEMENT]]))))))</f>
        <v/>
      </c>
      <c r="C89" s="88" t="str">
        <f ca="1">IF('PR-tampon'!$E54="","",IF('PR-tampon'!$E54=0,"",IF(INDIRECT(NOM_FR&amp;ADDRESS('PR-tampon'!$E54,COLUMN(REFERENCEMENT_ISOLANT[[#Headers],[TYPE DE PROCEDE]])))=0,"",INDIRECT(NOM_FR&amp;ADDRESS('PR-tampon'!$E54,COLUMN(REFERENCEMENT_ISOLANT[[#Headers],[TYPE DE PROCEDE]]))))))</f>
        <v/>
      </c>
      <c r="D89" s="88" t="str">
        <f ca="1">IF('PR-tampon'!$E54="","",IF('PR-tampon'!$E54=0,"",IF(INDIRECT(NOM_FR&amp;ADDRESS('PR-tampon'!$E54,COLUMN(REFERENCEMENT_ISOLANT[[#Headers],[MATIERE]])))=0,"",INDIRECT(NOM_FR&amp;ADDRESS('PR-tampon'!$E54,COLUMN(REFERENCEMENT_ISOLANT[[#Headers],[MATIERE]]))))))</f>
        <v/>
      </c>
      <c r="E89" s="3" t="str">
        <f ca="1">IF('PR-tampon'!$E54="","",IF('PR-tampon'!$E54=0,"",IF(INDIRECT(NOM_FR&amp;ADDRESS('PR-tampon'!$E54,COLUMN(REFERENCEMENT_ISOLANT[[#Headers],[NOM COMMERCIAL DU PROCEDE]])))=0,"",INDIRECT(NOM_FR&amp;ADDRESS('PR-tampon'!$E54,COLUMN(REFERENCEMENT_ISOLANT[[#Headers],[NOM COMMERCIAL DU PROCEDE]]))))))</f>
        <v/>
      </c>
      <c r="F89" s="3" t="str">
        <f ca="1">IF('PR-tampon'!$E54="","",IF('PR-tampon'!$E54=0,"",IF(INDIRECT(NOM_FR&amp;ADDRESS('PR-tampon'!$E54,COLUMN(REFERENCEMENT_ISOLANT[[#Headers],[DISTRIBUTEUR]])))=0,"",INDIRECT(NOM_FR&amp;ADDRESS('PR-tampon'!$E54,COLUMN(REFERENCEMENT_ISOLANT[[#Headers],[DISTRIBUTEUR]]))))))</f>
        <v/>
      </c>
      <c r="G89" s="3" t="str">
        <f ca="1">IF('PR-tampon'!$E54="","",IF('PR-tampon'!$E54=0,"",IF(INDIRECT(NOM_FR&amp;ADDRESS('PR-tampon'!$E54,COLUMN(REFERENCEMENT_ISOLANT[[#Headers],[TYPE DE DOCUMENT DE REFERENCE]])))=0,"",INDIRECT(NOM_FR&amp;ADDRESS('PR-tampon'!$E54,COLUMN(REFERENCEMENT_ISOLANT[[#Headers],[TYPE DE DOCUMENT DE REFERENCE]]))))))</f>
        <v/>
      </c>
      <c r="H89" s="3" t="str">
        <f ca="1">IF('PR-tampon'!$E54="","",IF('PR-tampon'!$E54=0,"",IF(INDIRECT(NOM_FR&amp;ADDRESS('PR-tampon'!$E54,COLUMN(REFERENCEMENT_ISOLANT[[#Headers],[REF]])))=0,"",INDIRECT(NOM_FR&amp;ADDRESS('PR-tampon'!$E54,COLUMN(REFERENCEMENT_ISOLANT[[#Headers],[REF]]))))))</f>
        <v/>
      </c>
      <c r="I89" s="82" t="str">
        <f ca="1">IF('PR-tampon'!$E54="","",IF('PR-tampon'!$E54=0,"",IF(INDIRECT(NOM_FR&amp;ADDRESS('PR-tampon'!$E54,COLUMN(REFERENCEMENT_ISOLANT[[#Headers],[AVIS LIMITE AU]])))=0,"",INDIRECT(NOM_FR&amp;ADDRESS('PR-tampon'!$E54,COLUMN(REFERENCEMENT_ISOLANT[[#Headers],[AVIS LIMITE AU]]))))))</f>
        <v/>
      </c>
      <c r="J89" s="3" t="str">
        <f ca="1">IF('PR-tampon'!$E54="","",IF('PR-tampon'!$E54=0,"",IF(INDIRECT(NOM_FR&amp;ADDRESS('PR-tampon'!$E54,COLUMN(REFERENCEMENT_ISOLANT[[#Headers],[TC/TNC
dans le domaine d''emploi visé]])))=0,"",INDIRECT(NOM_FR&amp;ADDRESS('PR-tampon'!$E54,COLUMN(REFERENCEMENT_ISOLANT[[#Headers],[TC/TNC
dans le domaine d''emploi visé]]))))))</f>
        <v/>
      </c>
      <c r="K89" s="117" t="str">
        <f ca="1">IF('PR-tampon'!$E54="","",IF('PR-tampon'!$E54=0,"",IF(INDIRECT(NOM_FR&amp;ADDRESS('PR-tampon'!$E54,COLUMN(REFERENCEMENT_ISOLANT[[#Headers],[SYNTHESE DES APPLICATIONS VISEES]])))=0,"",INDIRECT(NOM_FR&amp;ADDRESS('PR-tampon'!$E54,COLUMN(REFERENCEMENT_ISOLANT[[#Headers],[SYNTHESE DES APPLICATIONS VISEES]]))))))</f>
        <v/>
      </c>
      <c r="L89" s="84" t="str">
        <f ca="1">IF('PR-tampon'!$E54="","",IF('PR-tampon'!$E54=0,"",IF(INDIRECT(NOM_FR&amp;ADDRESS('PR-tampon'!$E54,COLUMN(REFERENCEMENT_ISOLANT[[#Headers],[CONCATENATION DES OBSERVATIONS]])))=0,"",INDIRECT(NOM_FR&amp;ADDRESS('PR-tampon'!$E54,COLUMN(REFERENCEMENT_ISOLANT[[#Headers],[CONCATENATION DES OBSERVATIONS]]))))))</f>
        <v/>
      </c>
      <c r="M89" s="3" t="str">
        <f ca="1">IF('PR-tampon'!$E54="","",IF('PR-tampon'!$E54=0,"",IF(INDIRECT(NOM_FR&amp;ADDRESS('PR-tampon'!$E54,COLUMN(REFERENCEMENT_ISOLANT[[#Headers],[Hygrométrie des locaux]])))=0,"",INDIRECT(NOM_FR&amp;ADDRESS('PR-tampon'!$E54,COLUMN(REFERENCEMENT_ISOLANT[[#Headers],[Hygrométrie des locaux]]))))))</f>
        <v/>
      </c>
      <c r="N89" s="3" t="str">
        <f ca="1">IF('PR-tampon'!$E54="","",IF('PR-tampon'!$E54=0,"",IF(INDIRECT(NOM_FR&amp;ADDRESS('PR-tampon'!$E54,COLUMN(REFERENCEMENT_ISOLANT[[#Headers],[classement locaux au sens 20.1 P3]])))=0,"",INDIRECT(NOM_FR&amp;ADDRESS('PR-tampon'!$E54,COLUMN(REFERENCEMENT_ISOLANT[[#Headers],[classement locaux au sens 20.1 P3]]))))))</f>
        <v/>
      </c>
      <c r="O89" s="3" t="str">
        <f ca="1">IF('PR-tampon'!$E54="","",IF('PR-tampon'!$E54=0,"",IF(INDIRECT(NOM_FR&amp;ADDRESS('PR-tampon'!$E54,COLUMN(REFERENCEMENT_ISOLANT[[#Headers],[Climat max]])))=0,"",INDIRECT(NOM_FR&amp;ADDRESS('PR-tampon'!$E54,COLUMN(REFERENCEMENT_ISOLANT[[#Headers],[Climat max]]))))))</f>
        <v/>
      </c>
      <c r="P89" s="3" t="str">
        <f ca="1">IF('PR-tampon'!$E54="","",IF('PR-tampon'!$E54=0,"",IF(INDIRECT(NOM_FR&amp;ADDRESS('PR-tampon'!$E54,COLUMN(REFERENCEMENT_ISOLANT[[#Headers],[Locaux climatisés ou raffraichis]])))=0,"",INDIRECT(NOM_FR&amp;ADDRESS('PR-tampon'!$E54,COLUMN(REFERENCEMENT_ISOLANT[[#Headers],[Locaux climatisés ou raffraichis]]))))))</f>
        <v/>
      </c>
      <c r="Q89" s="89" t="str">
        <f ca="1">IF('PR-tampon'!$E54="","",IF('PR-tampon'!$E54=0,"",IF(INDIRECT(NOM_FR&amp;ADDRESS('PR-tampon'!$E54,COLUMN(REFERENCEMENT_ISOLANT[[#Headers],[LIEN INTERNET]])))=0,"",INDIRECT(NOM_FR&amp;ADDRESS('PR-tampon'!$E54,COLUMN(REFERENCEMENT_ISOLANT[[#Headers],[LIEN INTERNET]]))))))</f>
        <v/>
      </c>
    </row>
    <row r="90" spans="1:17" ht="130.15" customHeight="1" x14ac:dyDescent="0.25">
      <c r="A90" s="3" t="s">
        <v>219</v>
      </c>
      <c r="B90" s="88" t="str">
        <f ca="1">IF('PR-tampon'!$E55="","",IF('PR-tampon'!$E55=0,"",IF(INDIRECT(NOM_FR&amp;ADDRESS('PR-tampon'!$E55,COLUMN(REFERENCEMENT_ISOLANT[[#Headers],[DATE REFERENCEMENT]])))=0,"",INDIRECT(NOM_FR&amp;ADDRESS('PR-tampon'!$E55,COLUMN(REFERENCEMENT_ISOLANT[[#Headers],[DATE REFERENCEMENT]]))))))</f>
        <v/>
      </c>
      <c r="C90" s="88" t="str">
        <f ca="1">IF('PR-tampon'!$E55="","",IF('PR-tampon'!$E55=0,"",IF(INDIRECT(NOM_FR&amp;ADDRESS('PR-tampon'!$E55,COLUMN(REFERENCEMENT_ISOLANT[[#Headers],[TYPE DE PROCEDE]])))=0,"",INDIRECT(NOM_FR&amp;ADDRESS('PR-tampon'!$E55,COLUMN(REFERENCEMENT_ISOLANT[[#Headers],[TYPE DE PROCEDE]]))))))</f>
        <v/>
      </c>
      <c r="D90" s="88" t="str">
        <f ca="1">IF('PR-tampon'!$E55="","",IF('PR-tampon'!$E55=0,"",IF(INDIRECT(NOM_FR&amp;ADDRESS('PR-tampon'!$E55,COLUMN(REFERENCEMENT_ISOLANT[[#Headers],[MATIERE]])))=0,"",INDIRECT(NOM_FR&amp;ADDRESS('PR-tampon'!$E55,COLUMN(REFERENCEMENT_ISOLANT[[#Headers],[MATIERE]]))))))</f>
        <v/>
      </c>
      <c r="E90" s="3" t="str">
        <f ca="1">IF('PR-tampon'!$E55="","",IF('PR-tampon'!$E55=0,"",IF(INDIRECT(NOM_FR&amp;ADDRESS('PR-tampon'!$E55,COLUMN(REFERENCEMENT_ISOLANT[[#Headers],[NOM COMMERCIAL DU PROCEDE]])))=0,"",INDIRECT(NOM_FR&amp;ADDRESS('PR-tampon'!$E55,COLUMN(REFERENCEMENT_ISOLANT[[#Headers],[NOM COMMERCIAL DU PROCEDE]]))))))</f>
        <v/>
      </c>
      <c r="F90" s="3" t="str">
        <f ca="1">IF('PR-tampon'!$E55="","",IF('PR-tampon'!$E55=0,"",IF(INDIRECT(NOM_FR&amp;ADDRESS('PR-tampon'!$E55,COLUMN(REFERENCEMENT_ISOLANT[[#Headers],[DISTRIBUTEUR]])))=0,"",INDIRECT(NOM_FR&amp;ADDRESS('PR-tampon'!$E55,COLUMN(REFERENCEMENT_ISOLANT[[#Headers],[DISTRIBUTEUR]]))))))</f>
        <v/>
      </c>
      <c r="G90" s="3" t="str">
        <f ca="1">IF('PR-tampon'!$E55="","",IF('PR-tampon'!$E55=0,"",IF(INDIRECT(NOM_FR&amp;ADDRESS('PR-tampon'!$E55,COLUMN(REFERENCEMENT_ISOLANT[[#Headers],[TYPE DE DOCUMENT DE REFERENCE]])))=0,"",INDIRECT(NOM_FR&amp;ADDRESS('PR-tampon'!$E55,COLUMN(REFERENCEMENT_ISOLANT[[#Headers],[TYPE DE DOCUMENT DE REFERENCE]]))))))</f>
        <v/>
      </c>
      <c r="H90" s="3" t="str">
        <f ca="1">IF('PR-tampon'!$E55="","",IF('PR-tampon'!$E55=0,"",IF(INDIRECT(NOM_FR&amp;ADDRESS('PR-tampon'!$E55,COLUMN(REFERENCEMENT_ISOLANT[[#Headers],[REF]])))=0,"",INDIRECT(NOM_FR&amp;ADDRESS('PR-tampon'!$E55,COLUMN(REFERENCEMENT_ISOLANT[[#Headers],[REF]]))))))</f>
        <v/>
      </c>
      <c r="I90" s="82" t="str">
        <f ca="1">IF('PR-tampon'!$E55="","",IF('PR-tampon'!$E55=0,"",IF(INDIRECT(NOM_FR&amp;ADDRESS('PR-tampon'!$E55,COLUMN(REFERENCEMENT_ISOLANT[[#Headers],[AVIS LIMITE AU]])))=0,"",INDIRECT(NOM_FR&amp;ADDRESS('PR-tampon'!$E55,COLUMN(REFERENCEMENT_ISOLANT[[#Headers],[AVIS LIMITE AU]]))))))</f>
        <v/>
      </c>
      <c r="J90" s="3" t="str">
        <f ca="1">IF('PR-tampon'!$E55="","",IF('PR-tampon'!$E55=0,"",IF(INDIRECT(NOM_FR&amp;ADDRESS('PR-tampon'!$E55,COLUMN(REFERENCEMENT_ISOLANT[[#Headers],[TC/TNC
dans le domaine d''emploi visé]])))=0,"",INDIRECT(NOM_FR&amp;ADDRESS('PR-tampon'!$E55,COLUMN(REFERENCEMENT_ISOLANT[[#Headers],[TC/TNC
dans le domaine d''emploi visé]]))))))</f>
        <v/>
      </c>
      <c r="K90" s="117" t="str">
        <f ca="1">IF('PR-tampon'!$E55="","",IF('PR-tampon'!$E55=0,"",IF(INDIRECT(NOM_FR&amp;ADDRESS('PR-tampon'!$E55,COLUMN(REFERENCEMENT_ISOLANT[[#Headers],[SYNTHESE DES APPLICATIONS VISEES]])))=0,"",INDIRECT(NOM_FR&amp;ADDRESS('PR-tampon'!$E55,COLUMN(REFERENCEMENT_ISOLANT[[#Headers],[SYNTHESE DES APPLICATIONS VISEES]]))))))</f>
        <v/>
      </c>
      <c r="L90" s="84" t="str">
        <f ca="1">IF('PR-tampon'!$E55="","",IF('PR-tampon'!$E55=0,"",IF(INDIRECT(NOM_FR&amp;ADDRESS('PR-tampon'!$E55,COLUMN(REFERENCEMENT_ISOLANT[[#Headers],[CONCATENATION DES OBSERVATIONS]])))=0,"",INDIRECT(NOM_FR&amp;ADDRESS('PR-tampon'!$E55,COLUMN(REFERENCEMENT_ISOLANT[[#Headers],[CONCATENATION DES OBSERVATIONS]]))))))</f>
        <v/>
      </c>
      <c r="M90" s="3" t="str">
        <f ca="1">IF('PR-tampon'!$E55="","",IF('PR-tampon'!$E55=0,"",IF(INDIRECT(NOM_FR&amp;ADDRESS('PR-tampon'!$E55,COLUMN(REFERENCEMENT_ISOLANT[[#Headers],[Hygrométrie des locaux]])))=0,"",INDIRECT(NOM_FR&amp;ADDRESS('PR-tampon'!$E55,COLUMN(REFERENCEMENT_ISOLANT[[#Headers],[Hygrométrie des locaux]]))))))</f>
        <v/>
      </c>
      <c r="N90" s="3" t="str">
        <f ca="1">IF('PR-tampon'!$E55="","",IF('PR-tampon'!$E55=0,"",IF(INDIRECT(NOM_FR&amp;ADDRESS('PR-tampon'!$E55,COLUMN(REFERENCEMENT_ISOLANT[[#Headers],[classement locaux au sens 20.1 P3]])))=0,"",INDIRECT(NOM_FR&amp;ADDRESS('PR-tampon'!$E55,COLUMN(REFERENCEMENT_ISOLANT[[#Headers],[classement locaux au sens 20.1 P3]]))))))</f>
        <v/>
      </c>
      <c r="O90" s="3" t="str">
        <f ca="1">IF('PR-tampon'!$E55="","",IF('PR-tampon'!$E55=0,"",IF(INDIRECT(NOM_FR&amp;ADDRESS('PR-tampon'!$E55,COLUMN(REFERENCEMENT_ISOLANT[[#Headers],[Climat max]])))=0,"",INDIRECT(NOM_FR&amp;ADDRESS('PR-tampon'!$E55,COLUMN(REFERENCEMENT_ISOLANT[[#Headers],[Climat max]]))))))</f>
        <v/>
      </c>
      <c r="P90" s="3" t="str">
        <f ca="1">IF('PR-tampon'!$E55="","",IF('PR-tampon'!$E55=0,"",IF(INDIRECT(NOM_FR&amp;ADDRESS('PR-tampon'!$E55,COLUMN(REFERENCEMENT_ISOLANT[[#Headers],[Locaux climatisés ou raffraichis]])))=0,"",INDIRECT(NOM_FR&amp;ADDRESS('PR-tampon'!$E55,COLUMN(REFERENCEMENT_ISOLANT[[#Headers],[Locaux climatisés ou raffraichis]]))))))</f>
        <v/>
      </c>
      <c r="Q90" s="89" t="str">
        <f ca="1">IF('PR-tampon'!$E55="","",IF('PR-tampon'!$E55=0,"",IF(INDIRECT(NOM_FR&amp;ADDRESS('PR-tampon'!$E55,COLUMN(REFERENCEMENT_ISOLANT[[#Headers],[LIEN INTERNET]])))=0,"",INDIRECT(NOM_FR&amp;ADDRESS('PR-tampon'!$E55,COLUMN(REFERENCEMENT_ISOLANT[[#Headers],[LIEN INTERNET]]))))))</f>
        <v/>
      </c>
    </row>
    <row r="91" spans="1:17" ht="130.15" customHeight="1" x14ac:dyDescent="0.25">
      <c r="A91" s="3" t="s">
        <v>219</v>
      </c>
      <c r="B91" s="88" t="str">
        <f ca="1">IF('PR-tampon'!$E56="","",IF('PR-tampon'!$E56=0,"",IF(INDIRECT(NOM_FR&amp;ADDRESS('PR-tampon'!$E56,COLUMN(REFERENCEMENT_ISOLANT[[#Headers],[DATE REFERENCEMENT]])))=0,"",INDIRECT(NOM_FR&amp;ADDRESS('PR-tampon'!$E56,COLUMN(REFERENCEMENT_ISOLANT[[#Headers],[DATE REFERENCEMENT]]))))))</f>
        <v/>
      </c>
      <c r="C91" s="88" t="str">
        <f ca="1">IF('PR-tampon'!$E56="","",IF('PR-tampon'!$E56=0,"",IF(INDIRECT(NOM_FR&amp;ADDRESS('PR-tampon'!$E56,COLUMN(REFERENCEMENT_ISOLANT[[#Headers],[TYPE DE PROCEDE]])))=0,"",INDIRECT(NOM_FR&amp;ADDRESS('PR-tampon'!$E56,COLUMN(REFERENCEMENT_ISOLANT[[#Headers],[TYPE DE PROCEDE]]))))))</f>
        <v/>
      </c>
      <c r="D91" s="88" t="str">
        <f ca="1">IF('PR-tampon'!$E56="","",IF('PR-tampon'!$E56=0,"",IF(INDIRECT(NOM_FR&amp;ADDRESS('PR-tampon'!$E56,COLUMN(REFERENCEMENT_ISOLANT[[#Headers],[MATIERE]])))=0,"",INDIRECT(NOM_FR&amp;ADDRESS('PR-tampon'!$E56,COLUMN(REFERENCEMENT_ISOLANT[[#Headers],[MATIERE]]))))))</f>
        <v/>
      </c>
      <c r="E91" s="3" t="str">
        <f ca="1">IF('PR-tampon'!$E56="","",IF('PR-tampon'!$E56=0,"",IF(INDIRECT(NOM_FR&amp;ADDRESS('PR-tampon'!$E56,COLUMN(REFERENCEMENT_ISOLANT[[#Headers],[NOM COMMERCIAL DU PROCEDE]])))=0,"",INDIRECT(NOM_FR&amp;ADDRESS('PR-tampon'!$E56,COLUMN(REFERENCEMENT_ISOLANT[[#Headers],[NOM COMMERCIAL DU PROCEDE]]))))))</f>
        <v/>
      </c>
      <c r="F91" s="3" t="str">
        <f ca="1">IF('PR-tampon'!$E56="","",IF('PR-tampon'!$E56=0,"",IF(INDIRECT(NOM_FR&amp;ADDRESS('PR-tampon'!$E56,COLUMN(REFERENCEMENT_ISOLANT[[#Headers],[DISTRIBUTEUR]])))=0,"",INDIRECT(NOM_FR&amp;ADDRESS('PR-tampon'!$E56,COLUMN(REFERENCEMENT_ISOLANT[[#Headers],[DISTRIBUTEUR]]))))))</f>
        <v/>
      </c>
      <c r="G91" s="3" t="str">
        <f ca="1">IF('PR-tampon'!$E56="","",IF('PR-tampon'!$E56=0,"",IF(INDIRECT(NOM_FR&amp;ADDRESS('PR-tampon'!$E56,COLUMN(REFERENCEMENT_ISOLANT[[#Headers],[TYPE DE DOCUMENT DE REFERENCE]])))=0,"",INDIRECT(NOM_FR&amp;ADDRESS('PR-tampon'!$E56,COLUMN(REFERENCEMENT_ISOLANT[[#Headers],[TYPE DE DOCUMENT DE REFERENCE]]))))))</f>
        <v/>
      </c>
      <c r="H91" s="3" t="str">
        <f ca="1">IF('PR-tampon'!$E56="","",IF('PR-tampon'!$E56=0,"",IF(INDIRECT(NOM_FR&amp;ADDRESS('PR-tampon'!$E56,COLUMN(REFERENCEMENT_ISOLANT[[#Headers],[REF]])))=0,"",INDIRECT(NOM_FR&amp;ADDRESS('PR-tampon'!$E56,COLUMN(REFERENCEMENT_ISOLANT[[#Headers],[REF]]))))))</f>
        <v/>
      </c>
      <c r="I91" s="82" t="str">
        <f ca="1">IF('PR-tampon'!$E56="","",IF('PR-tampon'!$E56=0,"",IF(INDIRECT(NOM_FR&amp;ADDRESS('PR-tampon'!$E56,COLUMN(REFERENCEMENT_ISOLANT[[#Headers],[AVIS LIMITE AU]])))=0,"",INDIRECT(NOM_FR&amp;ADDRESS('PR-tampon'!$E56,COLUMN(REFERENCEMENT_ISOLANT[[#Headers],[AVIS LIMITE AU]]))))))</f>
        <v/>
      </c>
      <c r="J91" s="3" t="str">
        <f ca="1">IF('PR-tampon'!$E56="","",IF('PR-tampon'!$E56=0,"",IF(INDIRECT(NOM_FR&amp;ADDRESS('PR-tampon'!$E56,COLUMN(REFERENCEMENT_ISOLANT[[#Headers],[TC/TNC
dans le domaine d''emploi visé]])))=0,"",INDIRECT(NOM_FR&amp;ADDRESS('PR-tampon'!$E56,COLUMN(REFERENCEMENT_ISOLANT[[#Headers],[TC/TNC
dans le domaine d''emploi visé]]))))))</f>
        <v/>
      </c>
      <c r="K91" s="117" t="str">
        <f ca="1">IF('PR-tampon'!$E56="","",IF('PR-tampon'!$E56=0,"",IF(INDIRECT(NOM_FR&amp;ADDRESS('PR-tampon'!$E56,COLUMN(REFERENCEMENT_ISOLANT[[#Headers],[SYNTHESE DES APPLICATIONS VISEES]])))=0,"",INDIRECT(NOM_FR&amp;ADDRESS('PR-tampon'!$E56,COLUMN(REFERENCEMENT_ISOLANT[[#Headers],[SYNTHESE DES APPLICATIONS VISEES]]))))))</f>
        <v/>
      </c>
      <c r="L91" s="84" t="str">
        <f ca="1">IF('PR-tampon'!$E56="","",IF('PR-tampon'!$E56=0,"",IF(INDIRECT(NOM_FR&amp;ADDRESS('PR-tampon'!$E56,COLUMN(REFERENCEMENT_ISOLANT[[#Headers],[CONCATENATION DES OBSERVATIONS]])))=0,"",INDIRECT(NOM_FR&amp;ADDRESS('PR-tampon'!$E56,COLUMN(REFERENCEMENT_ISOLANT[[#Headers],[CONCATENATION DES OBSERVATIONS]]))))))</f>
        <v/>
      </c>
      <c r="M91" s="3" t="str">
        <f ca="1">IF('PR-tampon'!$E56="","",IF('PR-tampon'!$E56=0,"",IF(INDIRECT(NOM_FR&amp;ADDRESS('PR-tampon'!$E56,COLUMN(REFERENCEMENT_ISOLANT[[#Headers],[Hygrométrie des locaux]])))=0,"",INDIRECT(NOM_FR&amp;ADDRESS('PR-tampon'!$E56,COLUMN(REFERENCEMENT_ISOLANT[[#Headers],[Hygrométrie des locaux]]))))))</f>
        <v/>
      </c>
      <c r="N91" s="3" t="str">
        <f ca="1">IF('PR-tampon'!$E56="","",IF('PR-tampon'!$E56=0,"",IF(INDIRECT(NOM_FR&amp;ADDRESS('PR-tampon'!$E56,COLUMN(REFERENCEMENT_ISOLANT[[#Headers],[classement locaux au sens 20.1 P3]])))=0,"",INDIRECT(NOM_FR&amp;ADDRESS('PR-tampon'!$E56,COLUMN(REFERENCEMENT_ISOLANT[[#Headers],[classement locaux au sens 20.1 P3]]))))))</f>
        <v/>
      </c>
      <c r="O91" s="3" t="str">
        <f ca="1">IF('PR-tampon'!$E56="","",IF('PR-tampon'!$E56=0,"",IF(INDIRECT(NOM_FR&amp;ADDRESS('PR-tampon'!$E56,COLUMN(REFERENCEMENT_ISOLANT[[#Headers],[Climat max]])))=0,"",INDIRECT(NOM_FR&amp;ADDRESS('PR-tampon'!$E56,COLUMN(REFERENCEMENT_ISOLANT[[#Headers],[Climat max]]))))))</f>
        <v/>
      </c>
      <c r="P91" s="3" t="str">
        <f ca="1">IF('PR-tampon'!$E56="","",IF('PR-tampon'!$E56=0,"",IF(INDIRECT(NOM_FR&amp;ADDRESS('PR-tampon'!$E56,COLUMN(REFERENCEMENT_ISOLANT[[#Headers],[Locaux climatisés ou raffraichis]])))=0,"",INDIRECT(NOM_FR&amp;ADDRESS('PR-tampon'!$E56,COLUMN(REFERENCEMENT_ISOLANT[[#Headers],[Locaux climatisés ou raffraichis]]))))))</f>
        <v/>
      </c>
      <c r="Q91" s="89" t="str">
        <f ca="1">IF('PR-tampon'!$E56="","",IF('PR-tampon'!$E56=0,"",IF(INDIRECT(NOM_FR&amp;ADDRESS('PR-tampon'!$E56,COLUMN(REFERENCEMENT_ISOLANT[[#Headers],[LIEN INTERNET]])))=0,"",INDIRECT(NOM_FR&amp;ADDRESS('PR-tampon'!$E56,COLUMN(REFERENCEMENT_ISOLANT[[#Headers],[LIEN INTERNET]]))))))</f>
        <v/>
      </c>
    </row>
    <row r="92" spans="1:17" ht="130.15" customHeight="1" x14ac:dyDescent="0.25">
      <c r="A92" s="3" t="s">
        <v>219</v>
      </c>
      <c r="B92" s="88" t="str">
        <f ca="1">IF('PR-tampon'!$E57="","",IF('PR-tampon'!$E57=0,"",IF(INDIRECT(NOM_FR&amp;ADDRESS('PR-tampon'!$E57,COLUMN(REFERENCEMENT_ISOLANT[[#Headers],[DATE REFERENCEMENT]])))=0,"",INDIRECT(NOM_FR&amp;ADDRESS('PR-tampon'!$E57,COLUMN(REFERENCEMENT_ISOLANT[[#Headers],[DATE REFERENCEMENT]]))))))</f>
        <v/>
      </c>
      <c r="C92" s="88" t="str">
        <f ca="1">IF('PR-tampon'!$E57="","",IF('PR-tampon'!$E57=0,"",IF(INDIRECT(NOM_FR&amp;ADDRESS('PR-tampon'!$E57,COLUMN(REFERENCEMENT_ISOLANT[[#Headers],[TYPE DE PROCEDE]])))=0,"",INDIRECT(NOM_FR&amp;ADDRESS('PR-tampon'!$E57,COLUMN(REFERENCEMENT_ISOLANT[[#Headers],[TYPE DE PROCEDE]]))))))</f>
        <v/>
      </c>
      <c r="D92" s="88" t="str">
        <f ca="1">IF('PR-tampon'!$E57="","",IF('PR-tampon'!$E57=0,"",IF(INDIRECT(NOM_FR&amp;ADDRESS('PR-tampon'!$E57,COLUMN(REFERENCEMENT_ISOLANT[[#Headers],[MATIERE]])))=0,"",INDIRECT(NOM_FR&amp;ADDRESS('PR-tampon'!$E57,COLUMN(REFERENCEMENT_ISOLANT[[#Headers],[MATIERE]]))))))</f>
        <v/>
      </c>
      <c r="E92" s="3" t="str">
        <f ca="1">IF('PR-tampon'!$E57="","",IF('PR-tampon'!$E57=0,"",IF(INDIRECT(NOM_FR&amp;ADDRESS('PR-tampon'!$E57,COLUMN(REFERENCEMENT_ISOLANT[[#Headers],[NOM COMMERCIAL DU PROCEDE]])))=0,"",INDIRECT(NOM_FR&amp;ADDRESS('PR-tampon'!$E57,COLUMN(REFERENCEMENT_ISOLANT[[#Headers],[NOM COMMERCIAL DU PROCEDE]]))))))</f>
        <v/>
      </c>
      <c r="F92" s="3" t="str">
        <f ca="1">IF('PR-tampon'!$E57="","",IF('PR-tampon'!$E57=0,"",IF(INDIRECT(NOM_FR&amp;ADDRESS('PR-tampon'!$E57,COLUMN(REFERENCEMENT_ISOLANT[[#Headers],[DISTRIBUTEUR]])))=0,"",INDIRECT(NOM_FR&amp;ADDRESS('PR-tampon'!$E57,COLUMN(REFERENCEMENT_ISOLANT[[#Headers],[DISTRIBUTEUR]]))))))</f>
        <v/>
      </c>
      <c r="G92" s="3" t="str">
        <f ca="1">IF('PR-tampon'!$E57="","",IF('PR-tampon'!$E57=0,"",IF(INDIRECT(NOM_FR&amp;ADDRESS('PR-tampon'!$E57,COLUMN(REFERENCEMENT_ISOLANT[[#Headers],[TYPE DE DOCUMENT DE REFERENCE]])))=0,"",INDIRECT(NOM_FR&amp;ADDRESS('PR-tampon'!$E57,COLUMN(REFERENCEMENT_ISOLANT[[#Headers],[TYPE DE DOCUMENT DE REFERENCE]]))))))</f>
        <v/>
      </c>
      <c r="H92" s="3" t="str">
        <f ca="1">IF('PR-tampon'!$E57="","",IF('PR-tampon'!$E57=0,"",IF(INDIRECT(NOM_FR&amp;ADDRESS('PR-tampon'!$E57,COLUMN(REFERENCEMENT_ISOLANT[[#Headers],[REF]])))=0,"",INDIRECT(NOM_FR&amp;ADDRESS('PR-tampon'!$E57,COLUMN(REFERENCEMENT_ISOLANT[[#Headers],[REF]]))))))</f>
        <v/>
      </c>
      <c r="I92" s="82" t="str">
        <f ca="1">IF('PR-tampon'!$E57="","",IF('PR-tampon'!$E57=0,"",IF(INDIRECT(NOM_FR&amp;ADDRESS('PR-tampon'!$E57,COLUMN(REFERENCEMENT_ISOLANT[[#Headers],[AVIS LIMITE AU]])))=0,"",INDIRECT(NOM_FR&amp;ADDRESS('PR-tampon'!$E57,COLUMN(REFERENCEMENT_ISOLANT[[#Headers],[AVIS LIMITE AU]]))))))</f>
        <v/>
      </c>
      <c r="J92" s="3" t="str">
        <f ca="1">IF('PR-tampon'!$E57="","",IF('PR-tampon'!$E57=0,"",IF(INDIRECT(NOM_FR&amp;ADDRESS('PR-tampon'!$E57,COLUMN(REFERENCEMENT_ISOLANT[[#Headers],[TC/TNC
dans le domaine d''emploi visé]])))=0,"",INDIRECT(NOM_FR&amp;ADDRESS('PR-tampon'!$E57,COLUMN(REFERENCEMENT_ISOLANT[[#Headers],[TC/TNC
dans le domaine d''emploi visé]]))))))</f>
        <v/>
      </c>
      <c r="K92" s="117" t="str">
        <f ca="1">IF('PR-tampon'!$E57="","",IF('PR-tampon'!$E57=0,"",IF(INDIRECT(NOM_FR&amp;ADDRESS('PR-tampon'!$E57,COLUMN(REFERENCEMENT_ISOLANT[[#Headers],[SYNTHESE DES APPLICATIONS VISEES]])))=0,"",INDIRECT(NOM_FR&amp;ADDRESS('PR-tampon'!$E57,COLUMN(REFERENCEMENT_ISOLANT[[#Headers],[SYNTHESE DES APPLICATIONS VISEES]]))))))</f>
        <v/>
      </c>
      <c r="L92" s="84" t="str">
        <f ca="1">IF('PR-tampon'!$E57="","",IF('PR-tampon'!$E57=0,"",IF(INDIRECT(NOM_FR&amp;ADDRESS('PR-tampon'!$E57,COLUMN(REFERENCEMENT_ISOLANT[[#Headers],[CONCATENATION DES OBSERVATIONS]])))=0,"",INDIRECT(NOM_FR&amp;ADDRESS('PR-tampon'!$E57,COLUMN(REFERENCEMENT_ISOLANT[[#Headers],[CONCATENATION DES OBSERVATIONS]]))))))</f>
        <v/>
      </c>
      <c r="M92" s="3" t="str">
        <f ca="1">IF('PR-tampon'!$E57="","",IF('PR-tampon'!$E57=0,"",IF(INDIRECT(NOM_FR&amp;ADDRESS('PR-tampon'!$E57,COLUMN(REFERENCEMENT_ISOLANT[[#Headers],[Hygrométrie des locaux]])))=0,"",INDIRECT(NOM_FR&amp;ADDRESS('PR-tampon'!$E57,COLUMN(REFERENCEMENT_ISOLANT[[#Headers],[Hygrométrie des locaux]]))))))</f>
        <v/>
      </c>
      <c r="N92" s="3" t="str">
        <f ca="1">IF('PR-tampon'!$E57="","",IF('PR-tampon'!$E57=0,"",IF(INDIRECT(NOM_FR&amp;ADDRESS('PR-tampon'!$E57,COLUMN(REFERENCEMENT_ISOLANT[[#Headers],[classement locaux au sens 20.1 P3]])))=0,"",INDIRECT(NOM_FR&amp;ADDRESS('PR-tampon'!$E57,COLUMN(REFERENCEMENT_ISOLANT[[#Headers],[classement locaux au sens 20.1 P3]]))))))</f>
        <v/>
      </c>
      <c r="O92" s="3" t="str">
        <f ca="1">IF('PR-tampon'!$E57="","",IF('PR-tampon'!$E57=0,"",IF(INDIRECT(NOM_FR&amp;ADDRESS('PR-tampon'!$E57,COLUMN(REFERENCEMENT_ISOLANT[[#Headers],[Climat max]])))=0,"",INDIRECT(NOM_FR&amp;ADDRESS('PR-tampon'!$E57,COLUMN(REFERENCEMENT_ISOLANT[[#Headers],[Climat max]]))))))</f>
        <v/>
      </c>
      <c r="P92" s="3" t="str">
        <f ca="1">IF('PR-tampon'!$E57="","",IF('PR-tampon'!$E57=0,"",IF(INDIRECT(NOM_FR&amp;ADDRESS('PR-tampon'!$E57,COLUMN(REFERENCEMENT_ISOLANT[[#Headers],[Locaux climatisés ou raffraichis]])))=0,"",INDIRECT(NOM_FR&amp;ADDRESS('PR-tampon'!$E57,COLUMN(REFERENCEMENT_ISOLANT[[#Headers],[Locaux climatisés ou raffraichis]]))))))</f>
        <v/>
      </c>
      <c r="Q92" s="89" t="str">
        <f ca="1">IF('PR-tampon'!$E57="","",IF('PR-tampon'!$E57=0,"",IF(INDIRECT(NOM_FR&amp;ADDRESS('PR-tampon'!$E57,COLUMN(REFERENCEMENT_ISOLANT[[#Headers],[LIEN INTERNET]])))=0,"",INDIRECT(NOM_FR&amp;ADDRESS('PR-tampon'!$E57,COLUMN(REFERENCEMENT_ISOLANT[[#Headers],[LIEN INTERNET]]))))))</f>
        <v/>
      </c>
    </row>
    <row r="93" spans="1:17" ht="130.15" customHeight="1" x14ac:dyDescent="0.25">
      <c r="A93" s="3" t="s">
        <v>219</v>
      </c>
      <c r="B93" s="88" t="str">
        <f ca="1">IF('PR-tampon'!$E58="","",IF('PR-tampon'!$E58=0,"",IF(INDIRECT(NOM_FR&amp;ADDRESS('PR-tampon'!$E58,COLUMN(REFERENCEMENT_ISOLANT[[#Headers],[DATE REFERENCEMENT]])))=0,"",INDIRECT(NOM_FR&amp;ADDRESS('PR-tampon'!$E58,COLUMN(REFERENCEMENT_ISOLANT[[#Headers],[DATE REFERENCEMENT]]))))))</f>
        <v/>
      </c>
      <c r="C93" s="88" t="str">
        <f ca="1">IF('PR-tampon'!$E58="","",IF('PR-tampon'!$E58=0,"",IF(INDIRECT(NOM_FR&amp;ADDRESS('PR-tampon'!$E58,COLUMN(REFERENCEMENT_ISOLANT[[#Headers],[TYPE DE PROCEDE]])))=0,"",INDIRECT(NOM_FR&amp;ADDRESS('PR-tampon'!$E58,COLUMN(REFERENCEMENT_ISOLANT[[#Headers],[TYPE DE PROCEDE]]))))))</f>
        <v/>
      </c>
      <c r="D93" s="88" t="str">
        <f ca="1">IF('PR-tampon'!$E58="","",IF('PR-tampon'!$E58=0,"",IF(INDIRECT(NOM_FR&amp;ADDRESS('PR-tampon'!$E58,COLUMN(REFERENCEMENT_ISOLANT[[#Headers],[MATIERE]])))=0,"",INDIRECT(NOM_FR&amp;ADDRESS('PR-tampon'!$E58,COLUMN(REFERENCEMENT_ISOLANT[[#Headers],[MATIERE]]))))))</f>
        <v/>
      </c>
      <c r="E93" s="3" t="str">
        <f ca="1">IF('PR-tampon'!$E58="","",IF('PR-tampon'!$E58=0,"",IF(INDIRECT(NOM_FR&amp;ADDRESS('PR-tampon'!$E58,COLUMN(REFERENCEMENT_ISOLANT[[#Headers],[NOM COMMERCIAL DU PROCEDE]])))=0,"",INDIRECT(NOM_FR&amp;ADDRESS('PR-tampon'!$E58,COLUMN(REFERENCEMENT_ISOLANT[[#Headers],[NOM COMMERCIAL DU PROCEDE]]))))))</f>
        <v/>
      </c>
      <c r="F93" s="3" t="str">
        <f ca="1">IF('PR-tampon'!$E58="","",IF('PR-tampon'!$E58=0,"",IF(INDIRECT(NOM_FR&amp;ADDRESS('PR-tampon'!$E58,COLUMN(REFERENCEMENT_ISOLANT[[#Headers],[DISTRIBUTEUR]])))=0,"",INDIRECT(NOM_FR&amp;ADDRESS('PR-tampon'!$E58,COLUMN(REFERENCEMENT_ISOLANT[[#Headers],[DISTRIBUTEUR]]))))))</f>
        <v/>
      </c>
      <c r="G93" s="3" t="str">
        <f ca="1">IF('PR-tampon'!$E58="","",IF('PR-tampon'!$E58=0,"",IF(INDIRECT(NOM_FR&amp;ADDRESS('PR-tampon'!$E58,COLUMN(REFERENCEMENT_ISOLANT[[#Headers],[TYPE DE DOCUMENT DE REFERENCE]])))=0,"",INDIRECT(NOM_FR&amp;ADDRESS('PR-tampon'!$E58,COLUMN(REFERENCEMENT_ISOLANT[[#Headers],[TYPE DE DOCUMENT DE REFERENCE]]))))))</f>
        <v/>
      </c>
      <c r="H93" s="3" t="str">
        <f ca="1">IF('PR-tampon'!$E58="","",IF('PR-tampon'!$E58=0,"",IF(INDIRECT(NOM_FR&amp;ADDRESS('PR-tampon'!$E58,COLUMN(REFERENCEMENT_ISOLANT[[#Headers],[REF]])))=0,"",INDIRECT(NOM_FR&amp;ADDRESS('PR-tampon'!$E58,COLUMN(REFERENCEMENT_ISOLANT[[#Headers],[REF]]))))))</f>
        <v/>
      </c>
      <c r="I93" s="82" t="str">
        <f ca="1">IF('PR-tampon'!$E58="","",IF('PR-tampon'!$E58=0,"",IF(INDIRECT(NOM_FR&amp;ADDRESS('PR-tampon'!$E58,COLUMN(REFERENCEMENT_ISOLANT[[#Headers],[AVIS LIMITE AU]])))=0,"",INDIRECT(NOM_FR&amp;ADDRESS('PR-tampon'!$E58,COLUMN(REFERENCEMENT_ISOLANT[[#Headers],[AVIS LIMITE AU]]))))))</f>
        <v/>
      </c>
      <c r="J93" s="3" t="str">
        <f ca="1">IF('PR-tampon'!$E58="","",IF('PR-tampon'!$E58=0,"",IF(INDIRECT(NOM_FR&amp;ADDRESS('PR-tampon'!$E58,COLUMN(REFERENCEMENT_ISOLANT[[#Headers],[TC/TNC
dans le domaine d''emploi visé]])))=0,"",INDIRECT(NOM_FR&amp;ADDRESS('PR-tampon'!$E58,COLUMN(REFERENCEMENT_ISOLANT[[#Headers],[TC/TNC
dans le domaine d''emploi visé]]))))))</f>
        <v/>
      </c>
      <c r="K93" s="117" t="str">
        <f ca="1">IF('PR-tampon'!$E58="","",IF('PR-tampon'!$E58=0,"",IF(INDIRECT(NOM_FR&amp;ADDRESS('PR-tampon'!$E58,COLUMN(REFERENCEMENT_ISOLANT[[#Headers],[SYNTHESE DES APPLICATIONS VISEES]])))=0,"",INDIRECT(NOM_FR&amp;ADDRESS('PR-tampon'!$E58,COLUMN(REFERENCEMENT_ISOLANT[[#Headers],[SYNTHESE DES APPLICATIONS VISEES]]))))))</f>
        <v/>
      </c>
      <c r="L93" s="84" t="str">
        <f ca="1">IF('PR-tampon'!$E58="","",IF('PR-tampon'!$E58=0,"",IF(INDIRECT(NOM_FR&amp;ADDRESS('PR-tampon'!$E58,COLUMN(REFERENCEMENT_ISOLANT[[#Headers],[CONCATENATION DES OBSERVATIONS]])))=0,"",INDIRECT(NOM_FR&amp;ADDRESS('PR-tampon'!$E58,COLUMN(REFERENCEMENT_ISOLANT[[#Headers],[CONCATENATION DES OBSERVATIONS]]))))))</f>
        <v/>
      </c>
      <c r="M93" s="3" t="str">
        <f ca="1">IF('PR-tampon'!$E58="","",IF('PR-tampon'!$E58=0,"",IF(INDIRECT(NOM_FR&amp;ADDRESS('PR-tampon'!$E58,COLUMN(REFERENCEMENT_ISOLANT[[#Headers],[Hygrométrie des locaux]])))=0,"",INDIRECT(NOM_FR&amp;ADDRESS('PR-tampon'!$E58,COLUMN(REFERENCEMENT_ISOLANT[[#Headers],[Hygrométrie des locaux]]))))))</f>
        <v/>
      </c>
      <c r="N93" s="3" t="str">
        <f ca="1">IF('PR-tampon'!$E58="","",IF('PR-tampon'!$E58=0,"",IF(INDIRECT(NOM_FR&amp;ADDRESS('PR-tampon'!$E58,COLUMN(REFERENCEMENT_ISOLANT[[#Headers],[classement locaux au sens 20.1 P3]])))=0,"",INDIRECT(NOM_FR&amp;ADDRESS('PR-tampon'!$E58,COLUMN(REFERENCEMENT_ISOLANT[[#Headers],[classement locaux au sens 20.1 P3]]))))))</f>
        <v/>
      </c>
      <c r="O93" s="3" t="str">
        <f ca="1">IF('PR-tampon'!$E58="","",IF('PR-tampon'!$E58=0,"",IF(INDIRECT(NOM_FR&amp;ADDRESS('PR-tampon'!$E58,COLUMN(REFERENCEMENT_ISOLANT[[#Headers],[Climat max]])))=0,"",INDIRECT(NOM_FR&amp;ADDRESS('PR-tampon'!$E58,COLUMN(REFERENCEMENT_ISOLANT[[#Headers],[Climat max]]))))))</f>
        <v/>
      </c>
      <c r="P93" s="3" t="str">
        <f ca="1">IF('PR-tampon'!$E58="","",IF('PR-tampon'!$E58=0,"",IF(INDIRECT(NOM_FR&amp;ADDRESS('PR-tampon'!$E58,COLUMN(REFERENCEMENT_ISOLANT[[#Headers],[Locaux climatisés ou raffraichis]])))=0,"",INDIRECT(NOM_FR&amp;ADDRESS('PR-tampon'!$E58,COLUMN(REFERENCEMENT_ISOLANT[[#Headers],[Locaux climatisés ou raffraichis]]))))))</f>
        <v/>
      </c>
      <c r="Q93" s="89" t="str">
        <f ca="1">IF('PR-tampon'!$E58="","",IF('PR-tampon'!$E58=0,"",IF(INDIRECT(NOM_FR&amp;ADDRESS('PR-tampon'!$E58,COLUMN(REFERENCEMENT_ISOLANT[[#Headers],[LIEN INTERNET]])))=0,"",INDIRECT(NOM_FR&amp;ADDRESS('PR-tampon'!$E58,COLUMN(REFERENCEMENT_ISOLANT[[#Headers],[LIEN INTERNET]]))))))</f>
        <v/>
      </c>
    </row>
    <row r="94" spans="1:17" ht="130.15" customHeight="1" x14ac:dyDescent="0.25">
      <c r="A94" s="3" t="s">
        <v>219</v>
      </c>
      <c r="B94" s="88" t="str">
        <f ca="1">IF('PR-tampon'!$E59="","",IF('PR-tampon'!$E59=0,"",IF(INDIRECT(NOM_FR&amp;ADDRESS('PR-tampon'!$E59,COLUMN(REFERENCEMENT_ISOLANT[[#Headers],[DATE REFERENCEMENT]])))=0,"",INDIRECT(NOM_FR&amp;ADDRESS('PR-tampon'!$E59,COLUMN(REFERENCEMENT_ISOLANT[[#Headers],[DATE REFERENCEMENT]]))))))</f>
        <v/>
      </c>
      <c r="C94" s="88" t="str">
        <f ca="1">IF('PR-tampon'!$E59="","",IF('PR-tampon'!$E59=0,"",IF(INDIRECT(NOM_FR&amp;ADDRESS('PR-tampon'!$E59,COLUMN(REFERENCEMENT_ISOLANT[[#Headers],[TYPE DE PROCEDE]])))=0,"",INDIRECT(NOM_FR&amp;ADDRESS('PR-tampon'!$E59,COLUMN(REFERENCEMENT_ISOLANT[[#Headers],[TYPE DE PROCEDE]]))))))</f>
        <v/>
      </c>
      <c r="D94" s="88" t="str">
        <f ca="1">IF('PR-tampon'!$E59="","",IF('PR-tampon'!$E59=0,"",IF(INDIRECT(NOM_FR&amp;ADDRESS('PR-tampon'!$E59,COLUMN(REFERENCEMENT_ISOLANT[[#Headers],[MATIERE]])))=0,"",INDIRECT(NOM_FR&amp;ADDRESS('PR-tampon'!$E59,COLUMN(REFERENCEMENT_ISOLANT[[#Headers],[MATIERE]]))))))</f>
        <v/>
      </c>
      <c r="E94" s="3" t="str">
        <f ca="1">IF('PR-tampon'!$E59="","",IF('PR-tampon'!$E59=0,"",IF(INDIRECT(NOM_FR&amp;ADDRESS('PR-tampon'!$E59,COLUMN(REFERENCEMENT_ISOLANT[[#Headers],[NOM COMMERCIAL DU PROCEDE]])))=0,"",INDIRECT(NOM_FR&amp;ADDRESS('PR-tampon'!$E59,COLUMN(REFERENCEMENT_ISOLANT[[#Headers],[NOM COMMERCIAL DU PROCEDE]]))))))</f>
        <v/>
      </c>
      <c r="F94" s="3" t="str">
        <f ca="1">IF('PR-tampon'!$E59="","",IF('PR-tampon'!$E59=0,"",IF(INDIRECT(NOM_FR&amp;ADDRESS('PR-tampon'!$E59,COLUMN(REFERENCEMENT_ISOLANT[[#Headers],[DISTRIBUTEUR]])))=0,"",INDIRECT(NOM_FR&amp;ADDRESS('PR-tampon'!$E59,COLUMN(REFERENCEMENT_ISOLANT[[#Headers],[DISTRIBUTEUR]]))))))</f>
        <v/>
      </c>
      <c r="G94" s="3" t="str">
        <f ca="1">IF('PR-tampon'!$E59="","",IF('PR-tampon'!$E59=0,"",IF(INDIRECT(NOM_FR&amp;ADDRESS('PR-tampon'!$E59,COLUMN(REFERENCEMENT_ISOLANT[[#Headers],[TYPE DE DOCUMENT DE REFERENCE]])))=0,"",INDIRECT(NOM_FR&amp;ADDRESS('PR-tampon'!$E59,COLUMN(REFERENCEMENT_ISOLANT[[#Headers],[TYPE DE DOCUMENT DE REFERENCE]]))))))</f>
        <v/>
      </c>
      <c r="H94" s="3" t="str">
        <f ca="1">IF('PR-tampon'!$E59="","",IF('PR-tampon'!$E59=0,"",IF(INDIRECT(NOM_FR&amp;ADDRESS('PR-tampon'!$E59,COLUMN(REFERENCEMENT_ISOLANT[[#Headers],[REF]])))=0,"",INDIRECT(NOM_FR&amp;ADDRESS('PR-tampon'!$E59,COLUMN(REFERENCEMENT_ISOLANT[[#Headers],[REF]]))))))</f>
        <v/>
      </c>
      <c r="I94" s="82" t="str">
        <f ca="1">IF('PR-tampon'!$E59="","",IF('PR-tampon'!$E59=0,"",IF(INDIRECT(NOM_FR&amp;ADDRESS('PR-tampon'!$E59,COLUMN(REFERENCEMENT_ISOLANT[[#Headers],[AVIS LIMITE AU]])))=0,"",INDIRECT(NOM_FR&amp;ADDRESS('PR-tampon'!$E59,COLUMN(REFERENCEMENT_ISOLANT[[#Headers],[AVIS LIMITE AU]]))))))</f>
        <v/>
      </c>
      <c r="J94" s="3" t="str">
        <f ca="1">IF('PR-tampon'!$E59="","",IF('PR-tampon'!$E59=0,"",IF(INDIRECT(NOM_FR&amp;ADDRESS('PR-tampon'!$E59,COLUMN(REFERENCEMENT_ISOLANT[[#Headers],[TC/TNC
dans le domaine d''emploi visé]])))=0,"",INDIRECT(NOM_FR&amp;ADDRESS('PR-tampon'!$E59,COLUMN(REFERENCEMENT_ISOLANT[[#Headers],[TC/TNC
dans le domaine d''emploi visé]]))))))</f>
        <v/>
      </c>
      <c r="K94" s="117" t="str">
        <f ca="1">IF('PR-tampon'!$E59="","",IF('PR-tampon'!$E59=0,"",IF(INDIRECT(NOM_FR&amp;ADDRESS('PR-tampon'!$E59,COLUMN(REFERENCEMENT_ISOLANT[[#Headers],[SYNTHESE DES APPLICATIONS VISEES]])))=0,"",INDIRECT(NOM_FR&amp;ADDRESS('PR-tampon'!$E59,COLUMN(REFERENCEMENT_ISOLANT[[#Headers],[SYNTHESE DES APPLICATIONS VISEES]]))))))</f>
        <v/>
      </c>
      <c r="L94" s="84" t="str">
        <f ca="1">IF('PR-tampon'!$E59="","",IF('PR-tampon'!$E59=0,"",IF(INDIRECT(NOM_FR&amp;ADDRESS('PR-tampon'!$E59,COLUMN(REFERENCEMENT_ISOLANT[[#Headers],[CONCATENATION DES OBSERVATIONS]])))=0,"",INDIRECT(NOM_FR&amp;ADDRESS('PR-tampon'!$E59,COLUMN(REFERENCEMENT_ISOLANT[[#Headers],[CONCATENATION DES OBSERVATIONS]]))))))</f>
        <v/>
      </c>
      <c r="M94" s="3" t="str">
        <f ca="1">IF('PR-tampon'!$E59="","",IF('PR-tampon'!$E59=0,"",IF(INDIRECT(NOM_FR&amp;ADDRESS('PR-tampon'!$E59,COLUMN(REFERENCEMENT_ISOLANT[[#Headers],[Hygrométrie des locaux]])))=0,"",INDIRECT(NOM_FR&amp;ADDRESS('PR-tampon'!$E59,COLUMN(REFERENCEMENT_ISOLANT[[#Headers],[Hygrométrie des locaux]]))))))</f>
        <v/>
      </c>
      <c r="N94" s="3" t="str">
        <f ca="1">IF('PR-tampon'!$E59="","",IF('PR-tampon'!$E59=0,"",IF(INDIRECT(NOM_FR&amp;ADDRESS('PR-tampon'!$E59,COLUMN(REFERENCEMENT_ISOLANT[[#Headers],[classement locaux au sens 20.1 P3]])))=0,"",INDIRECT(NOM_FR&amp;ADDRESS('PR-tampon'!$E59,COLUMN(REFERENCEMENT_ISOLANT[[#Headers],[classement locaux au sens 20.1 P3]]))))))</f>
        <v/>
      </c>
      <c r="O94" s="3" t="str">
        <f ca="1">IF('PR-tampon'!$E59="","",IF('PR-tampon'!$E59=0,"",IF(INDIRECT(NOM_FR&amp;ADDRESS('PR-tampon'!$E59,COLUMN(REFERENCEMENT_ISOLANT[[#Headers],[Climat max]])))=0,"",INDIRECT(NOM_FR&amp;ADDRESS('PR-tampon'!$E59,COLUMN(REFERENCEMENT_ISOLANT[[#Headers],[Climat max]]))))))</f>
        <v/>
      </c>
      <c r="P94" s="3" t="str">
        <f ca="1">IF('PR-tampon'!$E59="","",IF('PR-tampon'!$E59=0,"",IF(INDIRECT(NOM_FR&amp;ADDRESS('PR-tampon'!$E59,COLUMN(REFERENCEMENT_ISOLANT[[#Headers],[Locaux climatisés ou raffraichis]])))=0,"",INDIRECT(NOM_FR&amp;ADDRESS('PR-tampon'!$E59,COLUMN(REFERENCEMENT_ISOLANT[[#Headers],[Locaux climatisés ou raffraichis]]))))))</f>
        <v/>
      </c>
      <c r="Q94" s="89" t="str">
        <f ca="1">IF('PR-tampon'!$E59="","",IF('PR-tampon'!$E59=0,"",IF(INDIRECT(NOM_FR&amp;ADDRESS('PR-tampon'!$E59,COLUMN(REFERENCEMENT_ISOLANT[[#Headers],[LIEN INTERNET]])))=0,"",INDIRECT(NOM_FR&amp;ADDRESS('PR-tampon'!$E59,COLUMN(REFERENCEMENT_ISOLANT[[#Headers],[LIEN INTERNET]]))))))</f>
        <v/>
      </c>
    </row>
    <row r="95" spans="1:17" ht="130.15" customHeight="1" x14ac:dyDescent="0.25">
      <c r="A95" s="3" t="s">
        <v>219</v>
      </c>
      <c r="B95" s="88" t="str">
        <f ca="1">IF('PR-tampon'!$E60="","",IF('PR-tampon'!$E60=0,"",IF(INDIRECT(NOM_FR&amp;ADDRESS('PR-tampon'!$E60,COLUMN(REFERENCEMENT_ISOLANT[[#Headers],[DATE REFERENCEMENT]])))=0,"",INDIRECT(NOM_FR&amp;ADDRESS('PR-tampon'!$E60,COLUMN(REFERENCEMENT_ISOLANT[[#Headers],[DATE REFERENCEMENT]]))))))</f>
        <v/>
      </c>
      <c r="C95" s="88" t="str">
        <f ca="1">IF('PR-tampon'!$E60="","",IF('PR-tampon'!$E60=0,"",IF(INDIRECT(NOM_FR&amp;ADDRESS('PR-tampon'!$E60,COLUMN(REFERENCEMENT_ISOLANT[[#Headers],[TYPE DE PROCEDE]])))=0,"",INDIRECT(NOM_FR&amp;ADDRESS('PR-tampon'!$E60,COLUMN(REFERENCEMENT_ISOLANT[[#Headers],[TYPE DE PROCEDE]]))))))</f>
        <v/>
      </c>
      <c r="D95" s="88" t="str">
        <f ca="1">IF('PR-tampon'!$E60="","",IF('PR-tampon'!$E60=0,"",IF(INDIRECT(NOM_FR&amp;ADDRESS('PR-tampon'!$E60,COLUMN(REFERENCEMENT_ISOLANT[[#Headers],[MATIERE]])))=0,"",INDIRECT(NOM_FR&amp;ADDRESS('PR-tampon'!$E60,COLUMN(REFERENCEMENT_ISOLANT[[#Headers],[MATIERE]]))))))</f>
        <v/>
      </c>
      <c r="E95" s="3" t="str">
        <f ca="1">IF('PR-tampon'!$E60="","",IF('PR-tampon'!$E60=0,"",IF(INDIRECT(NOM_FR&amp;ADDRESS('PR-tampon'!$E60,COLUMN(REFERENCEMENT_ISOLANT[[#Headers],[NOM COMMERCIAL DU PROCEDE]])))=0,"",INDIRECT(NOM_FR&amp;ADDRESS('PR-tampon'!$E60,COLUMN(REFERENCEMENT_ISOLANT[[#Headers],[NOM COMMERCIAL DU PROCEDE]]))))))</f>
        <v/>
      </c>
      <c r="F95" s="3" t="str">
        <f ca="1">IF('PR-tampon'!$E60="","",IF('PR-tampon'!$E60=0,"",IF(INDIRECT(NOM_FR&amp;ADDRESS('PR-tampon'!$E60,COLUMN(REFERENCEMENT_ISOLANT[[#Headers],[DISTRIBUTEUR]])))=0,"",INDIRECT(NOM_FR&amp;ADDRESS('PR-tampon'!$E60,COLUMN(REFERENCEMENT_ISOLANT[[#Headers],[DISTRIBUTEUR]]))))))</f>
        <v/>
      </c>
      <c r="G95" s="3" t="str">
        <f ca="1">IF('PR-tampon'!$E60="","",IF('PR-tampon'!$E60=0,"",IF(INDIRECT(NOM_FR&amp;ADDRESS('PR-tampon'!$E60,COLUMN(REFERENCEMENT_ISOLANT[[#Headers],[TYPE DE DOCUMENT DE REFERENCE]])))=0,"",INDIRECT(NOM_FR&amp;ADDRESS('PR-tampon'!$E60,COLUMN(REFERENCEMENT_ISOLANT[[#Headers],[TYPE DE DOCUMENT DE REFERENCE]]))))))</f>
        <v/>
      </c>
      <c r="H95" s="3" t="str">
        <f ca="1">IF('PR-tampon'!$E60="","",IF('PR-tampon'!$E60=0,"",IF(INDIRECT(NOM_FR&amp;ADDRESS('PR-tampon'!$E60,COLUMN(REFERENCEMENT_ISOLANT[[#Headers],[REF]])))=0,"",INDIRECT(NOM_FR&amp;ADDRESS('PR-tampon'!$E60,COLUMN(REFERENCEMENT_ISOLANT[[#Headers],[REF]]))))))</f>
        <v/>
      </c>
      <c r="I95" s="82" t="str">
        <f ca="1">IF('PR-tampon'!$E60="","",IF('PR-tampon'!$E60=0,"",IF(INDIRECT(NOM_FR&amp;ADDRESS('PR-tampon'!$E60,COLUMN(REFERENCEMENT_ISOLANT[[#Headers],[AVIS LIMITE AU]])))=0,"",INDIRECT(NOM_FR&amp;ADDRESS('PR-tampon'!$E60,COLUMN(REFERENCEMENT_ISOLANT[[#Headers],[AVIS LIMITE AU]]))))))</f>
        <v/>
      </c>
      <c r="J95" s="3" t="str">
        <f ca="1">IF('PR-tampon'!$E60="","",IF('PR-tampon'!$E60=0,"",IF(INDIRECT(NOM_FR&amp;ADDRESS('PR-tampon'!$E60,COLUMN(REFERENCEMENT_ISOLANT[[#Headers],[TC/TNC
dans le domaine d''emploi visé]])))=0,"",INDIRECT(NOM_FR&amp;ADDRESS('PR-tampon'!$E60,COLUMN(REFERENCEMENT_ISOLANT[[#Headers],[TC/TNC
dans le domaine d''emploi visé]]))))))</f>
        <v/>
      </c>
      <c r="K95" s="117" t="str">
        <f ca="1">IF('PR-tampon'!$E60="","",IF('PR-tampon'!$E60=0,"",IF(INDIRECT(NOM_FR&amp;ADDRESS('PR-tampon'!$E60,COLUMN(REFERENCEMENT_ISOLANT[[#Headers],[SYNTHESE DES APPLICATIONS VISEES]])))=0,"",INDIRECT(NOM_FR&amp;ADDRESS('PR-tampon'!$E60,COLUMN(REFERENCEMENT_ISOLANT[[#Headers],[SYNTHESE DES APPLICATIONS VISEES]]))))))</f>
        <v/>
      </c>
      <c r="L95" s="84" t="str">
        <f ca="1">IF('PR-tampon'!$E60="","",IF('PR-tampon'!$E60=0,"",IF(INDIRECT(NOM_FR&amp;ADDRESS('PR-tampon'!$E60,COLUMN(REFERENCEMENT_ISOLANT[[#Headers],[CONCATENATION DES OBSERVATIONS]])))=0,"",INDIRECT(NOM_FR&amp;ADDRESS('PR-tampon'!$E60,COLUMN(REFERENCEMENT_ISOLANT[[#Headers],[CONCATENATION DES OBSERVATIONS]]))))))</f>
        <v/>
      </c>
      <c r="M95" s="3" t="str">
        <f ca="1">IF('PR-tampon'!$E60="","",IF('PR-tampon'!$E60=0,"",IF(INDIRECT(NOM_FR&amp;ADDRESS('PR-tampon'!$E60,COLUMN(REFERENCEMENT_ISOLANT[[#Headers],[Hygrométrie des locaux]])))=0,"",INDIRECT(NOM_FR&amp;ADDRESS('PR-tampon'!$E60,COLUMN(REFERENCEMENT_ISOLANT[[#Headers],[Hygrométrie des locaux]]))))))</f>
        <v/>
      </c>
      <c r="N95" s="3" t="str">
        <f ca="1">IF('PR-tampon'!$E60="","",IF('PR-tampon'!$E60=0,"",IF(INDIRECT(NOM_FR&amp;ADDRESS('PR-tampon'!$E60,COLUMN(REFERENCEMENT_ISOLANT[[#Headers],[classement locaux au sens 20.1 P3]])))=0,"",INDIRECT(NOM_FR&amp;ADDRESS('PR-tampon'!$E60,COLUMN(REFERENCEMENT_ISOLANT[[#Headers],[classement locaux au sens 20.1 P3]]))))))</f>
        <v/>
      </c>
      <c r="O95" s="3" t="str">
        <f ca="1">IF('PR-tampon'!$E60="","",IF('PR-tampon'!$E60=0,"",IF(INDIRECT(NOM_FR&amp;ADDRESS('PR-tampon'!$E60,COLUMN(REFERENCEMENT_ISOLANT[[#Headers],[Climat max]])))=0,"",INDIRECT(NOM_FR&amp;ADDRESS('PR-tampon'!$E60,COLUMN(REFERENCEMENT_ISOLANT[[#Headers],[Climat max]]))))))</f>
        <v/>
      </c>
      <c r="P95" s="3" t="str">
        <f ca="1">IF('PR-tampon'!$E60="","",IF('PR-tampon'!$E60=0,"",IF(INDIRECT(NOM_FR&amp;ADDRESS('PR-tampon'!$E60,COLUMN(REFERENCEMENT_ISOLANT[[#Headers],[Locaux climatisés ou raffraichis]])))=0,"",INDIRECT(NOM_FR&amp;ADDRESS('PR-tampon'!$E60,COLUMN(REFERENCEMENT_ISOLANT[[#Headers],[Locaux climatisés ou raffraichis]]))))))</f>
        <v/>
      </c>
      <c r="Q95" s="89" t="str">
        <f ca="1">IF('PR-tampon'!$E60="","",IF('PR-tampon'!$E60=0,"",IF(INDIRECT(NOM_FR&amp;ADDRESS('PR-tampon'!$E60,COLUMN(REFERENCEMENT_ISOLANT[[#Headers],[LIEN INTERNET]])))=0,"",INDIRECT(NOM_FR&amp;ADDRESS('PR-tampon'!$E60,COLUMN(REFERENCEMENT_ISOLANT[[#Headers],[LIEN INTERNET]]))))))</f>
        <v/>
      </c>
    </row>
    <row r="96" spans="1:17" ht="130.15" customHeight="1" x14ac:dyDescent="0.25">
      <c r="A96" s="3" t="s">
        <v>219</v>
      </c>
      <c r="B96" s="88" t="str">
        <f ca="1">IF('PR-tampon'!$E61="","",IF('PR-tampon'!$E61=0,"",IF(INDIRECT(NOM_FR&amp;ADDRESS('PR-tampon'!$E61,COLUMN(REFERENCEMENT_ISOLANT[[#Headers],[DATE REFERENCEMENT]])))=0,"",INDIRECT(NOM_FR&amp;ADDRESS('PR-tampon'!$E61,COLUMN(REFERENCEMENT_ISOLANT[[#Headers],[DATE REFERENCEMENT]]))))))</f>
        <v/>
      </c>
      <c r="C96" s="88" t="str">
        <f ca="1">IF('PR-tampon'!$E61="","",IF('PR-tampon'!$E61=0,"",IF(INDIRECT(NOM_FR&amp;ADDRESS('PR-tampon'!$E61,COLUMN(REFERENCEMENT_ISOLANT[[#Headers],[TYPE DE PROCEDE]])))=0,"",INDIRECT(NOM_FR&amp;ADDRESS('PR-tampon'!$E61,COLUMN(REFERENCEMENT_ISOLANT[[#Headers],[TYPE DE PROCEDE]]))))))</f>
        <v/>
      </c>
      <c r="D96" s="88" t="str">
        <f ca="1">IF('PR-tampon'!$E61="","",IF('PR-tampon'!$E61=0,"",IF(INDIRECT(NOM_FR&amp;ADDRESS('PR-tampon'!$E61,COLUMN(REFERENCEMENT_ISOLANT[[#Headers],[MATIERE]])))=0,"",INDIRECT(NOM_FR&amp;ADDRESS('PR-tampon'!$E61,COLUMN(REFERENCEMENT_ISOLANT[[#Headers],[MATIERE]]))))))</f>
        <v/>
      </c>
      <c r="E96" s="3" t="str">
        <f ca="1">IF('PR-tampon'!$E61="","",IF('PR-tampon'!$E61=0,"",IF(INDIRECT(NOM_FR&amp;ADDRESS('PR-tampon'!$E61,COLUMN(REFERENCEMENT_ISOLANT[[#Headers],[NOM COMMERCIAL DU PROCEDE]])))=0,"",INDIRECT(NOM_FR&amp;ADDRESS('PR-tampon'!$E61,COLUMN(REFERENCEMENT_ISOLANT[[#Headers],[NOM COMMERCIAL DU PROCEDE]]))))))</f>
        <v/>
      </c>
      <c r="F96" s="3" t="str">
        <f ca="1">IF('PR-tampon'!$E61="","",IF('PR-tampon'!$E61=0,"",IF(INDIRECT(NOM_FR&amp;ADDRESS('PR-tampon'!$E61,COLUMN(REFERENCEMENT_ISOLANT[[#Headers],[DISTRIBUTEUR]])))=0,"",INDIRECT(NOM_FR&amp;ADDRESS('PR-tampon'!$E61,COLUMN(REFERENCEMENT_ISOLANT[[#Headers],[DISTRIBUTEUR]]))))))</f>
        <v/>
      </c>
      <c r="G96" s="3" t="str">
        <f ca="1">IF('PR-tampon'!$E61="","",IF('PR-tampon'!$E61=0,"",IF(INDIRECT(NOM_FR&amp;ADDRESS('PR-tampon'!$E61,COLUMN(REFERENCEMENT_ISOLANT[[#Headers],[TYPE DE DOCUMENT DE REFERENCE]])))=0,"",INDIRECT(NOM_FR&amp;ADDRESS('PR-tampon'!$E61,COLUMN(REFERENCEMENT_ISOLANT[[#Headers],[TYPE DE DOCUMENT DE REFERENCE]]))))))</f>
        <v/>
      </c>
      <c r="H96" s="3" t="str">
        <f ca="1">IF('PR-tampon'!$E61="","",IF('PR-tampon'!$E61=0,"",IF(INDIRECT(NOM_FR&amp;ADDRESS('PR-tampon'!$E61,COLUMN(REFERENCEMENT_ISOLANT[[#Headers],[REF]])))=0,"",INDIRECT(NOM_FR&amp;ADDRESS('PR-tampon'!$E61,COLUMN(REFERENCEMENT_ISOLANT[[#Headers],[REF]]))))))</f>
        <v/>
      </c>
      <c r="I96" s="82" t="str">
        <f ca="1">IF('PR-tampon'!$E61="","",IF('PR-tampon'!$E61=0,"",IF(INDIRECT(NOM_FR&amp;ADDRESS('PR-tampon'!$E61,COLUMN(REFERENCEMENT_ISOLANT[[#Headers],[AVIS LIMITE AU]])))=0,"",INDIRECT(NOM_FR&amp;ADDRESS('PR-tampon'!$E61,COLUMN(REFERENCEMENT_ISOLANT[[#Headers],[AVIS LIMITE AU]]))))))</f>
        <v/>
      </c>
      <c r="J96" s="3" t="str">
        <f ca="1">IF('PR-tampon'!$E61="","",IF('PR-tampon'!$E61=0,"",IF(INDIRECT(NOM_FR&amp;ADDRESS('PR-tampon'!$E61,COLUMN(REFERENCEMENT_ISOLANT[[#Headers],[TC/TNC
dans le domaine d''emploi visé]])))=0,"",INDIRECT(NOM_FR&amp;ADDRESS('PR-tampon'!$E61,COLUMN(REFERENCEMENT_ISOLANT[[#Headers],[TC/TNC
dans le domaine d''emploi visé]]))))))</f>
        <v/>
      </c>
      <c r="K96" s="117" t="str">
        <f ca="1">IF('PR-tampon'!$E61="","",IF('PR-tampon'!$E61=0,"",IF(INDIRECT(NOM_FR&amp;ADDRESS('PR-tampon'!$E61,COLUMN(REFERENCEMENT_ISOLANT[[#Headers],[SYNTHESE DES APPLICATIONS VISEES]])))=0,"",INDIRECT(NOM_FR&amp;ADDRESS('PR-tampon'!$E61,COLUMN(REFERENCEMENT_ISOLANT[[#Headers],[SYNTHESE DES APPLICATIONS VISEES]]))))))</f>
        <v/>
      </c>
      <c r="L96" s="84" t="str">
        <f ca="1">IF('PR-tampon'!$E61="","",IF('PR-tampon'!$E61=0,"",IF(INDIRECT(NOM_FR&amp;ADDRESS('PR-tampon'!$E61,COLUMN(REFERENCEMENT_ISOLANT[[#Headers],[CONCATENATION DES OBSERVATIONS]])))=0,"",INDIRECT(NOM_FR&amp;ADDRESS('PR-tampon'!$E61,COLUMN(REFERENCEMENT_ISOLANT[[#Headers],[CONCATENATION DES OBSERVATIONS]]))))))</f>
        <v/>
      </c>
      <c r="M96" s="3" t="str">
        <f ca="1">IF('PR-tampon'!$E61="","",IF('PR-tampon'!$E61=0,"",IF(INDIRECT(NOM_FR&amp;ADDRESS('PR-tampon'!$E61,COLUMN(REFERENCEMENT_ISOLANT[[#Headers],[Hygrométrie des locaux]])))=0,"",INDIRECT(NOM_FR&amp;ADDRESS('PR-tampon'!$E61,COLUMN(REFERENCEMENT_ISOLANT[[#Headers],[Hygrométrie des locaux]]))))))</f>
        <v/>
      </c>
      <c r="N96" s="3" t="str">
        <f ca="1">IF('PR-tampon'!$E61="","",IF('PR-tampon'!$E61=0,"",IF(INDIRECT(NOM_FR&amp;ADDRESS('PR-tampon'!$E61,COLUMN(REFERENCEMENT_ISOLANT[[#Headers],[classement locaux au sens 20.1 P3]])))=0,"",INDIRECT(NOM_FR&amp;ADDRESS('PR-tampon'!$E61,COLUMN(REFERENCEMENT_ISOLANT[[#Headers],[classement locaux au sens 20.1 P3]]))))))</f>
        <v/>
      </c>
      <c r="O96" s="3" t="str">
        <f ca="1">IF('PR-tampon'!$E61="","",IF('PR-tampon'!$E61=0,"",IF(INDIRECT(NOM_FR&amp;ADDRESS('PR-tampon'!$E61,COLUMN(REFERENCEMENT_ISOLANT[[#Headers],[Climat max]])))=0,"",INDIRECT(NOM_FR&amp;ADDRESS('PR-tampon'!$E61,COLUMN(REFERENCEMENT_ISOLANT[[#Headers],[Climat max]]))))))</f>
        <v/>
      </c>
      <c r="P96" s="3" t="str">
        <f ca="1">IF('PR-tampon'!$E61="","",IF('PR-tampon'!$E61=0,"",IF(INDIRECT(NOM_FR&amp;ADDRESS('PR-tampon'!$E61,COLUMN(REFERENCEMENT_ISOLANT[[#Headers],[Locaux climatisés ou raffraichis]])))=0,"",INDIRECT(NOM_FR&amp;ADDRESS('PR-tampon'!$E61,COLUMN(REFERENCEMENT_ISOLANT[[#Headers],[Locaux climatisés ou raffraichis]]))))))</f>
        <v/>
      </c>
      <c r="Q96" s="89" t="str">
        <f ca="1">IF('PR-tampon'!$E61="","",IF('PR-tampon'!$E61=0,"",IF(INDIRECT(NOM_FR&amp;ADDRESS('PR-tampon'!$E61,COLUMN(REFERENCEMENT_ISOLANT[[#Headers],[LIEN INTERNET]])))=0,"",INDIRECT(NOM_FR&amp;ADDRESS('PR-tampon'!$E61,COLUMN(REFERENCEMENT_ISOLANT[[#Headers],[LIEN INTERNET]]))))))</f>
        <v/>
      </c>
    </row>
    <row r="97" spans="1:17" ht="130.15" customHeight="1" x14ac:dyDescent="0.25">
      <c r="A97" s="3" t="s">
        <v>219</v>
      </c>
      <c r="B97" s="88" t="str">
        <f ca="1">IF('PR-tampon'!$E62="","",IF('PR-tampon'!$E62=0,"",IF(INDIRECT(NOM_FR&amp;ADDRESS('PR-tampon'!$E62,COLUMN(REFERENCEMENT_ISOLANT[[#Headers],[DATE REFERENCEMENT]])))=0,"",INDIRECT(NOM_FR&amp;ADDRESS('PR-tampon'!$E62,COLUMN(REFERENCEMENT_ISOLANT[[#Headers],[DATE REFERENCEMENT]]))))))</f>
        <v/>
      </c>
      <c r="C97" s="88" t="str">
        <f ca="1">IF('PR-tampon'!$E62="","",IF('PR-tampon'!$E62=0,"",IF(INDIRECT(NOM_FR&amp;ADDRESS('PR-tampon'!$E62,COLUMN(REFERENCEMENT_ISOLANT[[#Headers],[TYPE DE PROCEDE]])))=0,"",INDIRECT(NOM_FR&amp;ADDRESS('PR-tampon'!$E62,COLUMN(REFERENCEMENT_ISOLANT[[#Headers],[TYPE DE PROCEDE]]))))))</f>
        <v/>
      </c>
      <c r="D97" s="88" t="str">
        <f ca="1">IF('PR-tampon'!$E62="","",IF('PR-tampon'!$E62=0,"",IF(INDIRECT(NOM_FR&amp;ADDRESS('PR-tampon'!$E62,COLUMN(REFERENCEMENT_ISOLANT[[#Headers],[MATIERE]])))=0,"",INDIRECT(NOM_FR&amp;ADDRESS('PR-tampon'!$E62,COLUMN(REFERENCEMENT_ISOLANT[[#Headers],[MATIERE]]))))))</f>
        <v/>
      </c>
      <c r="E97" s="3" t="str">
        <f ca="1">IF('PR-tampon'!$E62="","",IF('PR-tampon'!$E62=0,"",IF(INDIRECT(NOM_FR&amp;ADDRESS('PR-tampon'!$E62,COLUMN(REFERENCEMENT_ISOLANT[[#Headers],[NOM COMMERCIAL DU PROCEDE]])))=0,"",INDIRECT(NOM_FR&amp;ADDRESS('PR-tampon'!$E62,COLUMN(REFERENCEMENT_ISOLANT[[#Headers],[NOM COMMERCIAL DU PROCEDE]]))))))</f>
        <v/>
      </c>
      <c r="F97" s="3" t="str">
        <f ca="1">IF('PR-tampon'!$E62="","",IF('PR-tampon'!$E62=0,"",IF(INDIRECT(NOM_FR&amp;ADDRESS('PR-tampon'!$E62,COLUMN(REFERENCEMENT_ISOLANT[[#Headers],[DISTRIBUTEUR]])))=0,"",INDIRECT(NOM_FR&amp;ADDRESS('PR-tampon'!$E62,COLUMN(REFERENCEMENT_ISOLANT[[#Headers],[DISTRIBUTEUR]]))))))</f>
        <v/>
      </c>
      <c r="G97" s="3" t="str">
        <f ca="1">IF('PR-tampon'!$E62="","",IF('PR-tampon'!$E62=0,"",IF(INDIRECT(NOM_FR&amp;ADDRESS('PR-tampon'!$E62,COLUMN(REFERENCEMENT_ISOLANT[[#Headers],[TYPE DE DOCUMENT DE REFERENCE]])))=0,"",INDIRECT(NOM_FR&amp;ADDRESS('PR-tampon'!$E62,COLUMN(REFERENCEMENT_ISOLANT[[#Headers],[TYPE DE DOCUMENT DE REFERENCE]]))))))</f>
        <v/>
      </c>
      <c r="H97" s="3" t="str">
        <f ca="1">IF('PR-tampon'!$E62="","",IF('PR-tampon'!$E62=0,"",IF(INDIRECT(NOM_FR&amp;ADDRESS('PR-tampon'!$E62,COLUMN(REFERENCEMENT_ISOLANT[[#Headers],[REF]])))=0,"",INDIRECT(NOM_FR&amp;ADDRESS('PR-tampon'!$E62,COLUMN(REFERENCEMENT_ISOLANT[[#Headers],[REF]]))))))</f>
        <v/>
      </c>
      <c r="I97" s="82" t="str">
        <f ca="1">IF('PR-tampon'!$E62="","",IF('PR-tampon'!$E62=0,"",IF(INDIRECT(NOM_FR&amp;ADDRESS('PR-tampon'!$E62,COLUMN(REFERENCEMENT_ISOLANT[[#Headers],[AVIS LIMITE AU]])))=0,"",INDIRECT(NOM_FR&amp;ADDRESS('PR-tampon'!$E62,COLUMN(REFERENCEMENT_ISOLANT[[#Headers],[AVIS LIMITE AU]]))))))</f>
        <v/>
      </c>
      <c r="J97" s="3" t="str">
        <f ca="1">IF('PR-tampon'!$E62="","",IF('PR-tampon'!$E62=0,"",IF(INDIRECT(NOM_FR&amp;ADDRESS('PR-tampon'!$E62,COLUMN(REFERENCEMENT_ISOLANT[[#Headers],[TC/TNC
dans le domaine d''emploi visé]])))=0,"",INDIRECT(NOM_FR&amp;ADDRESS('PR-tampon'!$E62,COLUMN(REFERENCEMENT_ISOLANT[[#Headers],[TC/TNC
dans le domaine d''emploi visé]]))))))</f>
        <v/>
      </c>
      <c r="K97" s="117" t="str">
        <f ca="1">IF('PR-tampon'!$E62="","",IF('PR-tampon'!$E62=0,"",IF(INDIRECT(NOM_FR&amp;ADDRESS('PR-tampon'!$E62,COLUMN(REFERENCEMENT_ISOLANT[[#Headers],[SYNTHESE DES APPLICATIONS VISEES]])))=0,"",INDIRECT(NOM_FR&amp;ADDRESS('PR-tampon'!$E62,COLUMN(REFERENCEMENT_ISOLANT[[#Headers],[SYNTHESE DES APPLICATIONS VISEES]]))))))</f>
        <v/>
      </c>
      <c r="L97" s="84" t="str">
        <f ca="1">IF('PR-tampon'!$E62="","",IF('PR-tampon'!$E62=0,"",IF(INDIRECT(NOM_FR&amp;ADDRESS('PR-tampon'!$E62,COLUMN(REFERENCEMENT_ISOLANT[[#Headers],[CONCATENATION DES OBSERVATIONS]])))=0,"",INDIRECT(NOM_FR&amp;ADDRESS('PR-tampon'!$E62,COLUMN(REFERENCEMENT_ISOLANT[[#Headers],[CONCATENATION DES OBSERVATIONS]]))))))</f>
        <v/>
      </c>
      <c r="M97" s="3" t="str">
        <f ca="1">IF('PR-tampon'!$E62="","",IF('PR-tampon'!$E62=0,"",IF(INDIRECT(NOM_FR&amp;ADDRESS('PR-tampon'!$E62,COLUMN(REFERENCEMENT_ISOLANT[[#Headers],[Hygrométrie des locaux]])))=0,"",INDIRECT(NOM_FR&amp;ADDRESS('PR-tampon'!$E62,COLUMN(REFERENCEMENT_ISOLANT[[#Headers],[Hygrométrie des locaux]]))))))</f>
        <v/>
      </c>
      <c r="N97" s="3" t="str">
        <f ca="1">IF('PR-tampon'!$E62="","",IF('PR-tampon'!$E62=0,"",IF(INDIRECT(NOM_FR&amp;ADDRESS('PR-tampon'!$E62,COLUMN(REFERENCEMENT_ISOLANT[[#Headers],[classement locaux au sens 20.1 P3]])))=0,"",INDIRECT(NOM_FR&amp;ADDRESS('PR-tampon'!$E62,COLUMN(REFERENCEMENT_ISOLANT[[#Headers],[classement locaux au sens 20.1 P3]]))))))</f>
        <v/>
      </c>
      <c r="O97" s="3" t="str">
        <f ca="1">IF('PR-tampon'!$E62="","",IF('PR-tampon'!$E62=0,"",IF(INDIRECT(NOM_FR&amp;ADDRESS('PR-tampon'!$E62,COLUMN(REFERENCEMENT_ISOLANT[[#Headers],[Climat max]])))=0,"",INDIRECT(NOM_FR&amp;ADDRESS('PR-tampon'!$E62,COLUMN(REFERENCEMENT_ISOLANT[[#Headers],[Climat max]]))))))</f>
        <v/>
      </c>
      <c r="P97" s="3" t="str">
        <f ca="1">IF('PR-tampon'!$E62="","",IF('PR-tampon'!$E62=0,"",IF(INDIRECT(NOM_FR&amp;ADDRESS('PR-tampon'!$E62,COLUMN(REFERENCEMENT_ISOLANT[[#Headers],[Locaux climatisés ou raffraichis]])))=0,"",INDIRECT(NOM_FR&amp;ADDRESS('PR-tampon'!$E62,COLUMN(REFERENCEMENT_ISOLANT[[#Headers],[Locaux climatisés ou raffraichis]]))))))</f>
        <v/>
      </c>
      <c r="Q97" s="89" t="str">
        <f ca="1">IF('PR-tampon'!$E62="","",IF('PR-tampon'!$E62=0,"",IF(INDIRECT(NOM_FR&amp;ADDRESS('PR-tampon'!$E62,COLUMN(REFERENCEMENT_ISOLANT[[#Headers],[LIEN INTERNET]])))=0,"",INDIRECT(NOM_FR&amp;ADDRESS('PR-tampon'!$E62,COLUMN(REFERENCEMENT_ISOLANT[[#Headers],[LIEN INTERNET]]))))))</f>
        <v/>
      </c>
    </row>
    <row r="98" spans="1:17" ht="130.15" customHeight="1" x14ac:dyDescent="0.25">
      <c r="A98" s="3" t="s">
        <v>219</v>
      </c>
      <c r="B98" s="88" t="str">
        <f ca="1">IF('PR-tampon'!$E63="","",IF('PR-tampon'!$E63=0,"",IF(INDIRECT(NOM_FR&amp;ADDRESS('PR-tampon'!$E63,COLUMN(REFERENCEMENT_ISOLANT[[#Headers],[DATE REFERENCEMENT]])))=0,"",INDIRECT(NOM_FR&amp;ADDRESS('PR-tampon'!$E63,COLUMN(REFERENCEMENT_ISOLANT[[#Headers],[DATE REFERENCEMENT]]))))))</f>
        <v/>
      </c>
      <c r="C98" s="88" t="str">
        <f ca="1">IF('PR-tampon'!$E63="","",IF('PR-tampon'!$E63=0,"",IF(INDIRECT(NOM_FR&amp;ADDRESS('PR-tampon'!$E63,COLUMN(REFERENCEMENT_ISOLANT[[#Headers],[TYPE DE PROCEDE]])))=0,"",INDIRECT(NOM_FR&amp;ADDRESS('PR-tampon'!$E63,COLUMN(REFERENCEMENT_ISOLANT[[#Headers],[TYPE DE PROCEDE]]))))))</f>
        <v/>
      </c>
      <c r="D98" s="88" t="str">
        <f ca="1">IF('PR-tampon'!$E63="","",IF('PR-tampon'!$E63=0,"",IF(INDIRECT(NOM_FR&amp;ADDRESS('PR-tampon'!$E63,COLUMN(REFERENCEMENT_ISOLANT[[#Headers],[MATIERE]])))=0,"",INDIRECT(NOM_FR&amp;ADDRESS('PR-tampon'!$E63,COLUMN(REFERENCEMENT_ISOLANT[[#Headers],[MATIERE]]))))))</f>
        <v/>
      </c>
      <c r="E98" s="3" t="str">
        <f ca="1">IF('PR-tampon'!$E63="","",IF('PR-tampon'!$E63=0,"",IF(INDIRECT(NOM_FR&amp;ADDRESS('PR-tampon'!$E63,COLUMN(REFERENCEMENT_ISOLANT[[#Headers],[NOM COMMERCIAL DU PROCEDE]])))=0,"",INDIRECT(NOM_FR&amp;ADDRESS('PR-tampon'!$E63,COLUMN(REFERENCEMENT_ISOLANT[[#Headers],[NOM COMMERCIAL DU PROCEDE]]))))))</f>
        <v/>
      </c>
      <c r="F98" s="3" t="str">
        <f ca="1">IF('PR-tampon'!$E63="","",IF('PR-tampon'!$E63=0,"",IF(INDIRECT(NOM_FR&amp;ADDRESS('PR-tampon'!$E63,COLUMN(REFERENCEMENT_ISOLANT[[#Headers],[DISTRIBUTEUR]])))=0,"",INDIRECT(NOM_FR&amp;ADDRESS('PR-tampon'!$E63,COLUMN(REFERENCEMENT_ISOLANT[[#Headers],[DISTRIBUTEUR]]))))))</f>
        <v/>
      </c>
      <c r="G98" s="3" t="str">
        <f ca="1">IF('PR-tampon'!$E63="","",IF('PR-tampon'!$E63=0,"",IF(INDIRECT(NOM_FR&amp;ADDRESS('PR-tampon'!$E63,COLUMN(REFERENCEMENT_ISOLANT[[#Headers],[TYPE DE DOCUMENT DE REFERENCE]])))=0,"",INDIRECT(NOM_FR&amp;ADDRESS('PR-tampon'!$E63,COLUMN(REFERENCEMENT_ISOLANT[[#Headers],[TYPE DE DOCUMENT DE REFERENCE]]))))))</f>
        <v/>
      </c>
      <c r="H98" s="3" t="str">
        <f ca="1">IF('PR-tampon'!$E63="","",IF('PR-tampon'!$E63=0,"",IF(INDIRECT(NOM_FR&amp;ADDRESS('PR-tampon'!$E63,COLUMN(REFERENCEMENT_ISOLANT[[#Headers],[REF]])))=0,"",INDIRECT(NOM_FR&amp;ADDRESS('PR-tampon'!$E63,COLUMN(REFERENCEMENT_ISOLANT[[#Headers],[REF]]))))))</f>
        <v/>
      </c>
      <c r="I98" s="82" t="str">
        <f ca="1">IF('PR-tampon'!$E63="","",IF('PR-tampon'!$E63=0,"",IF(INDIRECT(NOM_FR&amp;ADDRESS('PR-tampon'!$E63,COLUMN(REFERENCEMENT_ISOLANT[[#Headers],[AVIS LIMITE AU]])))=0,"",INDIRECT(NOM_FR&amp;ADDRESS('PR-tampon'!$E63,COLUMN(REFERENCEMENT_ISOLANT[[#Headers],[AVIS LIMITE AU]]))))))</f>
        <v/>
      </c>
      <c r="J98" s="3" t="str">
        <f ca="1">IF('PR-tampon'!$E63="","",IF('PR-tampon'!$E63=0,"",IF(INDIRECT(NOM_FR&amp;ADDRESS('PR-tampon'!$E63,COLUMN(REFERENCEMENT_ISOLANT[[#Headers],[TC/TNC
dans le domaine d''emploi visé]])))=0,"",INDIRECT(NOM_FR&amp;ADDRESS('PR-tampon'!$E63,COLUMN(REFERENCEMENT_ISOLANT[[#Headers],[TC/TNC
dans le domaine d''emploi visé]]))))))</f>
        <v/>
      </c>
      <c r="K98" s="117" t="str">
        <f ca="1">IF('PR-tampon'!$E63="","",IF('PR-tampon'!$E63=0,"",IF(INDIRECT(NOM_FR&amp;ADDRESS('PR-tampon'!$E63,COLUMN(REFERENCEMENT_ISOLANT[[#Headers],[SYNTHESE DES APPLICATIONS VISEES]])))=0,"",INDIRECT(NOM_FR&amp;ADDRESS('PR-tampon'!$E63,COLUMN(REFERENCEMENT_ISOLANT[[#Headers],[SYNTHESE DES APPLICATIONS VISEES]]))))))</f>
        <v/>
      </c>
      <c r="L98" s="84" t="str">
        <f ca="1">IF('PR-tampon'!$E63="","",IF('PR-tampon'!$E63=0,"",IF(INDIRECT(NOM_FR&amp;ADDRESS('PR-tampon'!$E63,COLUMN(REFERENCEMENT_ISOLANT[[#Headers],[CONCATENATION DES OBSERVATIONS]])))=0,"",INDIRECT(NOM_FR&amp;ADDRESS('PR-tampon'!$E63,COLUMN(REFERENCEMENT_ISOLANT[[#Headers],[CONCATENATION DES OBSERVATIONS]]))))))</f>
        <v/>
      </c>
      <c r="M98" s="3" t="str">
        <f ca="1">IF('PR-tampon'!$E63="","",IF('PR-tampon'!$E63=0,"",IF(INDIRECT(NOM_FR&amp;ADDRESS('PR-tampon'!$E63,COLUMN(REFERENCEMENT_ISOLANT[[#Headers],[Hygrométrie des locaux]])))=0,"",INDIRECT(NOM_FR&amp;ADDRESS('PR-tampon'!$E63,COLUMN(REFERENCEMENT_ISOLANT[[#Headers],[Hygrométrie des locaux]]))))))</f>
        <v/>
      </c>
      <c r="N98" s="3" t="str">
        <f ca="1">IF('PR-tampon'!$E63="","",IF('PR-tampon'!$E63=0,"",IF(INDIRECT(NOM_FR&amp;ADDRESS('PR-tampon'!$E63,COLUMN(REFERENCEMENT_ISOLANT[[#Headers],[classement locaux au sens 20.1 P3]])))=0,"",INDIRECT(NOM_FR&amp;ADDRESS('PR-tampon'!$E63,COLUMN(REFERENCEMENT_ISOLANT[[#Headers],[classement locaux au sens 20.1 P3]]))))))</f>
        <v/>
      </c>
      <c r="O98" s="3" t="str">
        <f ca="1">IF('PR-tampon'!$E63="","",IF('PR-tampon'!$E63=0,"",IF(INDIRECT(NOM_FR&amp;ADDRESS('PR-tampon'!$E63,COLUMN(REFERENCEMENT_ISOLANT[[#Headers],[Climat max]])))=0,"",INDIRECT(NOM_FR&amp;ADDRESS('PR-tampon'!$E63,COLUMN(REFERENCEMENT_ISOLANT[[#Headers],[Climat max]]))))))</f>
        <v/>
      </c>
      <c r="P98" s="3" t="str">
        <f ca="1">IF('PR-tampon'!$E63="","",IF('PR-tampon'!$E63=0,"",IF(INDIRECT(NOM_FR&amp;ADDRESS('PR-tampon'!$E63,COLUMN(REFERENCEMENT_ISOLANT[[#Headers],[Locaux climatisés ou raffraichis]])))=0,"",INDIRECT(NOM_FR&amp;ADDRESS('PR-tampon'!$E63,COLUMN(REFERENCEMENT_ISOLANT[[#Headers],[Locaux climatisés ou raffraichis]]))))))</f>
        <v/>
      </c>
      <c r="Q98" s="89" t="str">
        <f ca="1">IF('PR-tampon'!$E63="","",IF('PR-tampon'!$E63=0,"",IF(INDIRECT(NOM_FR&amp;ADDRESS('PR-tampon'!$E63,COLUMN(REFERENCEMENT_ISOLANT[[#Headers],[LIEN INTERNET]])))=0,"",INDIRECT(NOM_FR&amp;ADDRESS('PR-tampon'!$E63,COLUMN(REFERENCEMENT_ISOLANT[[#Headers],[LIEN INTERNET]]))))))</f>
        <v/>
      </c>
    </row>
    <row r="99" spans="1:17" ht="130.15" customHeight="1" x14ac:dyDescent="0.25">
      <c r="A99" s="3" t="s">
        <v>219</v>
      </c>
      <c r="B99" s="88" t="str">
        <f ca="1">IF('PR-tampon'!$E64="","",IF('PR-tampon'!$E64=0,"",IF(INDIRECT(NOM_FR&amp;ADDRESS('PR-tampon'!$E64,COLUMN(REFERENCEMENT_ISOLANT[[#Headers],[DATE REFERENCEMENT]])))=0,"",INDIRECT(NOM_FR&amp;ADDRESS('PR-tampon'!$E64,COLUMN(REFERENCEMENT_ISOLANT[[#Headers],[DATE REFERENCEMENT]]))))))</f>
        <v/>
      </c>
      <c r="C99" s="88" t="str">
        <f ca="1">IF('PR-tampon'!$E64="","",IF('PR-tampon'!$E64=0,"",IF(INDIRECT(NOM_FR&amp;ADDRESS('PR-tampon'!$E64,COLUMN(REFERENCEMENT_ISOLANT[[#Headers],[TYPE DE PROCEDE]])))=0,"",INDIRECT(NOM_FR&amp;ADDRESS('PR-tampon'!$E64,COLUMN(REFERENCEMENT_ISOLANT[[#Headers],[TYPE DE PROCEDE]]))))))</f>
        <v/>
      </c>
      <c r="D99" s="88" t="str">
        <f ca="1">IF('PR-tampon'!$E64="","",IF('PR-tampon'!$E64=0,"",IF(INDIRECT(NOM_FR&amp;ADDRESS('PR-tampon'!$E64,COLUMN(REFERENCEMENT_ISOLANT[[#Headers],[MATIERE]])))=0,"",INDIRECT(NOM_FR&amp;ADDRESS('PR-tampon'!$E64,COLUMN(REFERENCEMENT_ISOLANT[[#Headers],[MATIERE]]))))))</f>
        <v/>
      </c>
      <c r="E99" s="3" t="str">
        <f ca="1">IF('PR-tampon'!$E64="","",IF('PR-tampon'!$E64=0,"",IF(INDIRECT(NOM_FR&amp;ADDRESS('PR-tampon'!$E64,COLUMN(REFERENCEMENT_ISOLANT[[#Headers],[NOM COMMERCIAL DU PROCEDE]])))=0,"",INDIRECT(NOM_FR&amp;ADDRESS('PR-tampon'!$E64,COLUMN(REFERENCEMENT_ISOLANT[[#Headers],[NOM COMMERCIAL DU PROCEDE]]))))))</f>
        <v/>
      </c>
      <c r="F99" s="3" t="str">
        <f ca="1">IF('PR-tampon'!$E64="","",IF('PR-tampon'!$E64=0,"",IF(INDIRECT(NOM_FR&amp;ADDRESS('PR-tampon'!$E64,COLUMN(REFERENCEMENT_ISOLANT[[#Headers],[DISTRIBUTEUR]])))=0,"",INDIRECT(NOM_FR&amp;ADDRESS('PR-tampon'!$E64,COLUMN(REFERENCEMENT_ISOLANT[[#Headers],[DISTRIBUTEUR]]))))))</f>
        <v/>
      </c>
      <c r="G99" s="3" t="str">
        <f ca="1">IF('PR-tampon'!$E64="","",IF('PR-tampon'!$E64=0,"",IF(INDIRECT(NOM_FR&amp;ADDRESS('PR-tampon'!$E64,COLUMN(REFERENCEMENT_ISOLANT[[#Headers],[TYPE DE DOCUMENT DE REFERENCE]])))=0,"",INDIRECT(NOM_FR&amp;ADDRESS('PR-tampon'!$E64,COLUMN(REFERENCEMENT_ISOLANT[[#Headers],[TYPE DE DOCUMENT DE REFERENCE]]))))))</f>
        <v/>
      </c>
      <c r="H99" s="3" t="str">
        <f ca="1">IF('PR-tampon'!$E64="","",IF('PR-tampon'!$E64=0,"",IF(INDIRECT(NOM_FR&amp;ADDRESS('PR-tampon'!$E64,COLUMN(REFERENCEMENT_ISOLANT[[#Headers],[REF]])))=0,"",INDIRECT(NOM_FR&amp;ADDRESS('PR-tampon'!$E64,COLUMN(REFERENCEMENT_ISOLANT[[#Headers],[REF]]))))))</f>
        <v/>
      </c>
      <c r="I99" s="82" t="str">
        <f ca="1">IF('PR-tampon'!$E64="","",IF('PR-tampon'!$E64=0,"",IF(INDIRECT(NOM_FR&amp;ADDRESS('PR-tampon'!$E64,COLUMN(REFERENCEMENT_ISOLANT[[#Headers],[AVIS LIMITE AU]])))=0,"",INDIRECT(NOM_FR&amp;ADDRESS('PR-tampon'!$E64,COLUMN(REFERENCEMENT_ISOLANT[[#Headers],[AVIS LIMITE AU]]))))))</f>
        <v/>
      </c>
      <c r="J99" s="3" t="str">
        <f ca="1">IF('PR-tampon'!$E64="","",IF('PR-tampon'!$E64=0,"",IF(INDIRECT(NOM_FR&amp;ADDRESS('PR-tampon'!$E64,COLUMN(REFERENCEMENT_ISOLANT[[#Headers],[TC/TNC
dans le domaine d''emploi visé]])))=0,"",INDIRECT(NOM_FR&amp;ADDRESS('PR-tampon'!$E64,COLUMN(REFERENCEMENT_ISOLANT[[#Headers],[TC/TNC
dans le domaine d''emploi visé]]))))))</f>
        <v/>
      </c>
      <c r="K99" s="117" t="str">
        <f ca="1">IF('PR-tampon'!$E64="","",IF('PR-tampon'!$E64=0,"",IF(INDIRECT(NOM_FR&amp;ADDRESS('PR-tampon'!$E64,COLUMN(REFERENCEMENT_ISOLANT[[#Headers],[SYNTHESE DES APPLICATIONS VISEES]])))=0,"",INDIRECT(NOM_FR&amp;ADDRESS('PR-tampon'!$E64,COLUMN(REFERENCEMENT_ISOLANT[[#Headers],[SYNTHESE DES APPLICATIONS VISEES]]))))))</f>
        <v/>
      </c>
      <c r="L99" s="84" t="str">
        <f ca="1">IF('PR-tampon'!$E64="","",IF('PR-tampon'!$E64=0,"",IF(INDIRECT(NOM_FR&amp;ADDRESS('PR-tampon'!$E64,COLUMN(REFERENCEMENT_ISOLANT[[#Headers],[CONCATENATION DES OBSERVATIONS]])))=0,"",INDIRECT(NOM_FR&amp;ADDRESS('PR-tampon'!$E64,COLUMN(REFERENCEMENT_ISOLANT[[#Headers],[CONCATENATION DES OBSERVATIONS]]))))))</f>
        <v/>
      </c>
      <c r="M99" s="3" t="str">
        <f ca="1">IF('PR-tampon'!$E64="","",IF('PR-tampon'!$E64=0,"",IF(INDIRECT(NOM_FR&amp;ADDRESS('PR-tampon'!$E64,COLUMN(REFERENCEMENT_ISOLANT[[#Headers],[Hygrométrie des locaux]])))=0,"",INDIRECT(NOM_FR&amp;ADDRESS('PR-tampon'!$E64,COLUMN(REFERENCEMENT_ISOLANT[[#Headers],[Hygrométrie des locaux]]))))))</f>
        <v/>
      </c>
      <c r="N99" s="3" t="str">
        <f ca="1">IF('PR-tampon'!$E64="","",IF('PR-tampon'!$E64=0,"",IF(INDIRECT(NOM_FR&amp;ADDRESS('PR-tampon'!$E64,COLUMN(REFERENCEMENT_ISOLANT[[#Headers],[classement locaux au sens 20.1 P3]])))=0,"",INDIRECT(NOM_FR&amp;ADDRESS('PR-tampon'!$E64,COLUMN(REFERENCEMENT_ISOLANT[[#Headers],[classement locaux au sens 20.1 P3]]))))))</f>
        <v/>
      </c>
      <c r="O99" s="3" t="str">
        <f ca="1">IF('PR-tampon'!$E64="","",IF('PR-tampon'!$E64=0,"",IF(INDIRECT(NOM_FR&amp;ADDRESS('PR-tampon'!$E64,COLUMN(REFERENCEMENT_ISOLANT[[#Headers],[Climat max]])))=0,"",INDIRECT(NOM_FR&amp;ADDRESS('PR-tampon'!$E64,COLUMN(REFERENCEMENT_ISOLANT[[#Headers],[Climat max]]))))))</f>
        <v/>
      </c>
      <c r="P99" s="3" t="str">
        <f ca="1">IF('PR-tampon'!$E64="","",IF('PR-tampon'!$E64=0,"",IF(INDIRECT(NOM_FR&amp;ADDRESS('PR-tampon'!$E64,COLUMN(REFERENCEMENT_ISOLANT[[#Headers],[Locaux climatisés ou raffraichis]])))=0,"",INDIRECT(NOM_FR&amp;ADDRESS('PR-tampon'!$E64,COLUMN(REFERENCEMENT_ISOLANT[[#Headers],[Locaux climatisés ou raffraichis]]))))))</f>
        <v/>
      </c>
      <c r="Q99" s="89" t="str">
        <f ca="1">IF('PR-tampon'!$E64="","",IF('PR-tampon'!$E64=0,"",IF(INDIRECT(NOM_FR&amp;ADDRESS('PR-tampon'!$E64,COLUMN(REFERENCEMENT_ISOLANT[[#Headers],[LIEN INTERNET]])))=0,"",INDIRECT(NOM_FR&amp;ADDRESS('PR-tampon'!$E64,COLUMN(REFERENCEMENT_ISOLANT[[#Headers],[LIEN INTERNET]]))))))</f>
        <v/>
      </c>
    </row>
    <row r="100" spans="1:17" ht="130.15" customHeight="1" x14ac:dyDescent="0.25">
      <c r="A100" s="3" t="s">
        <v>219</v>
      </c>
      <c r="B100" s="88" t="str">
        <f ca="1">IF('PR-tampon'!$E65="","",IF('PR-tampon'!$E65=0,"",IF(INDIRECT(NOM_FR&amp;ADDRESS('PR-tampon'!$E65,COLUMN(REFERENCEMENT_ISOLANT[[#Headers],[DATE REFERENCEMENT]])))=0,"",INDIRECT(NOM_FR&amp;ADDRESS('PR-tampon'!$E65,COLUMN(REFERENCEMENT_ISOLANT[[#Headers],[DATE REFERENCEMENT]]))))))</f>
        <v/>
      </c>
      <c r="C100" s="88" t="str">
        <f ca="1">IF('PR-tampon'!$E65="","",IF('PR-tampon'!$E65=0,"",IF(INDIRECT(NOM_FR&amp;ADDRESS('PR-tampon'!$E65,COLUMN(REFERENCEMENT_ISOLANT[[#Headers],[TYPE DE PROCEDE]])))=0,"",INDIRECT(NOM_FR&amp;ADDRESS('PR-tampon'!$E65,COLUMN(REFERENCEMENT_ISOLANT[[#Headers],[TYPE DE PROCEDE]]))))))</f>
        <v/>
      </c>
      <c r="D100" s="88" t="str">
        <f ca="1">IF('PR-tampon'!$E65="","",IF('PR-tampon'!$E65=0,"",IF(INDIRECT(NOM_FR&amp;ADDRESS('PR-tampon'!$E65,COLUMN(REFERENCEMENT_ISOLANT[[#Headers],[MATIERE]])))=0,"",INDIRECT(NOM_FR&amp;ADDRESS('PR-tampon'!$E65,COLUMN(REFERENCEMENT_ISOLANT[[#Headers],[MATIERE]]))))))</f>
        <v/>
      </c>
      <c r="E100" s="3" t="str">
        <f ca="1">IF('PR-tampon'!$E65="","",IF('PR-tampon'!$E65=0,"",IF(INDIRECT(NOM_FR&amp;ADDRESS('PR-tampon'!$E65,COLUMN(REFERENCEMENT_ISOLANT[[#Headers],[NOM COMMERCIAL DU PROCEDE]])))=0,"",INDIRECT(NOM_FR&amp;ADDRESS('PR-tampon'!$E65,COLUMN(REFERENCEMENT_ISOLANT[[#Headers],[NOM COMMERCIAL DU PROCEDE]]))))))</f>
        <v/>
      </c>
      <c r="F100" s="3" t="str">
        <f ca="1">IF('PR-tampon'!$E65="","",IF('PR-tampon'!$E65=0,"",IF(INDIRECT(NOM_FR&amp;ADDRESS('PR-tampon'!$E65,COLUMN(REFERENCEMENT_ISOLANT[[#Headers],[DISTRIBUTEUR]])))=0,"",INDIRECT(NOM_FR&amp;ADDRESS('PR-tampon'!$E65,COLUMN(REFERENCEMENT_ISOLANT[[#Headers],[DISTRIBUTEUR]]))))))</f>
        <v/>
      </c>
      <c r="G100" s="3" t="str">
        <f ca="1">IF('PR-tampon'!$E65="","",IF('PR-tampon'!$E65=0,"",IF(INDIRECT(NOM_FR&amp;ADDRESS('PR-tampon'!$E65,COLUMN(REFERENCEMENT_ISOLANT[[#Headers],[TYPE DE DOCUMENT DE REFERENCE]])))=0,"",INDIRECT(NOM_FR&amp;ADDRESS('PR-tampon'!$E65,COLUMN(REFERENCEMENT_ISOLANT[[#Headers],[TYPE DE DOCUMENT DE REFERENCE]]))))))</f>
        <v/>
      </c>
      <c r="H100" s="3" t="str">
        <f ca="1">IF('PR-tampon'!$E65="","",IF('PR-tampon'!$E65=0,"",IF(INDIRECT(NOM_FR&amp;ADDRESS('PR-tampon'!$E65,COLUMN(REFERENCEMENT_ISOLANT[[#Headers],[REF]])))=0,"",INDIRECT(NOM_FR&amp;ADDRESS('PR-tampon'!$E65,COLUMN(REFERENCEMENT_ISOLANT[[#Headers],[REF]]))))))</f>
        <v/>
      </c>
      <c r="I100" s="82" t="str">
        <f ca="1">IF('PR-tampon'!$E65="","",IF('PR-tampon'!$E65=0,"",IF(INDIRECT(NOM_FR&amp;ADDRESS('PR-tampon'!$E65,COLUMN(REFERENCEMENT_ISOLANT[[#Headers],[AVIS LIMITE AU]])))=0,"",INDIRECT(NOM_FR&amp;ADDRESS('PR-tampon'!$E65,COLUMN(REFERENCEMENT_ISOLANT[[#Headers],[AVIS LIMITE AU]]))))))</f>
        <v/>
      </c>
      <c r="J100" s="3" t="str">
        <f ca="1">IF('PR-tampon'!$E65="","",IF('PR-tampon'!$E65=0,"",IF(INDIRECT(NOM_FR&amp;ADDRESS('PR-tampon'!$E65,COLUMN(REFERENCEMENT_ISOLANT[[#Headers],[TC/TNC
dans le domaine d''emploi visé]])))=0,"",INDIRECT(NOM_FR&amp;ADDRESS('PR-tampon'!$E65,COLUMN(REFERENCEMENT_ISOLANT[[#Headers],[TC/TNC
dans le domaine d''emploi visé]]))))))</f>
        <v/>
      </c>
      <c r="K100" s="117" t="str">
        <f ca="1">IF('PR-tampon'!$E65="","",IF('PR-tampon'!$E65=0,"",IF(INDIRECT(NOM_FR&amp;ADDRESS('PR-tampon'!$E65,COLUMN(REFERENCEMENT_ISOLANT[[#Headers],[SYNTHESE DES APPLICATIONS VISEES]])))=0,"",INDIRECT(NOM_FR&amp;ADDRESS('PR-tampon'!$E65,COLUMN(REFERENCEMENT_ISOLANT[[#Headers],[SYNTHESE DES APPLICATIONS VISEES]]))))))</f>
        <v/>
      </c>
      <c r="L100" s="84" t="str">
        <f ca="1">IF('PR-tampon'!$E65="","",IF('PR-tampon'!$E65=0,"",IF(INDIRECT(NOM_FR&amp;ADDRESS('PR-tampon'!$E65,COLUMN(REFERENCEMENT_ISOLANT[[#Headers],[CONCATENATION DES OBSERVATIONS]])))=0,"",INDIRECT(NOM_FR&amp;ADDRESS('PR-tampon'!$E65,COLUMN(REFERENCEMENT_ISOLANT[[#Headers],[CONCATENATION DES OBSERVATIONS]]))))))</f>
        <v/>
      </c>
      <c r="M100" s="3" t="str">
        <f ca="1">IF('PR-tampon'!$E65="","",IF('PR-tampon'!$E65=0,"",IF(INDIRECT(NOM_FR&amp;ADDRESS('PR-tampon'!$E65,COLUMN(REFERENCEMENT_ISOLANT[[#Headers],[Hygrométrie des locaux]])))=0,"",INDIRECT(NOM_FR&amp;ADDRESS('PR-tampon'!$E65,COLUMN(REFERENCEMENT_ISOLANT[[#Headers],[Hygrométrie des locaux]]))))))</f>
        <v/>
      </c>
      <c r="N100" s="3" t="str">
        <f ca="1">IF('PR-tampon'!$E65="","",IF('PR-tampon'!$E65=0,"",IF(INDIRECT(NOM_FR&amp;ADDRESS('PR-tampon'!$E65,COLUMN(REFERENCEMENT_ISOLANT[[#Headers],[classement locaux au sens 20.1 P3]])))=0,"",INDIRECT(NOM_FR&amp;ADDRESS('PR-tampon'!$E65,COLUMN(REFERENCEMENT_ISOLANT[[#Headers],[classement locaux au sens 20.1 P3]]))))))</f>
        <v/>
      </c>
      <c r="O100" s="3" t="str">
        <f ca="1">IF('PR-tampon'!$E65="","",IF('PR-tampon'!$E65=0,"",IF(INDIRECT(NOM_FR&amp;ADDRESS('PR-tampon'!$E65,COLUMN(REFERENCEMENT_ISOLANT[[#Headers],[Climat max]])))=0,"",INDIRECT(NOM_FR&amp;ADDRESS('PR-tampon'!$E65,COLUMN(REFERENCEMENT_ISOLANT[[#Headers],[Climat max]]))))))</f>
        <v/>
      </c>
      <c r="P100" s="3" t="str">
        <f ca="1">IF('PR-tampon'!$E65="","",IF('PR-tampon'!$E65=0,"",IF(INDIRECT(NOM_FR&amp;ADDRESS('PR-tampon'!$E65,COLUMN(REFERENCEMENT_ISOLANT[[#Headers],[Locaux climatisés ou raffraichis]])))=0,"",INDIRECT(NOM_FR&amp;ADDRESS('PR-tampon'!$E65,COLUMN(REFERENCEMENT_ISOLANT[[#Headers],[Locaux climatisés ou raffraichis]]))))))</f>
        <v/>
      </c>
      <c r="Q100" s="89" t="str">
        <f ca="1">IF('PR-tampon'!$E65="","",IF('PR-tampon'!$E65=0,"",IF(INDIRECT(NOM_FR&amp;ADDRESS('PR-tampon'!$E65,COLUMN(REFERENCEMENT_ISOLANT[[#Headers],[LIEN INTERNET]])))=0,"",INDIRECT(NOM_FR&amp;ADDRESS('PR-tampon'!$E65,COLUMN(REFERENCEMENT_ISOLANT[[#Headers],[LIEN INTERNET]]))))))</f>
        <v/>
      </c>
    </row>
    <row r="101" spans="1:17" ht="130.15" customHeight="1" x14ac:dyDescent="0.25">
      <c r="A101" s="3" t="s">
        <v>219</v>
      </c>
      <c r="B101" s="88" t="str">
        <f ca="1">IF('PR-tampon'!$E66="","",IF('PR-tampon'!$E66=0,"",IF(INDIRECT(NOM_FR&amp;ADDRESS('PR-tampon'!$E66,COLUMN(REFERENCEMENT_ISOLANT[[#Headers],[DATE REFERENCEMENT]])))=0,"",INDIRECT(NOM_FR&amp;ADDRESS('PR-tampon'!$E66,COLUMN(REFERENCEMENT_ISOLANT[[#Headers],[DATE REFERENCEMENT]]))))))</f>
        <v/>
      </c>
      <c r="C101" s="88" t="str">
        <f ca="1">IF('PR-tampon'!$E66="","",IF('PR-tampon'!$E66=0,"",IF(INDIRECT(NOM_FR&amp;ADDRESS('PR-tampon'!$E66,COLUMN(REFERENCEMENT_ISOLANT[[#Headers],[TYPE DE PROCEDE]])))=0,"",INDIRECT(NOM_FR&amp;ADDRESS('PR-tampon'!$E66,COLUMN(REFERENCEMENT_ISOLANT[[#Headers],[TYPE DE PROCEDE]]))))))</f>
        <v/>
      </c>
      <c r="D101" s="88" t="str">
        <f ca="1">IF('PR-tampon'!$E66="","",IF('PR-tampon'!$E66=0,"",IF(INDIRECT(NOM_FR&amp;ADDRESS('PR-tampon'!$E66,COLUMN(REFERENCEMENT_ISOLANT[[#Headers],[MATIERE]])))=0,"",INDIRECT(NOM_FR&amp;ADDRESS('PR-tampon'!$E66,COLUMN(REFERENCEMENT_ISOLANT[[#Headers],[MATIERE]]))))))</f>
        <v/>
      </c>
      <c r="E101" s="3" t="str">
        <f ca="1">IF('PR-tampon'!$E66="","",IF('PR-tampon'!$E66=0,"",IF(INDIRECT(NOM_FR&amp;ADDRESS('PR-tampon'!$E66,COLUMN(REFERENCEMENT_ISOLANT[[#Headers],[NOM COMMERCIAL DU PROCEDE]])))=0,"",INDIRECT(NOM_FR&amp;ADDRESS('PR-tampon'!$E66,COLUMN(REFERENCEMENT_ISOLANT[[#Headers],[NOM COMMERCIAL DU PROCEDE]]))))))</f>
        <v/>
      </c>
      <c r="F101" s="3" t="str">
        <f ca="1">IF('PR-tampon'!$E66="","",IF('PR-tampon'!$E66=0,"",IF(INDIRECT(NOM_FR&amp;ADDRESS('PR-tampon'!$E66,COLUMN(REFERENCEMENT_ISOLANT[[#Headers],[DISTRIBUTEUR]])))=0,"",INDIRECT(NOM_FR&amp;ADDRESS('PR-tampon'!$E66,COLUMN(REFERENCEMENT_ISOLANT[[#Headers],[DISTRIBUTEUR]]))))))</f>
        <v/>
      </c>
      <c r="G101" s="3" t="str">
        <f ca="1">IF('PR-tampon'!$E66="","",IF('PR-tampon'!$E66=0,"",IF(INDIRECT(NOM_FR&amp;ADDRESS('PR-tampon'!$E66,COLUMN(REFERENCEMENT_ISOLANT[[#Headers],[TYPE DE DOCUMENT DE REFERENCE]])))=0,"",INDIRECT(NOM_FR&amp;ADDRESS('PR-tampon'!$E66,COLUMN(REFERENCEMENT_ISOLANT[[#Headers],[TYPE DE DOCUMENT DE REFERENCE]]))))))</f>
        <v/>
      </c>
      <c r="H101" s="3" t="str">
        <f ca="1">IF('PR-tampon'!$E66="","",IF('PR-tampon'!$E66=0,"",IF(INDIRECT(NOM_FR&amp;ADDRESS('PR-tampon'!$E66,COLUMN(REFERENCEMENT_ISOLANT[[#Headers],[REF]])))=0,"",INDIRECT(NOM_FR&amp;ADDRESS('PR-tampon'!$E66,COLUMN(REFERENCEMENT_ISOLANT[[#Headers],[REF]]))))))</f>
        <v/>
      </c>
      <c r="I101" s="82" t="str">
        <f ca="1">IF('PR-tampon'!$E66="","",IF('PR-tampon'!$E66=0,"",IF(INDIRECT(NOM_FR&amp;ADDRESS('PR-tampon'!$E66,COLUMN(REFERENCEMENT_ISOLANT[[#Headers],[AVIS LIMITE AU]])))=0,"",INDIRECT(NOM_FR&amp;ADDRESS('PR-tampon'!$E66,COLUMN(REFERENCEMENT_ISOLANT[[#Headers],[AVIS LIMITE AU]]))))))</f>
        <v/>
      </c>
      <c r="J101" s="3" t="str">
        <f ca="1">IF('PR-tampon'!$E66="","",IF('PR-tampon'!$E66=0,"",IF(INDIRECT(NOM_FR&amp;ADDRESS('PR-tampon'!$E66,COLUMN(REFERENCEMENT_ISOLANT[[#Headers],[TC/TNC
dans le domaine d''emploi visé]])))=0,"",INDIRECT(NOM_FR&amp;ADDRESS('PR-tampon'!$E66,COLUMN(REFERENCEMENT_ISOLANT[[#Headers],[TC/TNC
dans le domaine d''emploi visé]]))))))</f>
        <v/>
      </c>
      <c r="K101" s="117" t="str">
        <f ca="1">IF('PR-tampon'!$E66="","",IF('PR-tampon'!$E66=0,"",IF(INDIRECT(NOM_FR&amp;ADDRESS('PR-tampon'!$E66,COLUMN(REFERENCEMENT_ISOLANT[[#Headers],[SYNTHESE DES APPLICATIONS VISEES]])))=0,"",INDIRECT(NOM_FR&amp;ADDRESS('PR-tampon'!$E66,COLUMN(REFERENCEMENT_ISOLANT[[#Headers],[SYNTHESE DES APPLICATIONS VISEES]]))))))</f>
        <v/>
      </c>
      <c r="L101" s="84" t="str">
        <f ca="1">IF('PR-tampon'!$E66="","",IF('PR-tampon'!$E66=0,"",IF(INDIRECT(NOM_FR&amp;ADDRESS('PR-tampon'!$E66,COLUMN(REFERENCEMENT_ISOLANT[[#Headers],[CONCATENATION DES OBSERVATIONS]])))=0,"",INDIRECT(NOM_FR&amp;ADDRESS('PR-tampon'!$E66,COLUMN(REFERENCEMENT_ISOLANT[[#Headers],[CONCATENATION DES OBSERVATIONS]]))))))</f>
        <v/>
      </c>
      <c r="M101" s="3" t="str">
        <f ca="1">IF('PR-tampon'!$E66="","",IF('PR-tampon'!$E66=0,"",IF(INDIRECT(NOM_FR&amp;ADDRESS('PR-tampon'!$E66,COLUMN(REFERENCEMENT_ISOLANT[[#Headers],[Hygrométrie des locaux]])))=0,"",INDIRECT(NOM_FR&amp;ADDRESS('PR-tampon'!$E66,COLUMN(REFERENCEMENT_ISOLANT[[#Headers],[Hygrométrie des locaux]]))))))</f>
        <v/>
      </c>
      <c r="N101" s="3" t="str">
        <f ca="1">IF('PR-tampon'!$E66="","",IF('PR-tampon'!$E66=0,"",IF(INDIRECT(NOM_FR&amp;ADDRESS('PR-tampon'!$E66,COLUMN(REFERENCEMENT_ISOLANT[[#Headers],[classement locaux au sens 20.1 P3]])))=0,"",INDIRECT(NOM_FR&amp;ADDRESS('PR-tampon'!$E66,COLUMN(REFERENCEMENT_ISOLANT[[#Headers],[classement locaux au sens 20.1 P3]]))))))</f>
        <v/>
      </c>
      <c r="O101" s="3" t="str">
        <f ca="1">IF('PR-tampon'!$E66="","",IF('PR-tampon'!$E66=0,"",IF(INDIRECT(NOM_FR&amp;ADDRESS('PR-tampon'!$E66,COLUMN(REFERENCEMENT_ISOLANT[[#Headers],[Climat max]])))=0,"",INDIRECT(NOM_FR&amp;ADDRESS('PR-tampon'!$E66,COLUMN(REFERENCEMENT_ISOLANT[[#Headers],[Climat max]]))))))</f>
        <v/>
      </c>
      <c r="P101" s="3" t="str">
        <f ca="1">IF('PR-tampon'!$E66="","",IF('PR-tampon'!$E66=0,"",IF(INDIRECT(NOM_FR&amp;ADDRESS('PR-tampon'!$E66,COLUMN(REFERENCEMENT_ISOLANT[[#Headers],[Locaux climatisés ou raffraichis]])))=0,"",INDIRECT(NOM_FR&amp;ADDRESS('PR-tampon'!$E66,COLUMN(REFERENCEMENT_ISOLANT[[#Headers],[Locaux climatisés ou raffraichis]]))))))</f>
        <v/>
      </c>
      <c r="Q101" s="89" t="str">
        <f ca="1">IF('PR-tampon'!$E66="","",IF('PR-tampon'!$E66=0,"",IF(INDIRECT(NOM_FR&amp;ADDRESS('PR-tampon'!$E66,COLUMN(REFERENCEMENT_ISOLANT[[#Headers],[LIEN INTERNET]])))=0,"",INDIRECT(NOM_FR&amp;ADDRESS('PR-tampon'!$E66,COLUMN(REFERENCEMENT_ISOLANT[[#Headers],[LIEN INTERNET]]))))))</f>
        <v/>
      </c>
    </row>
    <row r="102" spans="1:17" ht="130.15" customHeight="1" x14ac:dyDescent="0.25">
      <c r="A102" s="3" t="s">
        <v>219</v>
      </c>
      <c r="B102" s="88" t="str">
        <f ca="1">IF('PR-tampon'!$E67="","",IF('PR-tampon'!$E67=0,"",IF(INDIRECT(NOM_FR&amp;ADDRESS('PR-tampon'!$E67,COLUMN(REFERENCEMENT_ISOLANT[[#Headers],[DATE REFERENCEMENT]])))=0,"",INDIRECT(NOM_FR&amp;ADDRESS('PR-tampon'!$E67,COLUMN(REFERENCEMENT_ISOLANT[[#Headers],[DATE REFERENCEMENT]]))))))</f>
        <v/>
      </c>
      <c r="C102" s="88" t="str">
        <f ca="1">IF('PR-tampon'!$E67="","",IF('PR-tampon'!$E67=0,"",IF(INDIRECT(NOM_FR&amp;ADDRESS('PR-tampon'!$E67,COLUMN(REFERENCEMENT_ISOLANT[[#Headers],[TYPE DE PROCEDE]])))=0,"",INDIRECT(NOM_FR&amp;ADDRESS('PR-tampon'!$E67,COLUMN(REFERENCEMENT_ISOLANT[[#Headers],[TYPE DE PROCEDE]]))))))</f>
        <v/>
      </c>
      <c r="D102" s="88" t="str">
        <f ca="1">IF('PR-tampon'!$E67="","",IF('PR-tampon'!$E67=0,"",IF(INDIRECT(NOM_FR&amp;ADDRESS('PR-tampon'!$E67,COLUMN(REFERENCEMENT_ISOLANT[[#Headers],[MATIERE]])))=0,"",INDIRECT(NOM_FR&amp;ADDRESS('PR-tampon'!$E67,COLUMN(REFERENCEMENT_ISOLANT[[#Headers],[MATIERE]]))))))</f>
        <v/>
      </c>
      <c r="E102" s="3" t="str">
        <f ca="1">IF('PR-tampon'!$E67="","",IF('PR-tampon'!$E67=0,"",IF(INDIRECT(NOM_FR&amp;ADDRESS('PR-tampon'!$E67,COLUMN(REFERENCEMENT_ISOLANT[[#Headers],[NOM COMMERCIAL DU PROCEDE]])))=0,"",INDIRECT(NOM_FR&amp;ADDRESS('PR-tampon'!$E67,COLUMN(REFERENCEMENT_ISOLANT[[#Headers],[NOM COMMERCIAL DU PROCEDE]]))))))</f>
        <v/>
      </c>
      <c r="F102" s="3" t="str">
        <f ca="1">IF('PR-tampon'!$E67="","",IF('PR-tampon'!$E67=0,"",IF(INDIRECT(NOM_FR&amp;ADDRESS('PR-tampon'!$E67,COLUMN(REFERENCEMENT_ISOLANT[[#Headers],[DISTRIBUTEUR]])))=0,"",INDIRECT(NOM_FR&amp;ADDRESS('PR-tampon'!$E67,COLUMN(REFERENCEMENT_ISOLANT[[#Headers],[DISTRIBUTEUR]]))))))</f>
        <v/>
      </c>
      <c r="G102" s="3" t="str">
        <f ca="1">IF('PR-tampon'!$E67="","",IF('PR-tampon'!$E67=0,"",IF(INDIRECT(NOM_FR&amp;ADDRESS('PR-tampon'!$E67,COLUMN(REFERENCEMENT_ISOLANT[[#Headers],[TYPE DE DOCUMENT DE REFERENCE]])))=0,"",INDIRECT(NOM_FR&amp;ADDRESS('PR-tampon'!$E67,COLUMN(REFERENCEMENT_ISOLANT[[#Headers],[TYPE DE DOCUMENT DE REFERENCE]]))))))</f>
        <v/>
      </c>
      <c r="H102" s="3" t="str">
        <f ca="1">IF('PR-tampon'!$E67="","",IF('PR-tampon'!$E67=0,"",IF(INDIRECT(NOM_FR&amp;ADDRESS('PR-tampon'!$E67,COLUMN(REFERENCEMENT_ISOLANT[[#Headers],[REF]])))=0,"",INDIRECT(NOM_FR&amp;ADDRESS('PR-tampon'!$E67,COLUMN(REFERENCEMENT_ISOLANT[[#Headers],[REF]]))))))</f>
        <v/>
      </c>
      <c r="I102" s="82" t="str">
        <f ca="1">IF('PR-tampon'!$E67="","",IF('PR-tampon'!$E67=0,"",IF(INDIRECT(NOM_FR&amp;ADDRESS('PR-tampon'!$E67,COLUMN(REFERENCEMENT_ISOLANT[[#Headers],[AVIS LIMITE AU]])))=0,"",INDIRECT(NOM_FR&amp;ADDRESS('PR-tampon'!$E67,COLUMN(REFERENCEMENT_ISOLANT[[#Headers],[AVIS LIMITE AU]]))))))</f>
        <v/>
      </c>
      <c r="J102" s="3" t="str">
        <f ca="1">IF('PR-tampon'!$E67="","",IF('PR-tampon'!$E67=0,"",IF(INDIRECT(NOM_FR&amp;ADDRESS('PR-tampon'!$E67,COLUMN(REFERENCEMENT_ISOLANT[[#Headers],[TC/TNC
dans le domaine d''emploi visé]])))=0,"",INDIRECT(NOM_FR&amp;ADDRESS('PR-tampon'!$E67,COLUMN(REFERENCEMENT_ISOLANT[[#Headers],[TC/TNC
dans le domaine d''emploi visé]]))))))</f>
        <v/>
      </c>
      <c r="K102" s="117" t="str">
        <f ca="1">IF('PR-tampon'!$E67="","",IF('PR-tampon'!$E67=0,"",IF(INDIRECT(NOM_FR&amp;ADDRESS('PR-tampon'!$E67,COLUMN(REFERENCEMENT_ISOLANT[[#Headers],[SYNTHESE DES APPLICATIONS VISEES]])))=0,"",INDIRECT(NOM_FR&amp;ADDRESS('PR-tampon'!$E67,COLUMN(REFERENCEMENT_ISOLANT[[#Headers],[SYNTHESE DES APPLICATIONS VISEES]]))))))</f>
        <v/>
      </c>
      <c r="L102" s="84" t="str">
        <f ca="1">IF('PR-tampon'!$E67="","",IF('PR-tampon'!$E67=0,"",IF(INDIRECT(NOM_FR&amp;ADDRESS('PR-tampon'!$E67,COLUMN(REFERENCEMENT_ISOLANT[[#Headers],[CONCATENATION DES OBSERVATIONS]])))=0,"",INDIRECT(NOM_FR&amp;ADDRESS('PR-tampon'!$E67,COLUMN(REFERENCEMENT_ISOLANT[[#Headers],[CONCATENATION DES OBSERVATIONS]]))))))</f>
        <v/>
      </c>
      <c r="M102" s="3" t="str">
        <f ca="1">IF('PR-tampon'!$E67="","",IF('PR-tampon'!$E67=0,"",IF(INDIRECT(NOM_FR&amp;ADDRESS('PR-tampon'!$E67,COLUMN(REFERENCEMENT_ISOLANT[[#Headers],[Hygrométrie des locaux]])))=0,"",INDIRECT(NOM_FR&amp;ADDRESS('PR-tampon'!$E67,COLUMN(REFERENCEMENT_ISOLANT[[#Headers],[Hygrométrie des locaux]]))))))</f>
        <v/>
      </c>
      <c r="N102" s="3" t="str">
        <f ca="1">IF('PR-tampon'!$E67="","",IF('PR-tampon'!$E67=0,"",IF(INDIRECT(NOM_FR&amp;ADDRESS('PR-tampon'!$E67,COLUMN(REFERENCEMENT_ISOLANT[[#Headers],[classement locaux au sens 20.1 P3]])))=0,"",INDIRECT(NOM_FR&amp;ADDRESS('PR-tampon'!$E67,COLUMN(REFERENCEMENT_ISOLANT[[#Headers],[classement locaux au sens 20.1 P3]]))))))</f>
        <v/>
      </c>
      <c r="O102" s="3" t="str">
        <f ca="1">IF('PR-tampon'!$E67="","",IF('PR-tampon'!$E67=0,"",IF(INDIRECT(NOM_FR&amp;ADDRESS('PR-tampon'!$E67,COLUMN(REFERENCEMENT_ISOLANT[[#Headers],[Climat max]])))=0,"",INDIRECT(NOM_FR&amp;ADDRESS('PR-tampon'!$E67,COLUMN(REFERENCEMENT_ISOLANT[[#Headers],[Climat max]]))))))</f>
        <v/>
      </c>
      <c r="P102" s="3" t="str">
        <f ca="1">IF('PR-tampon'!$E67="","",IF('PR-tampon'!$E67=0,"",IF(INDIRECT(NOM_FR&amp;ADDRESS('PR-tampon'!$E67,COLUMN(REFERENCEMENT_ISOLANT[[#Headers],[Locaux climatisés ou raffraichis]])))=0,"",INDIRECT(NOM_FR&amp;ADDRESS('PR-tampon'!$E67,COLUMN(REFERENCEMENT_ISOLANT[[#Headers],[Locaux climatisés ou raffraichis]]))))))</f>
        <v/>
      </c>
      <c r="Q102" s="89" t="str">
        <f ca="1">IF('PR-tampon'!$E67="","",IF('PR-tampon'!$E67=0,"",IF(INDIRECT(NOM_FR&amp;ADDRESS('PR-tampon'!$E67,COLUMN(REFERENCEMENT_ISOLANT[[#Headers],[LIEN INTERNET]])))=0,"",INDIRECT(NOM_FR&amp;ADDRESS('PR-tampon'!$E67,COLUMN(REFERENCEMENT_ISOLANT[[#Headers],[LIEN INTERNET]]))))))</f>
        <v/>
      </c>
    </row>
    <row r="103" spans="1:17" ht="130.15" customHeight="1" x14ac:dyDescent="0.25">
      <c r="A103" s="3" t="s">
        <v>219</v>
      </c>
      <c r="B103" s="88" t="str">
        <f ca="1">IF('PR-tampon'!$E68="","",IF('PR-tampon'!$E68=0,"",IF(INDIRECT(NOM_FR&amp;ADDRESS('PR-tampon'!$E68,COLUMN(REFERENCEMENT_ISOLANT[[#Headers],[DATE REFERENCEMENT]])))=0,"",INDIRECT(NOM_FR&amp;ADDRESS('PR-tampon'!$E68,COLUMN(REFERENCEMENT_ISOLANT[[#Headers],[DATE REFERENCEMENT]]))))))</f>
        <v/>
      </c>
      <c r="C103" s="88" t="str">
        <f ca="1">IF('PR-tampon'!$E68="","",IF('PR-tampon'!$E68=0,"",IF(INDIRECT(NOM_FR&amp;ADDRESS('PR-tampon'!$E68,COLUMN(REFERENCEMENT_ISOLANT[[#Headers],[TYPE DE PROCEDE]])))=0,"",INDIRECT(NOM_FR&amp;ADDRESS('PR-tampon'!$E68,COLUMN(REFERENCEMENT_ISOLANT[[#Headers],[TYPE DE PROCEDE]]))))))</f>
        <v/>
      </c>
      <c r="D103" s="88" t="str">
        <f ca="1">IF('PR-tampon'!$E68="","",IF('PR-tampon'!$E68=0,"",IF(INDIRECT(NOM_FR&amp;ADDRESS('PR-tampon'!$E68,COLUMN(REFERENCEMENT_ISOLANT[[#Headers],[MATIERE]])))=0,"",INDIRECT(NOM_FR&amp;ADDRESS('PR-tampon'!$E68,COLUMN(REFERENCEMENT_ISOLANT[[#Headers],[MATIERE]]))))))</f>
        <v/>
      </c>
      <c r="E103" s="3" t="str">
        <f ca="1">IF('PR-tampon'!$E68="","",IF('PR-tampon'!$E68=0,"",IF(INDIRECT(NOM_FR&amp;ADDRESS('PR-tampon'!$E68,COLUMN(REFERENCEMENT_ISOLANT[[#Headers],[NOM COMMERCIAL DU PROCEDE]])))=0,"",INDIRECT(NOM_FR&amp;ADDRESS('PR-tampon'!$E68,COLUMN(REFERENCEMENT_ISOLANT[[#Headers],[NOM COMMERCIAL DU PROCEDE]]))))))</f>
        <v/>
      </c>
      <c r="F103" s="3" t="str">
        <f ca="1">IF('PR-tampon'!$E68="","",IF('PR-tampon'!$E68=0,"",IF(INDIRECT(NOM_FR&amp;ADDRESS('PR-tampon'!$E68,COLUMN(REFERENCEMENT_ISOLANT[[#Headers],[DISTRIBUTEUR]])))=0,"",INDIRECT(NOM_FR&amp;ADDRESS('PR-tampon'!$E68,COLUMN(REFERENCEMENT_ISOLANT[[#Headers],[DISTRIBUTEUR]]))))))</f>
        <v/>
      </c>
      <c r="G103" s="3" t="str">
        <f ca="1">IF('PR-tampon'!$E68="","",IF('PR-tampon'!$E68=0,"",IF(INDIRECT(NOM_FR&amp;ADDRESS('PR-tampon'!$E68,COLUMN(REFERENCEMENT_ISOLANT[[#Headers],[TYPE DE DOCUMENT DE REFERENCE]])))=0,"",INDIRECT(NOM_FR&amp;ADDRESS('PR-tampon'!$E68,COLUMN(REFERENCEMENT_ISOLANT[[#Headers],[TYPE DE DOCUMENT DE REFERENCE]]))))))</f>
        <v/>
      </c>
      <c r="H103" s="3" t="str">
        <f ca="1">IF('PR-tampon'!$E68="","",IF('PR-tampon'!$E68=0,"",IF(INDIRECT(NOM_FR&amp;ADDRESS('PR-tampon'!$E68,COLUMN(REFERENCEMENT_ISOLANT[[#Headers],[REF]])))=0,"",INDIRECT(NOM_FR&amp;ADDRESS('PR-tampon'!$E68,COLUMN(REFERENCEMENT_ISOLANT[[#Headers],[REF]]))))))</f>
        <v/>
      </c>
      <c r="I103" s="82" t="str">
        <f ca="1">IF('PR-tampon'!$E68="","",IF('PR-tampon'!$E68=0,"",IF(INDIRECT(NOM_FR&amp;ADDRESS('PR-tampon'!$E68,COLUMN(REFERENCEMENT_ISOLANT[[#Headers],[AVIS LIMITE AU]])))=0,"",INDIRECT(NOM_FR&amp;ADDRESS('PR-tampon'!$E68,COLUMN(REFERENCEMENT_ISOLANT[[#Headers],[AVIS LIMITE AU]]))))))</f>
        <v/>
      </c>
      <c r="J103" s="3" t="str">
        <f ca="1">IF('PR-tampon'!$E68="","",IF('PR-tampon'!$E68=0,"",IF(INDIRECT(NOM_FR&amp;ADDRESS('PR-tampon'!$E68,COLUMN(REFERENCEMENT_ISOLANT[[#Headers],[TC/TNC
dans le domaine d''emploi visé]])))=0,"",INDIRECT(NOM_FR&amp;ADDRESS('PR-tampon'!$E68,COLUMN(REFERENCEMENT_ISOLANT[[#Headers],[TC/TNC
dans le domaine d''emploi visé]]))))))</f>
        <v/>
      </c>
      <c r="K103" s="117" t="str">
        <f ca="1">IF('PR-tampon'!$E68="","",IF('PR-tampon'!$E68=0,"",IF(INDIRECT(NOM_FR&amp;ADDRESS('PR-tampon'!$E68,COLUMN(REFERENCEMENT_ISOLANT[[#Headers],[SYNTHESE DES APPLICATIONS VISEES]])))=0,"",INDIRECT(NOM_FR&amp;ADDRESS('PR-tampon'!$E68,COLUMN(REFERENCEMENT_ISOLANT[[#Headers],[SYNTHESE DES APPLICATIONS VISEES]]))))))</f>
        <v/>
      </c>
      <c r="L103" s="84" t="str">
        <f ca="1">IF('PR-tampon'!$E68="","",IF('PR-tampon'!$E68=0,"",IF(INDIRECT(NOM_FR&amp;ADDRESS('PR-tampon'!$E68,COLUMN(REFERENCEMENT_ISOLANT[[#Headers],[CONCATENATION DES OBSERVATIONS]])))=0,"",INDIRECT(NOM_FR&amp;ADDRESS('PR-tampon'!$E68,COLUMN(REFERENCEMENT_ISOLANT[[#Headers],[CONCATENATION DES OBSERVATIONS]]))))))</f>
        <v/>
      </c>
      <c r="M103" s="3" t="str">
        <f ca="1">IF('PR-tampon'!$E68="","",IF('PR-tampon'!$E68=0,"",IF(INDIRECT(NOM_FR&amp;ADDRESS('PR-tampon'!$E68,COLUMN(REFERENCEMENT_ISOLANT[[#Headers],[Hygrométrie des locaux]])))=0,"",INDIRECT(NOM_FR&amp;ADDRESS('PR-tampon'!$E68,COLUMN(REFERENCEMENT_ISOLANT[[#Headers],[Hygrométrie des locaux]]))))))</f>
        <v/>
      </c>
      <c r="N103" s="3" t="str">
        <f ca="1">IF('PR-tampon'!$E68="","",IF('PR-tampon'!$E68=0,"",IF(INDIRECT(NOM_FR&amp;ADDRESS('PR-tampon'!$E68,COLUMN(REFERENCEMENT_ISOLANT[[#Headers],[classement locaux au sens 20.1 P3]])))=0,"",INDIRECT(NOM_FR&amp;ADDRESS('PR-tampon'!$E68,COLUMN(REFERENCEMENT_ISOLANT[[#Headers],[classement locaux au sens 20.1 P3]]))))))</f>
        <v/>
      </c>
      <c r="O103" s="3" t="str">
        <f ca="1">IF('PR-tampon'!$E68="","",IF('PR-tampon'!$E68=0,"",IF(INDIRECT(NOM_FR&amp;ADDRESS('PR-tampon'!$E68,COLUMN(REFERENCEMENT_ISOLANT[[#Headers],[Climat max]])))=0,"",INDIRECT(NOM_FR&amp;ADDRESS('PR-tampon'!$E68,COLUMN(REFERENCEMENT_ISOLANT[[#Headers],[Climat max]]))))))</f>
        <v/>
      </c>
      <c r="P103" s="3" t="str">
        <f ca="1">IF('PR-tampon'!$E68="","",IF('PR-tampon'!$E68=0,"",IF(INDIRECT(NOM_FR&amp;ADDRESS('PR-tampon'!$E68,COLUMN(REFERENCEMENT_ISOLANT[[#Headers],[Locaux climatisés ou raffraichis]])))=0,"",INDIRECT(NOM_FR&amp;ADDRESS('PR-tampon'!$E68,COLUMN(REFERENCEMENT_ISOLANT[[#Headers],[Locaux climatisés ou raffraichis]]))))))</f>
        <v/>
      </c>
      <c r="Q103" s="89" t="str">
        <f ca="1">IF('PR-tampon'!$E68="","",IF('PR-tampon'!$E68=0,"",IF(INDIRECT(NOM_FR&amp;ADDRESS('PR-tampon'!$E68,COLUMN(REFERENCEMENT_ISOLANT[[#Headers],[LIEN INTERNET]])))=0,"",INDIRECT(NOM_FR&amp;ADDRESS('PR-tampon'!$E68,COLUMN(REFERENCEMENT_ISOLANT[[#Headers],[LIEN INTERNET]]))))))</f>
        <v/>
      </c>
    </row>
    <row r="104" spans="1:17" ht="130.15" customHeight="1" x14ac:dyDescent="0.25">
      <c r="A104" s="3" t="s">
        <v>219</v>
      </c>
      <c r="B104" s="88" t="str">
        <f ca="1">IF('PR-tampon'!$E69="","",IF('PR-tampon'!$E69=0,"",IF(INDIRECT(NOM_FR&amp;ADDRESS('PR-tampon'!$E69,COLUMN(REFERENCEMENT_ISOLANT[[#Headers],[DATE REFERENCEMENT]])))=0,"",INDIRECT(NOM_FR&amp;ADDRESS('PR-tampon'!$E69,COLUMN(REFERENCEMENT_ISOLANT[[#Headers],[DATE REFERENCEMENT]]))))))</f>
        <v/>
      </c>
      <c r="C104" s="88" t="str">
        <f ca="1">IF('PR-tampon'!$E69="","",IF('PR-tampon'!$E69=0,"",IF(INDIRECT(NOM_FR&amp;ADDRESS('PR-tampon'!$E69,COLUMN(REFERENCEMENT_ISOLANT[[#Headers],[TYPE DE PROCEDE]])))=0,"",INDIRECT(NOM_FR&amp;ADDRESS('PR-tampon'!$E69,COLUMN(REFERENCEMENT_ISOLANT[[#Headers],[TYPE DE PROCEDE]]))))))</f>
        <v/>
      </c>
      <c r="D104" s="88" t="str">
        <f ca="1">IF('PR-tampon'!$E69="","",IF('PR-tampon'!$E69=0,"",IF(INDIRECT(NOM_FR&amp;ADDRESS('PR-tampon'!$E69,COLUMN(REFERENCEMENT_ISOLANT[[#Headers],[MATIERE]])))=0,"",INDIRECT(NOM_FR&amp;ADDRESS('PR-tampon'!$E69,COLUMN(REFERENCEMENT_ISOLANT[[#Headers],[MATIERE]]))))))</f>
        <v/>
      </c>
      <c r="E104" s="3" t="str">
        <f ca="1">IF('PR-tampon'!$E69="","",IF('PR-tampon'!$E69=0,"",IF(INDIRECT(NOM_FR&amp;ADDRESS('PR-tampon'!$E69,COLUMN(REFERENCEMENT_ISOLANT[[#Headers],[NOM COMMERCIAL DU PROCEDE]])))=0,"",INDIRECT(NOM_FR&amp;ADDRESS('PR-tampon'!$E69,COLUMN(REFERENCEMENT_ISOLANT[[#Headers],[NOM COMMERCIAL DU PROCEDE]]))))))</f>
        <v/>
      </c>
      <c r="F104" s="3" t="str">
        <f ca="1">IF('PR-tampon'!$E69="","",IF('PR-tampon'!$E69=0,"",IF(INDIRECT(NOM_FR&amp;ADDRESS('PR-tampon'!$E69,COLUMN(REFERENCEMENT_ISOLANT[[#Headers],[DISTRIBUTEUR]])))=0,"",INDIRECT(NOM_FR&amp;ADDRESS('PR-tampon'!$E69,COLUMN(REFERENCEMENT_ISOLANT[[#Headers],[DISTRIBUTEUR]]))))))</f>
        <v/>
      </c>
      <c r="G104" s="3" t="str">
        <f ca="1">IF('PR-tampon'!$E69="","",IF('PR-tampon'!$E69=0,"",IF(INDIRECT(NOM_FR&amp;ADDRESS('PR-tampon'!$E69,COLUMN(REFERENCEMENT_ISOLANT[[#Headers],[TYPE DE DOCUMENT DE REFERENCE]])))=0,"",INDIRECT(NOM_FR&amp;ADDRESS('PR-tampon'!$E69,COLUMN(REFERENCEMENT_ISOLANT[[#Headers],[TYPE DE DOCUMENT DE REFERENCE]]))))))</f>
        <v/>
      </c>
      <c r="H104" s="3" t="str">
        <f ca="1">IF('PR-tampon'!$E69="","",IF('PR-tampon'!$E69=0,"",IF(INDIRECT(NOM_FR&amp;ADDRESS('PR-tampon'!$E69,COLUMN(REFERENCEMENT_ISOLANT[[#Headers],[REF]])))=0,"",INDIRECT(NOM_FR&amp;ADDRESS('PR-tampon'!$E69,COLUMN(REFERENCEMENT_ISOLANT[[#Headers],[REF]]))))))</f>
        <v/>
      </c>
      <c r="I104" s="82" t="str">
        <f ca="1">IF('PR-tampon'!$E69="","",IF('PR-tampon'!$E69=0,"",IF(INDIRECT(NOM_FR&amp;ADDRESS('PR-tampon'!$E69,COLUMN(REFERENCEMENT_ISOLANT[[#Headers],[AVIS LIMITE AU]])))=0,"",INDIRECT(NOM_FR&amp;ADDRESS('PR-tampon'!$E69,COLUMN(REFERENCEMENT_ISOLANT[[#Headers],[AVIS LIMITE AU]]))))))</f>
        <v/>
      </c>
      <c r="J104" s="3" t="str">
        <f ca="1">IF('PR-tampon'!$E69="","",IF('PR-tampon'!$E69=0,"",IF(INDIRECT(NOM_FR&amp;ADDRESS('PR-tampon'!$E69,COLUMN(REFERENCEMENT_ISOLANT[[#Headers],[TC/TNC
dans le domaine d''emploi visé]])))=0,"",INDIRECT(NOM_FR&amp;ADDRESS('PR-tampon'!$E69,COLUMN(REFERENCEMENT_ISOLANT[[#Headers],[TC/TNC
dans le domaine d''emploi visé]]))))))</f>
        <v/>
      </c>
      <c r="K104" s="117" t="str">
        <f ca="1">IF('PR-tampon'!$E69="","",IF('PR-tampon'!$E69=0,"",IF(INDIRECT(NOM_FR&amp;ADDRESS('PR-tampon'!$E69,COLUMN(REFERENCEMENT_ISOLANT[[#Headers],[SYNTHESE DES APPLICATIONS VISEES]])))=0,"",INDIRECT(NOM_FR&amp;ADDRESS('PR-tampon'!$E69,COLUMN(REFERENCEMENT_ISOLANT[[#Headers],[SYNTHESE DES APPLICATIONS VISEES]]))))))</f>
        <v/>
      </c>
      <c r="L104" s="84" t="str">
        <f ca="1">IF('PR-tampon'!$E69="","",IF('PR-tampon'!$E69=0,"",IF(INDIRECT(NOM_FR&amp;ADDRESS('PR-tampon'!$E69,COLUMN(REFERENCEMENT_ISOLANT[[#Headers],[CONCATENATION DES OBSERVATIONS]])))=0,"",INDIRECT(NOM_FR&amp;ADDRESS('PR-tampon'!$E69,COLUMN(REFERENCEMENT_ISOLANT[[#Headers],[CONCATENATION DES OBSERVATIONS]]))))))</f>
        <v/>
      </c>
      <c r="M104" s="3" t="str">
        <f ca="1">IF('PR-tampon'!$E69="","",IF('PR-tampon'!$E69=0,"",IF(INDIRECT(NOM_FR&amp;ADDRESS('PR-tampon'!$E69,COLUMN(REFERENCEMENT_ISOLANT[[#Headers],[Hygrométrie des locaux]])))=0,"",INDIRECT(NOM_FR&amp;ADDRESS('PR-tampon'!$E69,COLUMN(REFERENCEMENT_ISOLANT[[#Headers],[Hygrométrie des locaux]]))))))</f>
        <v/>
      </c>
      <c r="N104" s="3" t="str">
        <f ca="1">IF('PR-tampon'!$E69="","",IF('PR-tampon'!$E69=0,"",IF(INDIRECT(NOM_FR&amp;ADDRESS('PR-tampon'!$E69,COLUMN(REFERENCEMENT_ISOLANT[[#Headers],[classement locaux au sens 20.1 P3]])))=0,"",INDIRECT(NOM_FR&amp;ADDRESS('PR-tampon'!$E69,COLUMN(REFERENCEMENT_ISOLANT[[#Headers],[classement locaux au sens 20.1 P3]]))))))</f>
        <v/>
      </c>
      <c r="O104" s="3" t="str">
        <f ca="1">IF('PR-tampon'!$E69="","",IF('PR-tampon'!$E69=0,"",IF(INDIRECT(NOM_FR&amp;ADDRESS('PR-tampon'!$E69,COLUMN(REFERENCEMENT_ISOLANT[[#Headers],[Climat max]])))=0,"",INDIRECT(NOM_FR&amp;ADDRESS('PR-tampon'!$E69,COLUMN(REFERENCEMENT_ISOLANT[[#Headers],[Climat max]]))))))</f>
        <v/>
      </c>
      <c r="P104" s="3" t="str">
        <f ca="1">IF('PR-tampon'!$E69="","",IF('PR-tampon'!$E69=0,"",IF(INDIRECT(NOM_FR&amp;ADDRESS('PR-tampon'!$E69,COLUMN(REFERENCEMENT_ISOLANT[[#Headers],[Locaux climatisés ou raffraichis]])))=0,"",INDIRECT(NOM_FR&amp;ADDRESS('PR-tampon'!$E69,COLUMN(REFERENCEMENT_ISOLANT[[#Headers],[Locaux climatisés ou raffraichis]]))))))</f>
        <v/>
      </c>
      <c r="Q104" s="89" t="str">
        <f ca="1">IF('PR-tampon'!$E69="","",IF('PR-tampon'!$E69=0,"",IF(INDIRECT(NOM_FR&amp;ADDRESS('PR-tampon'!$E69,COLUMN(REFERENCEMENT_ISOLANT[[#Headers],[LIEN INTERNET]])))=0,"",INDIRECT(NOM_FR&amp;ADDRESS('PR-tampon'!$E69,COLUMN(REFERENCEMENT_ISOLANT[[#Headers],[LIEN INTERNET]]))))))</f>
        <v/>
      </c>
    </row>
    <row r="105" spans="1:17" ht="130.15" customHeight="1" x14ac:dyDescent="0.25">
      <c r="A105" s="3" t="s">
        <v>219</v>
      </c>
      <c r="B105" s="88" t="str">
        <f ca="1">IF('PR-tampon'!$E70="","",IF('PR-tampon'!$E70=0,"",IF(INDIRECT(NOM_FR&amp;ADDRESS('PR-tampon'!$E70,COLUMN(REFERENCEMENT_ISOLANT[[#Headers],[DATE REFERENCEMENT]])))=0,"",INDIRECT(NOM_FR&amp;ADDRESS('PR-tampon'!$E70,COLUMN(REFERENCEMENT_ISOLANT[[#Headers],[DATE REFERENCEMENT]]))))))</f>
        <v/>
      </c>
      <c r="C105" s="88" t="str">
        <f ca="1">IF('PR-tampon'!$E70="","",IF('PR-tampon'!$E70=0,"",IF(INDIRECT(NOM_FR&amp;ADDRESS('PR-tampon'!$E70,COLUMN(REFERENCEMENT_ISOLANT[[#Headers],[TYPE DE PROCEDE]])))=0,"",INDIRECT(NOM_FR&amp;ADDRESS('PR-tampon'!$E70,COLUMN(REFERENCEMENT_ISOLANT[[#Headers],[TYPE DE PROCEDE]]))))))</f>
        <v/>
      </c>
      <c r="D105" s="88" t="str">
        <f ca="1">IF('PR-tampon'!$E70="","",IF('PR-tampon'!$E70=0,"",IF(INDIRECT(NOM_FR&amp;ADDRESS('PR-tampon'!$E70,COLUMN(REFERENCEMENT_ISOLANT[[#Headers],[MATIERE]])))=0,"",INDIRECT(NOM_FR&amp;ADDRESS('PR-tampon'!$E70,COLUMN(REFERENCEMENT_ISOLANT[[#Headers],[MATIERE]]))))))</f>
        <v/>
      </c>
      <c r="E105" s="3" t="str">
        <f ca="1">IF('PR-tampon'!$E70="","",IF('PR-tampon'!$E70=0,"",IF(INDIRECT(NOM_FR&amp;ADDRESS('PR-tampon'!$E70,COLUMN(REFERENCEMENT_ISOLANT[[#Headers],[NOM COMMERCIAL DU PROCEDE]])))=0,"",INDIRECT(NOM_FR&amp;ADDRESS('PR-tampon'!$E70,COLUMN(REFERENCEMENT_ISOLANT[[#Headers],[NOM COMMERCIAL DU PROCEDE]]))))))</f>
        <v/>
      </c>
      <c r="F105" s="3" t="str">
        <f ca="1">IF('PR-tampon'!$E70="","",IF('PR-tampon'!$E70=0,"",IF(INDIRECT(NOM_FR&amp;ADDRESS('PR-tampon'!$E70,COLUMN(REFERENCEMENT_ISOLANT[[#Headers],[DISTRIBUTEUR]])))=0,"",INDIRECT(NOM_FR&amp;ADDRESS('PR-tampon'!$E70,COLUMN(REFERENCEMENT_ISOLANT[[#Headers],[DISTRIBUTEUR]]))))))</f>
        <v/>
      </c>
      <c r="G105" s="3" t="str">
        <f ca="1">IF('PR-tampon'!$E70="","",IF('PR-tampon'!$E70=0,"",IF(INDIRECT(NOM_FR&amp;ADDRESS('PR-tampon'!$E70,COLUMN(REFERENCEMENT_ISOLANT[[#Headers],[TYPE DE DOCUMENT DE REFERENCE]])))=0,"",INDIRECT(NOM_FR&amp;ADDRESS('PR-tampon'!$E70,COLUMN(REFERENCEMENT_ISOLANT[[#Headers],[TYPE DE DOCUMENT DE REFERENCE]]))))))</f>
        <v/>
      </c>
      <c r="H105" s="3" t="str">
        <f ca="1">IF('PR-tampon'!$E70="","",IF('PR-tampon'!$E70=0,"",IF(INDIRECT(NOM_FR&amp;ADDRESS('PR-tampon'!$E70,COLUMN(REFERENCEMENT_ISOLANT[[#Headers],[REF]])))=0,"",INDIRECT(NOM_FR&amp;ADDRESS('PR-tampon'!$E70,COLUMN(REFERENCEMENT_ISOLANT[[#Headers],[REF]]))))))</f>
        <v/>
      </c>
      <c r="I105" s="82" t="str">
        <f ca="1">IF('PR-tampon'!$E70="","",IF('PR-tampon'!$E70=0,"",IF(INDIRECT(NOM_FR&amp;ADDRESS('PR-tampon'!$E70,COLUMN(REFERENCEMENT_ISOLANT[[#Headers],[AVIS LIMITE AU]])))=0,"",INDIRECT(NOM_FR&amp;ADDRESS('PR-tampon'!$E70,COLUMN(REFERENCEMENT_ISOLANT[[#Headers],[AVIS LIMITE AU]]))))))</f>
        <v/>
      </c>
      <c r="J105" s="3" t="str">
        <f ca="1">IF('PR-tampon'!$E70="","",IF('PR-tampon'!$E70=0,"",IF(INDIRECT(NOM_FR&amp;ADDRESS('PR-tampon'!$E70,COLUMN(REFERENCEMENT_ISOLANT[[#Headers],[TC/TNC
dans le domaine d''emploi visé]])))=0,"",INDIRECT(NOM_FR&amp;ADDRESS('PR-tampon'!$E70,COLUMN(REFERENCEMENT_ISOLANT[[#Headers],[TC/TNC
dans le domaine d''emploi visé]]))))))</f>
        <v/>
      </c>
      <c r="K105" s="117" t="str">
        <f ca="1">IF('PR-tampon'!$E70="","",IF('PR-tampon'!$E70=0,"",IF(INDIRECT(NOM_FR&amp;ADDRESS('PR-tampon'!$E70,COLUMN(REFERENCEMENT_ISOLANT[[#Headers],[SYNTHESE DES APPLICATIONS VISEES]])))=0,"",INDIRECT(NOM_FR&amp;ADDRESS('PR-tampon'!$E70,COLUMN(REFERENCEMENT_ISOLANT[[#Headers],[SYNTHESE DES APPLICATIONS VISEES]]))))))</f>
        <v/>
      </c>
      <c r="L105" s="84" t="str">
        <f ca="1">IF('PR-tampon'!$E70="","",IF('PR-tampon'!$E70=0,"",IF(INDIRECT(NOM_FR&amp;ADDRESS('PR-tampon'!$E70,COLUMN(REFERENCEMENT_ISOLANT[[#Headers],[CONCATENATION DES OBSERVATIONS]])))=0,"",INDIRECT(NOM_FR&amp;ADDRESS('PR-tampon'!$E70,COLUMN(REFERENCEMENT_ISOLANT[[#Headers],[CONCATENATION DES OBSERVATIONS]]))))))</f>
        <v/>
      </c>
      <c r="M105" s="3" t="str">
        <f ca="1">IF('PR-tampon'!$E70="","",IF('PR-tampon'!$E70=0,"",IF(INDIRECT(NOM_FR&amp;ADDRESS('PR-tampon'!$E70,COLUMN(REFERENCEMENT_ISOLANT[[#Headers],[Hygrométrie des locaux]])))=0,"",INDIRECT(NOM_FR&amp;ADDRESS('PR-tampon'!$E70,COLUMN(REFERENCEMENT_ISOLANT[[#Headers],[Hygrométrie des locaux]]))))))</f>
        <v/>
      </c>
      <c r="N105" s="3" t="str">
        <f ca="1">IF('PR-tampon'!$E70="","",IF('PR-tampon'!$E70=0,"",IF(INDIRECT(NOM_FR&amp;ADDRESS('PR-tampon'!$E70,COLUMN(REFERENCEMENT_ISOLANT[[#Headers],[classement locaux au sens 20.1 P3]])))=0,"",INDIRECT(NOM_FR&amp;ADDRESS('PR-tampon'!$E70,COLUMN(REFERENCEMENT_ISOLANT[[#Headers],[classement locaux au sens 20.1 P3]]))))))</f>
        <v/>
      </c>
      <c r="O105" s="3" t="str">
        <f ca="1">IF('PR-tampon'!$E70="","",IF('PR-tampon'!$E70=0,"",IF(INDIRECT(NOM_FR&amp;ADDRESS('PR-tampon'!$E70,COLUMN(REFERENCEMENT_ISOLANT[[#Headers],[Climat max]])))=0,"",INDIRECT(NOM_FR&amp;ADDRESS('PR-tampon'!$E70,COLUMN(REFERENCEMENT_ISOLANT[[#Headers],[Climat max]]))))))</f>
        <v/>
      </c>
      <c r="P105" s="3" t="str">
        <f ca="1">IF('PR-tampon'!$E70="","",IF('PR-tampon'!$E70=0,"",IF(INDIRECT(NOM_FR&amp;ADDRESS('PR-tampon'!$E70,COLUMN(REFERENCEMENT_ISOLANT[[#Headers],[Locaux climatisés ou raffraichis]])))=0,"",INDIRECT(NOM_FR&amp;ADDRESS('PR-tampon'!$E70,COLUMN(REFERENCEMENT_ISOLANT[[#Headers],[Locaux climatisés ou raffraichis]]))))))</f>
        <v/>
      </c>
      <c r="Q105" s="89" t="str">
        <f ca="1">IF('PR-tampon'!$E70="","",IF('PR-tampon'!$E70=0,"",IF(INDIRECT(NOM_FR&amp;ADDRESS('PR-tampon'!$E70,COLUMN(REFERENCEMENT_ISOLANT[[#Headers],[LIEN INTERNET]])))=0,"",INDIRECT(NOM_FR&amp;ADDRESS('PR-tampon'!$E70,COLUMN(REFERENCEMENT_ISOLANT[[#Headers],[LIEN INTERNET]]))))))</f>
        <v/>
      </c>
    </row>
    <row r="106" spans="1:17" ht="130.15" customHeight="1" x14ac:dyDescent="0.25">
      <c r="A106" s="3" t="s">
        <v>219</v>
      </c>
      <c r="B106" s="88" t="str">
        <f ca="1">IF('PR-tampon'!$E71="","",IF('PR-tampon'!$E71=0,"",IF(INDIRECT(NOM_FR&amp;ADDRESS('PR-tampon'!$E71,COLUMN(REFERENCEMENT_ISOLANT[[#Headers],[DATE REFERENCEMENT]])))=0,"",INDIRECT(NOM_FR&amp;ADDRESS('PR-tampon'!$E71,COLUMN(REFERENCEMENT_ISOLANT[[#Headers],[DATE REFERENCEMENT]]))))))</f>
        <v/>
      </c>
      <c r="C106" s="88" t="str">
        <f ca="1">IF('PR-tampon'!$E71="","",IF('PR-tampon'!$E71=0,"",IF(INDIRECT(NOM_FR&amp;ADDRESS('PR-tampon'!$E71,COLUMN(REFERENCEMENT_ISOLANT[[#Headers],[TYPE DE PROCEDE]])))=0,"",INDIRECT(NOM_FR&amp;ADDRESS('PR-tampon'!$E71,COLUMN(REFERENCEMENT_ISOLANT[[#Headers],[TYPE DE PROCEDE]]))))))</f>
        <v/>
      </c>
      <c r="D106" s="88" t="str">
        <f ca="1">IF('PR-tampon'!$E71="","",IF('PR-tampon'!$E71=0,"",IF(INDIRECT(NOM_FR&amp;ADDRESS('PR-tampon'!$E71,COLUMN(REFERENCEMENT_ISOLANT[[#Headers],[MATIERE]])))=0,"",INDIRECT(NOM_FR&amp;ADDRESS('PR-tampon'!$E71,COLUMN(REFERENCEMENT_ISOLANT[[#Headers],[MATIERE]]))))))</f>
        <v/>
      </c>
      <c r="E106" s="3" t="str">
        <f ca="1">IF('PR-tampon'!$E71="","",IF('PR-tampon'!$E71=0,"",IF(INDIRECT(NOM_FR&amp;ADDRESS('PR-tampon'!$E71,COLUMN(REFERENCEMENT_ISOLANT[[#Headers],[NOM COMMERCIAL DU PROCEDE]])))=0,"",INDIRECT(NOM_FR&amp;ADDRESS('PR-tampon'!$E71,COLUMN(REFERENCEMENT_ISOLANT[[#Headers],[NOM COMMERCIAL DU PROCEDE]]))))))</f>
        <v/>
      </c>
      <c r="F106" s="3" t="str">
        <f ca="1">IF('PR-tampon'!$E71="","",IF('PR-tampon'!$E71=0,"",IF(INDIRECT(NOM_FR&amp;ADDRESS('PR-tampon'!$E71,COLUMN(REFERENCEMENT_ISOLANT[[#Headers],[DISTRIBUTEUR]])))=0,"",INDIRECT(NOM_FR&amp;ADDRESS('PR-tampon'!$E71,COLUMN(REFERENCEMENT_ISOLANT[[#Headers],[DISTRIBUTEUR]]))))))</f>
        <v/>
      </c>
      <c r="G106" s="3" t="str">
        <f ca="1">IF('PR-tampon'!$E71="","",IF('PR-tampon'!$E71=0,"",IF(INDIRECT(NOM_FR&amp;ADDRESS('PR-tampon'!$E71,COLUMN(REFERENCEMENT_ISOLANT[[#Headers],[TYPE DE DOCUMENT DE REFERENCE]])))=0,"",INDIRECT(NOM_FR&amp;ADDRESS('PR-tampon'!$E71,COLUMN(REFERENCEMENT_ISOLANT[[#Headers],[TYPE DE DOCUMENT DE REFERENCE]]))))))</f>
        <v/>
      </c>
      <c r="H106" s="3" t="str">
        <f ca="1">IF('PR-tampon'!$E71="","",IF('PR-tampon'!$E71=0,"",IF(INDIRECT(NOM_FR&amp;ADDRESS('PR-tampon'!$E71,COLUMN(REFERENCEMENT_ISOLANT[[#Headers],[REF]])))=0,"",INDIRECT(NOM_FR&amp;ADDRESS('PR-tampon'!$E71,COLUMN(REFERENCEMENT_ISOLANT[[#Headers],[REF]]))))))</f>
        <v/>
      </c>
      <c r="I106" s="82" t="str">
        <f ca="1">IF('PR-tampon'!$E71="","",IF('PR-tampon'!$E71=0,"",IF(INDIRECT(NOM_FR&amp;ADDRESS('PR-tampon'!$E71,COLUMN(REFERENCEMENT_ISOLANT[[#Headers],[AVIS LIMITE AU]])))=0,"",INDIRECT(NOM_FR&amp;ADDRESS('PR-tampon'!$E71,COLUMN(REFERENCEMENT_ISOLANT[[#Headers],[AVIS LIMITE AU]]))))))</f>
        <v/>
      </c>
      <c r="J106" s="3" t="str">
        <f ca="1">IF('PR-tampon'!$E71="","",IF('PR-tampon'!$E71=0,"",IF(INDIRECT(NOM_FR&amp;ADDRESS('PR-tampon'!$E71,COLUMN(REFERENCEMENT_ISOLANT[[#Headers],[TC/TNC
dans le domaine d''emploi visé]])))=0,"",INDIRECT(NOM_FR&amp;ADDRESS('PR-tampon'!$E71,COLUMN(REFERENCEMENT_ISOLANT[[#Headers],[TC/TNC
dans le domaine d''emploi visé]]))))))</f>
        <v/>
      </c>
      <c r="K106" s="117" t="str">
        <f ca="1">IF('PR-tampon'!$E71="","",IF('PR-tampon'!$E71=0,"",IF(INDIRECT(NOM_FR&amp;ADDRESS('PR-tampon'!$E71,COLUMN(REFERENCEMENT_ISOLANT[[#Headers],[SYNTHESE DES APPLICATIONS VISEES]])))=0,"",INDIRECT(NOM_FR&amp;ADDRESS('PR-tampon'!$E71,COLUMN(REFERENCEMENT_ISOLANT[[#Headers],[SYNTHESE DES APPLICATIONS VISEES]]))))))</f>
        <v/>
      </c>
      <c r="L106" s="84" t="str">
        <f ca="1">IF('PR-tampon'!$E71="","",IF('PR-tampon'!$E71=0,"",IF(INDIRECT(NOM_FR&amp;ADDRESS('PR-tampon'!$E71,COLUMN(REFERENCEMENT_ISOLANT[[#Headers],[CONCATENATION DES OBSERVATIONS]])))=0,"",INDIRECT(NOM_FR&amp;ADDRESS('PR-tampon'!$E71,COLUMN(REFERENCEMENT_ISOLANT[[#Headers],[CONCATENATION DES OBSERVATIONS]]))))))</f>
        <v/>
      </c>
      <c r="M106" s="3" t="str">
        <f ca="1">IF('PR-tampon'!$E71="","",IF('PR-tampon'!$E71=0,"",IF(INDIRECT(NOM_FR&amp;ADDRESS('PR-tampon'!$E71,COLUMN(REFERENCEMENT_ISOLANT[[#Headers],[Hygrométrie des locaux]])))=0,"",INDIRECT(NOM_FR&amp;ADDRESS('PR-tampon'!$E71,COLUMN(REFERENCEMENT_ISOLANT[[#Headers],[Hygrométrie des locaux]]))))))</f>
        <v/>
      </c>
      <c r="N106" s="3" t="str">
        <f ca="1">IF('PR-tampon'!$E71="","",IF('PR-tampon'!$E71=0,"",IF(INDIRECT(NOM_FR&amp;ADDRESS('PR-tampon'!$E71,COLUMN(REFERENCEMENT_ISOLANT[[#Headers],[classement locaux au sens 20.1 P3]])))=0,"",INDIRECT(NOM_FR&amp;ADDRESS('PR-tampon'!$E71,COLUMN(REFERENCEMENT_ISOLANT[[#Headers],[classement locaux au sens 20.1 P3]]))))))</f>
        <v/>
      </c>
      <c r="O106" s="3" t="str">
        <f ca="1">IF('PR-tampon'!$E71="","",IF('PR-tampon'!$E71=0,"",IF(INDIRECT(NOM_FR&amp;ADDRESS('PR-tampon'!$E71,COLUMN(REFERENCEMENT_ISOLANT[[#Headers],[Climat max]])))=0,"",INDIRECT(NOM_FR&amp;ADDRESS('PR-tampon'!$E71,COLUMN(REFERENCEMENT_ISOLANT[[#Headers],[Climat max]]))))))</f>
        <v/>
      </c>
      <c r="P106" s="3" t="str">
        <f ca="1">IF('PR-tampon'!$E71="","",IF('PR-tampon'!$E71=0,"",IF(INDIRECT(NOM_FR&amp;ADDRESS('PR-tampon'!$E71,COLUMN(REFERENCEMENT_ISOLANT[[#Headers],[Locaux climatisés ou raffraichis]])))=0,"",INDIRECT(NOM_FR&amp;ADDRESS('PR-tampon'!$E71,COLUMN(REFERENCEMENT_ISOLANT[[#Headers],[Locaux climatisés ou raffraichis]]))))))</f>
        <v/>
      </c>
      <c r="Q106" s="89" t="str">
        <f ca="1">IF('PR-tampon'!$E71="","",IF('PR-tampon'!$E71=0,"",IF(INDIRECT(NOM_FR&amp;ADDRESS('PR-tampon'!$E71,COLUMN(REFERENCEMENT_ISOLANT[[#Headers],[LIEN INTERNET]])))=0,"",INDIRECT(NOM_FR&amp;ADDRESS('PR-tampon'!$E71,COLUMN(REFERENCEMENT_ISOLANT[[#Headers],[LIEN INTERNET]]))))))</f>
        <v/>
      </c>
    </row>
    <row r="107" spans="1:17" ht="130.15" customHeight="1" x14ac:dyDescent="0.25">
      <c r="A107" s="3" t="s">
        <v>219</v>
      </c>
      <c r="B107" s="88" t="str">
        <f ca="1">IF('PR-tampon'!$E72="","",IF('PR-tampon'!$E72=0,"",IF(INDIRECT(NOM_FR&amp;ADDRESS('PR-tampon'!$E72,COLUMN(REFERENCEMENT_ISOLANT[[#Headers],[DATE REFERENCEMENT]])))=0,"",INDIRECT(NOM_FR&amp;ADDRESS('PR-tampon'!$E72,COLUMN(REFERENCEMENT_ISOLANT[[#Headers],[DATE REFERENCEMENT]]))))))</f>
        <v/>
      </c>
      <c r="C107" s="88" t="str">
        <f ca="1">IF('PR-tampon'!$E72="","",IF('PR-tampon'!$E72=0,"",IF(INDIRECT(NOM_FR&amp;ADDRESS('PR-tampon'!$E72,COLUMN(REFERENCEMENT_ISOLANT[[#Headers],[TYPE DE PROCEDE]])))=0,"",INDIRECT(NOM_FR&amp;ADDRESS('PR-tampon'!$E72,COLUMN(REFERENCEMENT_ISOLANT[[#Headers],[TYPE DE PROCEDE]]))))))</f>
        <v/>
      </c>
      <c r="D107" s="88" t="str">
        <f ca="1">IF('PR-tampon'!$E72="","",IF('PR-tampon'!$E72=0,"",IF(INDIRECT(NOM_FR&amp;ADDRESS('PR-tampon'!$E72,COLUMN(REFERENCEMENT_ISOLANT[[#Headers],[MATIERE]])))=0,"",INDIRECT(NOM_FR&amp;ADDRESS('PR-tampon'!$E72,COLUMN(REFERENCEMENT_ISOLANT[[#Headers],[MATIERE]]))))))</f>
        <v/>
      </c>
      <c r="E107" s="3" t="str">
        <f ca="1">IF('PR-tampon'!$E72="","",IF('PR-tampon'!$E72=0,"",IF(INDIRECT(NOM_FR&amp;ADDRESS('PR-tampon'!$E72,COLUMN(REFERENCEMENT_ISOLANT[[#Headers],[NOM COMMERCIAL DU PROCEDE]])))=0,"",INDIRECT(NOM_FR&amp;ADDRESS('PR-tampon'!$E72,COLUMN(REFERENCEMENT_ISOLANT[[#Headers],[NOM COMMERCIAL DU PROCEDE]]))))))</f>
        <v/>
      </c>
      <c r="F107" s="3" t="str">
        <f ca="1">IF('PR-tampon'!$E72="","",IF('PR-tampon'!$E72=0,"",IF(INDIRECT(NOM_FR&amp;ADDRESS('PR-tampon'!$E72,COLUMN(REFERENCEMENT_ISOLANT[[#Headers],[DISTRIBUTEUR]])))=0,"",INDIRECT(NOM_FR&amp;ADDRESS('PR-tampon'!$E72,COLUMN(REFERENCEMENT_ISOLANT[[#Headers],[DISTRIBUTEUR]]))))))</f>
        <v/>
      </c>
      <c r="G107" s="3" t="str">
        <f ca="1">IF('PR-tampon'!$E72="","",IF('PR-tampon'!$E72=0,"",IF(INDIRECT(NOM_FR&amp;ADDRESS('PR-tampon'!$E72,COLUMN(REFERENCEMENT_ISOLANT[[#Headers],[TYPE DE DOCUMENT DE REFERENCE]])))=0,"",INDIRECT(NOM_FR&amp;ADDRESS('PR-tampon'!$E72,COLUMN(REFERENCEMENT_ISOLANT[[#Headers],[TYPE DE DOCUMENT DE REFERENCE]]))))))</f>
        <v/>
      </c>
      <c r="H107" s="3" t="str">
        <f ca="1">IF('PR-tampon'!$E72="","",IF('PR-tampon'!$E72=0,"",IF(INDIRECT(NOM_FR&amp;ADDRESS('PR-tampon'!$E72,COLUMN(REFERENCEMENT_ISOLANT[[#Headers],[REF]])))=0,"",INDIRECT(NOM_FR&amp;ADDRESS('PR-tampon'!$E72,COLUMN(REFERENCEMENT_ISOLANT[[#Headers],[REF]]))))))</f>
        <v/>
      </c>
      <c r="I107" s="82" t="str">
        <f ca="1">IF('PR-tampon'!$E72="","",IF('PR-tampon'!$E72=0,"",IF(INDIRECT(NOM_FR&amp;ADDRESS('PR-tampon'!$E72,COLUMN(REFERENCEMENT_ISOLANT[[#Headers],[AVIS LIMITE AU]])))=0,"",INDIRECT(NOM_FR&amp;ADDRESS('PR-tampon'!$E72,COLUMN(REFERENCEMENT_ISOLANT[[#Headers],[AVIS LIMITE AU]]))))))</f>
        <v/>
      </c>
      <c r="J107" s="3" t="str">
        <f ca="1">IF('PR-tampon'!$E72="","",IF('PR-tampon'!$E72=0,"",IF(INDIRECT(NOM_FR&amp;ADDRESS('PR-tampon'!$E72,COLUMN(REFERENCEMENT_ISOLANT[[#Headers],[TC/TNC
dans le domaine d''emploi visé]])))=0,"",INDIRECT(NOM_FR&amp;ADDRESS('PR-tampon'!$E72,COLUMN(REFERENCEMENT_ISOLANT[[#Headers],[TC/TNC
dans le domaine d''emploi visé]]))))))</f>
        <v/>
      </c>
      <c r="K107" s="117" t="str">
        <f ca="1">IF('PR-tampon'!$E72="","",IF('PR-tampon'!$E72=0,"",IF(INDIRECT(NOM_FR&amp;ADDRESS('PR-tampon'!$E72,COLUMN(REFERENCEMENT_ISOLANT[[#Headers],[SYNTHESE DES APPLICATIONS VISEES]])))=0,"",INDIRECT(NOM_FR&amp;ADDRESS('PR-tampon'!$E72,COLUMN(REFERENCEMENT_ISOLANT[[#Headers],[SYNTHESE DES APPLICATIONS VISEES]]))))))</f>
        <v/>
      </c>
      <c r="L107" s="84" t="str">
        <f ca="1">IF('PR-tampon'!$E72="","",IF('PR-tampon'!$E72=0,"",IF(INDIRECT(NOM_FR&amp;ADDRESS('PR-tampon'!$E72,COLUMN(REFERENCEMENT_ISOLANT[[#Headers],[CONCATENATION DES OBSERVATIONS]])))=0,"",INDIRECT(NOM_FR&amp;ADDRESS('PR-tampon'!$E72,COLUMN(REFERENCEMENT_ISOLANT[[#Headers],[CONCATENATION DES OBSERVATIONS]]))))))</f>
        <v/>
      </c>
      <c r="M107" s="3" t="str">
        <f ca="1">IF('PR-tampon'!$E72="","",IF('PR-tampon'!$E72=0,"",IF(INDIRECT(NOM_FR&amp;ADDRESS('PR-tampon'!$E72,COLUMN(REFERENCEMENT_ISOLANT[[#Headers],[Hygrométrie des locaux]])))=0,"",INDIRECT(NOM_FR&amp;ADDRESS('PR-tampon'!$E72,COLUMN(REFERENCEMENT_ISOLANT[[#Headers],[Hygrométrie des locaux]]))))))</f>
        <v/>
      </c>
      <c r="N107" s="3" t="str">
        <f ca="1">IF('PR-tampon'!$E72="","",IF('PR-tampon'!$E72=0,"",IF(INDIRECT(NOM_FR&amp;ADDRESS('PR-tampon'!$E72,COLUMN(REFERENCEMENT_ISOLANT[[#Headers],[classement locaux au sens 20.1 P3]])))=0,"",INDIRECT(NOM_FR&amp;ADDRESS('PR-tampon'!$E72,COLUMN(REFERENCEMENT_ISOLANT[[#Headers],[classement locaux au sens 20.1 P3]]))))))</f>
        <v/>
      </c>
      <c r="O107" s="3" t="str">
        <f ca="1">IF('PR-tampon'!$E72="","",IF('PR-tampon'!$E72=0,"",IF(INDIRECT(NOM_FR&amp;ADDRESS('PR-tampon'!$E72,COLUMN(REFERENCEMENT_ISOLANT[[#Headers],[Climat max]])))=0,"",INDIRECT(NOM_FR&amp;ADDRESS('PR-tampon'!$E72,COLUMN(REFERENCEMENT_ISOLANT[[#Headers],[Climat max]]))))))</f>
        <v/>
      </c>
      <c r="P107" s="3" t="str">
        <f ca="1">IF('PR-tampon'!$E72="","",IF('PR-tampon'!$E72=0,"",IF(INDIRECT(NOM_FR&amp;ADDRESS('PR-tampon'!$E72,COLUMN(REFERENCEMENT_ISOLANT[[#Headers],[Locaux climatisés ou raffraichis]])))=0,"",INDIRECT(NOM_FR&amp;ADDRESS('PR-tampon'!$E72,COLUMN(REFERENCEMENT_ISOLANT[[#Headers],[Locaux climatisés ou raffraichis]]))))))</f>
        <v/>
      </c>
      <c r="Q107" s="89" t="str">
        <f ca="1">IF('PR-tampon'!$E72="","",IF('PR-tampon'!$E72=0,"",IF(INDIRECT(NOM_FR&amp;ADDRESS('PR-tampon'!$E72,COLUMN(REFERENCEMENT_ISOLANT[[#Headers],[LIEN INTERNET]])))=0,"",INDIRECT(NOM_FR&amp;ADDRESS('PR-tampon'!$E72,COLUMN(REFERENCEMENT_ISOLANT[[#Headers],[LIEN INTERNET]]))))))</f>
        <v/>
      </c>
    </row>
    <row r="108" spans="1:17" ht="130.15" customHeight="1" x14ac:dyDescent="0.25">
      <c r="A108" s="3" t="s">
        <v>219</v>
      </c>
      <c r="B108" s="88" t="str">
        <f ca="1">IF('PR-tampon'!$E73="","",IF('PR-tampon'!$E73=0,"",IF(INDIRECT(NOM_FR&amp;ADDRESS('PR-tampon'!$E73,COLUMN(REFERENCEMENT_ISOLANT[[#Headers],[DATE REFERENCEMENT]])))=0,"",INDIRECT(NOM_FR&amp;ADDRESS('PR-tampon'!$E73,COLUMN(REFERENCEMENT_ISOLANT[[#Headers],[DATE REFERENCEMENT]]))))))</f>
        <v/>
      </c>
      <c r="C108" s="88" t="str">
        <f ca="1">IF('PR-tampon'!$E73="","",IF('PR-tampon'!$E73=0,"",IF(INDIRECT(NOM_FR&amp;ADDRESS('PR-tampon'!$E73,COLUMN(REFERENCEMENT_ISOLANT[[#Headers],[TYPE DE PROCEDE]])))=0,"",INDIRECT(NOM_FR&amp;ADDRESS('PR-tampon'!$E73,COLUMN(REFERENCEMENT_ISOLANT[[#Headers],[TYPE DE PROCEDE]]))))))</f>
        <v/>
      </c>
      <c r="D108" s="88" t="str">
        <f ca="1">IF('PR-tampon'!$E73="","",IF('PR-tampon'!$E73=0,"",IF(INDIRECT(NOM_FR&amp;ADDRESS('PR-tampon'!$E73,COLUMN(REFERENCEMENT_ISOLANT[[#Headers],[MATIERE]])))=0,"",INDIRECT(NOM_FR&amp;ADDRESS('PR-tampon'!$E73,COLUMN(REFERENCEMENT_ISOLANT[[#Headers],[MATIERE]]))))))</f>
        <v/>
      </c>
      <c r="E108" s="3" t="str">
        <f ca="1">IF('PR-tampon'!$E73="","",IF('PR-tampon'!$E73=0,"",IF(INDIRECT(NOM_FR&amp;ADDRESS('PR-tampon'!$E73,COLUMN(REFERENCEMENT_ISOLANT[[#Headers],[NOM COMMERCIAL DU PROCEDE]])))=0,"",INDIRECT(NOM_FR&amp;ADDRESS('PR-tampon'!$E73,COLUMN(REFERENCEMENT_ISOLANT[[#Headers],[NOM COMMERCIAL DU PROCEDE]]))))))</f>
        <v/>
      </c>
      <c r="F108" s="3" t="str">
        <f ca="1">IF('PR-tampon'!$E73="","",IF('PR-tampon'!$E73=0,"",IF(INDIRECT(NOM_FR&amp;ADDRESS('PR-tampon'!$E73,COLUMN(REFERENCEMENT_ISOLANT[[#Headers],[DISTRIBUTEUR]])))=0,"",INDIRECT(NOM_FR&amp;ADDRESS('PR-tampon'!$E73,COLUMN(REFERENCEMENT_ISOLANT[[#Headers],[DISTRIBUTEUR]]))))))</f>
        <v/>
      </c>
      <c r="G108" s="3" t="str">
        <f ca="1">IF('PR-tampon'!$E73="","",IF('PR-tampon'!$E73=0,"",IF(INDIRECT(NOM_FR&amp;ADDRESS('PR-tampon'!$E73,COLUMN(REFERENCEMENT_ISOLANT[[#Headers],[TYPE DE DOCUMENT DE REFERENCE]])))=0,"",INDIRECT(NOM_FR&amp;ADDRESS('PR-tampon'!$E73,COLUMN(REFERENCEMENT_ISOLANT[[#Headers],[TYPE DE DOCUMENT DE REFERENCE]]))))))</f>
        <v/>
      </c>
      <c r="H108" s="3" t="str">
        <f ca="1">IF('PR-tampon'!$E73="","",IF('PR-tampon'!$E73=0,"",IF(INDIRECT(NOM_FR&amp;ADDRESS('PR-tampon'!$E73,COLUMN(REFERENCEMENT_ISOLANT[[#Headers],[REF]])))=0,"",INDIRECT(NOM_FR&amp;ADDRESS('PR-tampon'!$E73,COLUMN(REFERENCEMENT_ISOLANT[[#Headers],[REF]]))))))</f>
        <v/>
      </c>
      <c r="I108" s="82" t="str">
        <f ca="1">IF('PR-tampon'!$E73="","",IF('PR-tampon'!$E73=0,"",IF(INDIRECT(NOM_FR&amp;ADDRESS('PR-tampon'!$E73,COLUMN(REFERENCEMENT_ISOLANT[[#Headers],[AVIS LIMITE AU]])))=0,"",INDIRECT(NOM_FR&amp;ADDRESS('PR-tampon'!$E73,COLUMN(REFERENCEMENT_ISOLANT[[#Headers],[AVIS LIMITE AU]]))))))</f>
        <v/>
      </c>
      <c r="J108" s="3" t="str">
        <f ca="1">IF('PR-tampon'!$E73="","",IF('PR-tampon'!$E73=0,"",IF(INDIRECT(NOM_FR&amp;ADDRESS('PR-tampon'!$E73,COLUMN(REFERENCEMENT_ISOLANT[[#Headers],[TC/TNC
dans le domaine d''emploi visé]])))=0,"",INDIRECT(NOM_FR&amp;ADDRESS('PR-tampon'!$E73,COLUMN(REFERENCEMENT_ISOLANT[[#Headers],[TC/TNC
dans le domaine d''emploi visé]]))))))</f>
        <v/>
      </c>
      <c r="K108" s="117" t="str">
        <f ca="1">IF('PR-tampon'!$E73="","",IF('PR-tampon'!$E73=0,"",IF(INDIRECT(NOM_FR&amp;ADDRESS('PR-tampon'!$E73,COLUMN(REFERENCEMENT_ISOLANT[[#Headers],[SYNTHESE DES APPLICATIONS VISEES]])))=0,"",INDIRECT(NOM_FR&amp;ADDRESS('PR-tampon'!$E73,COLUMN(REFERENCEMENT_ISOLANT[[#Headers],[SYNTHESE DES APPLICATIONS VISEES]]))))))</f>
        <v/>
      </c>
      <c r="L108" s="84" t="str">
        <f ca="1">IF('PR-tampon'!$E73="","",IF('PR-tampon'!$E73=0,"",IF(INDIRECT(NOM_FR&amp;ADDRESS('PR-tampon'!$E73,COLUMN(REFERENCEMENT_ISOLANT[[#Headers],[CONCATENATION DES OBSERVATIONS]])))=0,"",INDIRECT(NOM_FR&amp;ADDRESS('PR-tampon'!$E73,COLUMN(REFERENCEMENT_ISOLANT[[#Headers],[CONCATENATION DES OBSERVATIONS]]))))))</f>
        <v/>
      </c>
      <c r="M108" s="3" t="str">
        <f ca="1">IF('PR-tampon'!$E73="","",IF('PR-tampon'!$E73=0,"",IF(INDIRECT(NOM_FR&amp;ADDRESS('PR-tampon'!$E73,COLUMN(REFERENCEMENT_ISOLANT[[#Headers],[Hygrométrie des locaux]])))=0,"",INDIRECT(NOM_FR&amp;ADDRESS('PR-tampon'!$E73,COLUMN(REFERENCEMENT_ISOLANT[[#Headers],[Hygrométrie des locaux]]))))))</f>
        <v/>
      </c>
      <c r="N108" s="3" t="str">
        <f ca="1">IF('PR-tampon'!$E73="","",IF('PR-tampon'!$E73=0,"",IF(INDIRECT(NOM_FR&amp;ADDRESS('PR-tampon'!$E73,COLUMN(REFERENCEMENT_ISOLANT[[#Headers],[classement locaux au sens 20.1 P3]])))=0,"",INDIRECT(NOM_FR&amp;ADDRESS('PR-tampon'!$E73,COLUMN(REFERENCEMENT_ISOLANT[[#Headers],[classement locaux au sens 20.1 P3]]))))))</f>
        <v/>
      </c>
      <c r="O108" s="3" t="str">
        <f ca="1">IF('PR-tampon'!$E73="","",IF('PR-tampon'!$E73=0,"",IF(INDIRECT(NOM_FR&amp;ADDRESS('PR-tampon'!$E73,COLUMN(REFERENCEMENT_ISOLANT[[#Headers],[Climat max]])))=0,"",INDIRECT(NOM_FR&amp;ADDRESS('PR-tampon'!$E73,COLUMN(REFERENCEMENT_ISOLANT[[#Headers],[Climat max]]))))))</f>
        <v/>
      </c>
      <c r="P108" s="3" t="str">
        <f ca="1">IF('PR-tampon'!$E73="","",IF('PR-tampon'!$E73=0,"",IF(INDIRECT(NOM_FR&amp;ADDRESS('PR-tampon'!$E73,COLUMN(REFERENCEMENT_ISOLANT[[#Headers],[Locaux climatisés ou raffraichis]])))=0,"",INDIRECT(NOM_FR&amp;ADDRESS('PR-tampon'!$E73,COLUMN(REFERENCEMENT_ISOLANT[[#Headers],[Locaux climatisés ou raffraichis]]))))))</f>
        <v/>
      </c>
      <c r="Q108" s="89" t="str">
        <f ca="1">IF('PR-tampon'!$E73="","",IF('PR-tampon'!$E73=0,"",IF(INDIRECT(NOM_FR&amp;ADDRESS('PR-tampon'!$E73,COLUMN(REFERENCEMENT_ISOLANT[[#Headers],[LIEN INTERNET]])))=0,"",INDIRECT(NOM_FR&amp;ADDRESS('PR-tampon'!$E73,COLUMN(REFERENCEMENT_ISOLANT[[#Headers],[LIEN INTERNET]]))))))</f>
        <v/>
      </c>
    </row>
    <row r="109" spans="1:17" ht="130.15" customHeight="1" x14ac:dyDescent="0.25">
      <c r="A109" s="3" t="s">
        <v>219</v>
      </c>
      <c r="B109" s="88" t="str">
        <f ca="1">IF('PR-tampon'!$E74="","",IF('PR-tampon'!$E74=0,"",IF(INDIRECT(NOM_FR&amp;ADDRESS('PR-tampon'!$E74,COLUMN(REFERENCEMENT_ISOLANT[[#Headers],[DATE REFERENCEMENT]])))=0,"",INDIRECT(NOM_FR&amp;ADDRESS('PR-tampon'!$E74,COLUMN(REFERENCEMENT_ISOLANT[[#Headers],[DATE REFERENCEMENT]]))))))</f>
        <v/>
      </c>
      <c r="C109" s="88" t="str">
        <f ca="1">IF('PR-tampon'!$E74="","",IF('PR-tampon'!$E74=0,"",IF(INDIRECT(NOM_FR&amp;ADDRESS('PR-tampon'!$E74,COLUMN(REFERENCEMENT_ISOLANT[[#Headers],[TYPE DE PROCEDE]])))=0,"",INDIRECT(NOM_FR&amp;ADDRESS('PR-tampon'!$E74,COLUMN(REFERENCEMENT_ISOLANT[[#Headers],[TYPE DE PROCEDE]]))))))</f>
        <v/>
      </c>
      <c r="D109" s="88" t="str">
        <f ca="1">IF('PR-tampon'!$E74="","",IF('PR-tampon'!$E74=0,"",IF(INDIRECT(NOM_FR&amp;ADDRESS('PR-tampon'!$E74,COLUMN(REFERENCEMENT_ISOLANT[[#Headers],[MATIERE]])))=0,"",INDIRECT(NOM_FR&amp;ADDRESS('PR-tampon'!$E74,COLUMN(REFERENCEMENT_ISOLANT[[#Headers],[MATIERE]]))))))</f>
        <v/>
      </c>
      <c r="E109" s="3" t="str">
        <f ca="1">IF('PR-tampon'!$E74="","",IF('PR-tampon'!$E74=0,"",IF(INDIRECT(NOM_FR&amp;ADDRESS('PR-tampon'!$E74,COLUMN(REFERENCEMENT_ISOLANT[[#Headers],[NOM COMMERCIAL DU PROCEDE]])))=0,"",INDIRECT(NOM_FR&amp;ADDRESS('PR-tampon'!$E74,COLUMN(REFERENCEMENT_ISOLANT[[#Headers],[NOM COMMERCIAL DU PROCEDE]]))))))</f>
        <v/>
      </c>
      <c r="F109" s="3" t="str">
        <f ca="1">IF('PR-tampon'!$E74="","",IF('PR-tampon'!$E74=0,"",IF(INDIRECT(NOM_FR&amp;ADDRESS('PR-tampon'!$E74,COLUMN(REFERENCEMENT_ISOLANT[[#Headers],[DISTRIBUTEUR]])))=0,"",INDIRECT(NOM_FR&amp;ADDRESS('PR-tampon'!$E74,COLUMN(REFERENCEMENT_ISOLANT[[#Headers],[DISTRIBUTEUR]]))))))</f>
        <v/>
      </c>
      <c r="G109" s="3" t="str">
        <f ca="1">IF('PR-tampon'!$E74="","",IF('PR-tampon'!$E74=0,"",IF(INDIRECT(NOM_FR&amp;ADDRESS('PR-tampon'!$E74,COLUMN(REFERENCEMENT_ISOLANT[[#Headers],[TYPE DE DOCUMENT DE REFERENCE]])))=0,"",INDIRECT(NOM_FR&amp;ADDRESS('PR-tampon'!$E74,COLUMN(REFERENCEMENT_ISOLANT[[#Headers],[TYPE DE DOCUMENT DE REFERENCE]]))))))</f>
        <v/>
      </c>
      <c r="H109" s="3" t="str">
        <f ca="1">IF('PR-tampon'!$E74="","",IF('PR-tampon'!$E74=0,"",IF(INDIRECT(NOM_FR&amp;ADDRESS('PR-tampon'!$E74,COLUMN(REFERENCEMENT_ISOLANT[[#Headers],[REF]])))=0,"",INDIRECT(NOM_FR&amp;ADDRESS('PR-tampon'!$E74,COLUMN(REFERENCEMENT_ISOLANT[[#Headers],[REF]]))))))</f>
        <v/>
      </c>
      <c r="I109" s="82" t="str">
        <f ca="1">IF('PR-tampon'!$E74="","",IF('PR-tampon'!$E74=0,"",IF(INDIRECT(NOM_FR&amp;ADDRESS('PR-tampon'!$E74,COLUMN(REFERENCEMENT_ISOLANT[[#Headers],[AVIS LIMITE AU]])))=0,"",INDIRECT(NOM_FR&amp;ADDRESS('PR-tampon'!$E74,COLUMN(REFERENCEMENT_ISOLANT[[#Headers],[AVIS LIMITE AU]]))))))</f>
        <v/>
      </c>
      <c r="J109" s="3" t="str">
        <f ca="1">IF('PR-tampon'!$E74="","",IF('PR-tampon'!$E74=0,"",IF(INDIRECT(NOM_FR&amp;ADDRESS('PR-tampon'!$E74,COLUMN(REFERENCEMENT_ISOLANT[[#Headers],[TC/TNC
dans le domaine d''emploi visé]])))=0,"",INDIRECT(NOM_FR&amp;ADDRESS('PR-tampon'!$E74,COLUMN(REFERENCEMENT_ISOLANT[[#Headers],[TC/TNC
dans le domaine d''emploi visé]]))))))</f>
        <v/>
      </c>
      <c r="K109" s="117" t="str">
        <f ca="1">IF('PR-tampon'!$E74="","",IF('PR-tampon'!$E74=0,"",IF(INDIRECT(NOM_FR&amp;ADDRESS('PR-tampon'!$E74,COLUMN(REFERENCEMENT_ISOLANT[[#Headers],[SYNTHESE DES APPLICATIONS VISEES]])))=0,"",INDIRECT(NOM_FR&amp;ADDRESS('PR-tampon'!$E74,COLUMN(REFERENCEMENT_ISOLANT[[#Headers],[SYNTHESE DES APPLICATIONS VISEES]]))))))</f>
        <v/>
      </c>
      <c r="L109" s="84" t="str">
        <f ca="1">IF('PR-tampon'!$E74="","",IF('PR-tampon'!$E74=0,"",IF(INDIRECT(NOM_FR&amp;ADDRESS('PR-tampon'!$E74,COLUMN(REFERENCEMENT_ISOLANT[[#Headers],[CONCATENATION DES OBSERVATIONS]])))=0,"",INDIRECT(NOM_FR&amp;ADDRESS('PR-tampon'!$E74,COLUMN(REFERENCEMENT_ISOLANT[[#Headers],[CONCATENATION DES OBSERVATIONS]]))))))</f>
        <v/>
      </c>
      <c r="M109" s="3" t="str">
        <f ca="1">IF('PR-tampon'!$E74="","",IF('PR-tampon'!$E74=0,"",IF(INDIRECT(NOM_FR&amp;ADDRESS('PR-tampon'!$E74,COLUMN(REFERENCEMENT_ISOLANT[[#Headers],[Hygrométrie des locaux]])))=0,"",INDIRECT(NOM_FR&amp;ADDRESS('PR-tampon'!$E74,COLUMN(REFERENCEMENT_ISOLANT[[#Headers],[Hygrométrie des locaux]]))))))</f>
        <v/>
      </c>
      <c r="N109" s="3" t="str">
        <f ca="1">IF('PR-tampon'!$E74="","",IF('PR-tampon'!$E74=0,"",IF(INDIRECT(NOM_FR&amp;ADDRESS('PR-tampon'!$E74,COLUMN(REFERENCEMENT_ISOLANT[[#Headers],[classement locaux au sens 20.1 P3]])))=0,"",INDIRECT(NOM_FR&amp;ADDRESS('PR-tampon'!$E74,COLUMN(REFERENCEMENT_ISOLANT[[#Headers],[classement locaux au sens 20.1 P3]]))))))</f>
        <v/>
      </c>
      <c r="O109" s="3" t="str">
        <f ca="1">IF('PR-tampon'!$E74="","",IF('PR-tampon'!$E74=0,"",IF(INDIRECT(NOM_FR&amp;ADDRESS('PR-tampon'!$E74,COLUMN(REFERENCEMENT_ISOLANT[[#Headers],[Climat max]])))=0,"",INDIRECT(NOM_FR&amp;ADDRESS('PR-tampon'!$E74,COLUMN(REFERENCEMENT_ISOLANT[[#Headers],[Climat max]]))))))</f>
        <v/>
      </c>
      <c r="P109" s="3" t="str">
        <f ca="1">IF('PR-tampon'!$E74="","",IF('PR-tampon'!$E74=0,"",IF(INDIRECT(NOM_FR&amp;ADDRESS('PR-tampon'!$E74,COLUMN(REFERENCEMENT_ISOLANT[[#Headers],[Locaux climatisés ou raffraichis]])))=0,"",INDIRECT(NOM_FR&amp;ADDRESS('PR-tampon'!$E74,COLUMN(REFERENCEMENT_ISOLANT[[#Headers],[Locaux climatisés ou raffraichis]]))))))</f>
        <v/>
      </c>
      <c r="Q109" s="89" t="str">
        <f ca="1">IF('PR-tampon'!$E74="","",IF('PR-tampon'!$E74=0,"",IF(INDIRECT(NOM_FR&amp;ADDRESS('PR-tampon'!$E74,COLUMN(REFERENCEMENT_ISOLANT[[#Headers],[LIEN INTERNET]])))=0,"",INDIRECT(NOM_FR&amp;ADDRESS('PR-tampon'!$E74,COLUMN(REFERENCEMENT_ISOLANT[[#Headers],[LIEN INTERNET]]))))))</f>
        <v/>
      </c>
    </row>
    <row r="110" spans="1:17" ht="130.15" customHeight="1" x14ac:dyDescent="0.25">
      <c r="A110" s="3" t="s">
        <v>219</v>
      </c>
      <c r="B110" s="88" t="str">
        <f ca="1">IF('PR-tampon'!$E75="","",IF('PR-tampon'!$E75=0,"",IF(INDIRECT(NOM_FR&amp;ADDRESS('PR-tampon'!$E75,COLUMN(REFERENCEMENT_ISOLANT[[#Headers],[DATE REFERENCEMENT]])))=0,"",INDIRECT(NOM_FR&amp;ADDRESS('PR-tampon'!$E75,COLUMN(REFERENCEMENT_ISOLANT[[#Headers],[DATE REFERENCEMENT]]))))))</f>
        <v/>
      </c>
      <c r="C110" s="88" t="str">
        <f ca="1">IF('PR-tampon'!$E75="","",IF('PR-tampon'!$E75=0,"",IF(INDIRECT(NOM_FR&amp;ADDRESS('PR-tampon'!$E75,COLUMN(REFERENCEMENT_ISOLANT[[#Headers],[TYPE DE PROCEDE]])))=0,"",INDIRECT(NOM_FR&amp;ADDRESS('PR-tampon'!$E75,COLUMN(REFERENCEMENT_ISOLANT[[#Headers],[TYPE DE PROCEDE]]))))))</f>
        <v/>
      </c>
      <c r="D110" s="88" t="str">
        <f ca="1">IF('PR-tampon'!$E75="","",IF('PR-tampon'!$E75=0,"",IF(INDIRECT(NOM_FR&amp;ADDRESS('PR-tampon'!$E75,COLUMN(REFERENCEMENT_ISOLANT[[#Headers],[MATIERE]])))=0,"",INDIRECT(NOM_FR&amp;ADDRESS('PR-tampon'!$E75,COLUMN(REFERENCEMENT_ISOLANT[[#Headers],[MATIERE]]))))))</f>
        <v/>
      </c>
      <c r="E110" s="3" t="str">
        <f ca="1">IF('PR-tampon'!$E75="","",IF('PR-tampon'!$E75=0,"",IF(INDIRECT(NOM_FR&amp;ADDRESS('PR-tampon'!$E75,COLUMN(REFERENCEMENT_ISOLANT[[#Headers],[NOM COMMERCIAL DU PROCEDE]])))=0,"",INDIRECT(NOM_FR&amp;ADDRESS('PR-tampon'!$E75,COLUMN(REFERENCEMENT_ISOLANT[[#Headers],[NOM COMMERCIAL DU PROCEDE]]))))))</f>
        <v/>
      </c>
      <c r="F110" s="3" t="str">
        <f ca="1">IF('PR-tampon'!$E75="","",IF('PR-tampon'!$E75=0,"",IF(INDIRECT(NOM_FR&amp;ADDRESS('PR-tampon'!$E75,COLUMN(REFERENCEMENT_ISOLANT[[#Headers],[DISTRIBUTEUR]])))=0,"",INDIRECT(NOM_FR&amp;ADDRESS('PR-tampon'!$E75,COLUMN(REFERENCEMENT_ISOLANT[[#Headers],[DISTRIBUTEUR]]))))))</f>
        <v/>
      </c>
      <c r="G110" s="3" t="str">
        <f ca="1">IF('PR-tampon'!$E75="","",IF('PR-tampon'!$E75=0,"",IF(INDIRECT(NOM_FR&amp;ADDRESS('PR-tampon'!$E75,COLUMN(REFERENCEMENT_ISOLANT[[#Headers],[TYPE DE DOCUMENT DE REFERENCE]])))=0,"",INDIRECT(NOM_FR&amp;ADDRESS('PR-tampon'!$E75,COLUMN(REFERENCEMENT_ISOLANT[[#Headers],[TYPE DE DOCUMENT DE REFERENCE]]))))))</f>
        <v/>
      </c>
      <c r="H110" s="3" t="str">
        <f ca="1">IF('PR-tampon'!$E75="","",IF('PR-tampon'!$E75=0,"",IF(INDIRECT(NOM_FR&amp;ADDRESS('PR-tampon'!$E75,COLUMN(REFERENCEMENT_ISOLANT[[#Headers],[REF]])))=0,"",INDIRECT(NOM_FR&amp;ADDRESS('PR-tampon'!$E75,COLUMN(REFERENCEMENT_ISOLANT[[#Headers],[REF]]))))))</f>
        <v/>
      </c>
      <c r="I110" s="82" t="str">
        <f ca="1">IF('PR-tampon'!$E75="","",IF('PR-tampon'!$E75=0,"",IF(INDIRECT(NOM_FR&amp;ADDRESS('PR-tampon'!$E75,COLUMN(REFERENCEMENT_ISOLANT[[#Headers],[AVIS LIMITE AU]])))=0,"",INDIRECT(NOM_FR&amp;ADDRESS('PR-tampon'!$E75,COLUMN(REFERENCEMENT_ISOLANT[[#Headers],[AVIS LIMITE AU]]))))))</f>
        <v/>
      </c>
      <c r="J110" s="3" t="str">
        <f ca="1">IF('PR-tampon'!$E75="","",IF('PR-tampon'!$E75=0,"",IF(INDIRECT(NOM_FR&amp;ADDRESS('PR-tampon'!$E75,COLUMN(REFERENCEMENT_ISOLANT[[#Headers],[TC/TNC
dans le domaine d''emploi visé]])))=0,"",INDIRECT(NOM_FR&amp;ADDRESS('PR-tampon'!$E75,COLUMN(REFERENCEMENT_ISOLANT[[#Headers],[TC/TNC
dans le domaine d''emploi visé]]))))))</f>
        <v/>
      </c>
      <c r="K110" s="117" t="str">
        <f ca="1">IF('PR-tampon'!$E75="","",IF('PR-tampon'!$E75=0,"",IF(INDIRECT(NOM_FR&amp;ADDRESS('PR-tampon'!$E75,COLUMN(REFERENCEMENT_ISOLANT[[#Headers],[SYNTHESE DES APPLICATIONS VISEES]])))=0,"",INDIRECT(NOM_FR&amp;ADDRESS('PR-tampon'!$E75,COLUMN(REFERENCEMENT_ISOLANT[[#Headers],[SYNTHESE DES APPLICATIONS VISEES]]))))))</f>
        <v/>
      </c>
      <c r="L110" s="84" t="str">
        <f ca="1">IF('PR-tampon'!$E75="","",IF('PR-tampon'!$E75=0,"",IF(INDIRECT(NOM_FR&amp;ADDRESS('PR-tampon'!$E75,COLUMN(REFERENCEMENT_ISOLANT[[#Headers],[CONCATENATION DES OBSERVATIONS]])))=0,"",INDIRECT(NOM_FR&amp;ADDRESS('PR-tampon'!$E75,COLUMN(REFERENCEMENT_ISOLANT[[#Headers],[CONCATENATION DES OBSERVATIONS]]))))))</f>
        <v/>
      </c>
      <c r="M110" s="3" t="str">
        <f ca="1">IF('PR-tampon'!$E75="","",IF('PR-tampon'!$E75=0,"",IF(INDIRECT(NOM_FR&amp;ADDRESS('PR-tampon'!$E75,COLUMN(REFERENCEMENT_ISOLANT[[#Headers],[Hygrométrie des locaux]])))=0,"",INDIRECT(NOM_FR&amp;ADDRESS('PR-tampon'!$E75,COLUMN(REFERENCEMENT_ISOLANT[[#Headers],[Hygrométrie des locaux]]))))))</f>
        <v/>
      </c>
      <c r="N110" s="3" t="str">
        <f ca="1">IF('PR-tampon'!$E75="","",IF('PR-tampon'!$E75=0,"",IF(INDIRECT(NOM_FR&amp;ADDRESS('PR-tampon'!$E75,COLUMN(REFERENCEMENT_ISOLANT[[#Headers],[classement locaux au sens 20.1 P3]])))=0,"",INDIRECT(NOM_FR&amp;ADDRESS('PR-tampon'!$E75,COLUMN(REFERENCEMENT_ISOLANT[[#Headers],[classement locaux au sens 20.1 P3]]))))))</f>
        <v/>
      </c>
      <c r="O110" s="3" t="str">
        <f ca="1">IF('PR-tampon'!$E75="","",IF('PR-tampon'!$E75=0,"",IF(INDIRECT(NOM_FR&amp;ADDRESS('PR-tampon'!$E75,COLUMN(REFERENCEMENT_ISOLANT[[#Headers],[Climat max]])))=0,"",INDIRECT(NOM_FR&amp;ADDRESS('PR-tampon'!$E75,COLUMN(REFERENCEMENT_ISOLANT[[#Headers],[Climat max]]))))))</f>
        <v/>
      </c>
      <c r="P110" s="3" t="str">
        <f ca="1">IF('PR-tampon'!$E75="","",IF('PR-tampon'!$E75=0,"",IF(INDIRECT(NOM_FR&amp;ADDRESS('PR-tampon'!$E75,COLUMN(REFERENCEMENT_ISOLANT[[#Headers],[Locaux climatisés ou raffraichis]])))=0,"",INDIRECT(NOM_FR&amp;ADDRESS('PR-tampon'!$E75,COLUMN(REFERENCEMENT_ISOLANT[[#Headers],[Locaux climatisés ou raffraichis]]))))))</f>
        <v/>
      </c>
      <c r="Q110" s="89" t="str">
        <f ca="1">IF('PR-tampon'!$E75="","",IF('PR-tampon'!$E75=0,"",IF(INDIRECT(NOM_FR&amp;ADDRESS('PR-tampon'!$E75,COLUMN(REFERENCEMENT_ISOLANT[[#Headers],[LIEN INTERNET]])))=0,"",INDIRECT(NOM_FR&amp;ADDRESS('PR-tampon'!$E75,COLUMN(REFERENCEMENT_ISOLANT[[#Headers],[LIEN INTERNET]]))))))</f>
        <v/>
      </c>
    </row>
    <row r="111" spans="1:17" ht="130.15" customHeight="1" x14ac:dyDescent="0.25">
      <c r="A111" s="3" t="s">
        <v>219</v>
      </c>
      <c r="B111" s="88" t="str">
        <f ca="1">IF('PR-tampon'!$E76="","",IF('PR-tampon'!$E76=0,"",IF(INDIRECT(NOM_FR&amp;ADDRESS('PR-tampon'!$E76,COLUMN(REFERENCEMENT_ISOLANT[[#Headers],[DATE REFERENCEMENT]])))=0,"",INDIRECT(NOM_FR&amp;ADDRESS('PR-tampon'!$E76,COLUMN(REFERENCEMENT_ISOLANT[[#Headers],[DATE REFERENCEMENT]]))))))</f>
        <v/>
      </c>
      <c r="C111" s="88" t="str">
        <f ca="1">IF('PR-tampon'!$E76="","",IF('PR-tampon'!$E76=0,"",IF(INDIRECT(NOM_FR&amp;ADDRESS('PR-tampon'!$E76,COLUMN(REFERENCEMENT_ISOLANT[[#Headers],[TYPE DE PROCEDE]])))=0,"",INDIRECT(NOM_FR&amp;ADDRESS('PR-tampon'!$E76,COLUMN(REFERENCEMENT_ISOLANT[[#Headers],[TYPE DE PROCEDE]]))))))</f>
        <v/>
      </c>
      <c r="D111" s="88" t="str">
        <f ca="1">IF('PR-tampon'!$E76="","",IF('PR-tampon'!$E76=0,"",IF(INDIRECT(NOM_FR&amp;ADDRESS('PR-tampon'!$E76,COLUMN(REFERENCEMENT_ISOLANT[[#Headers],[MATIERE]])))=0,"",INDIRECT(NOM_FR&amp;ADDRESS('PR-tampon'!$E76,COLUMN(REFERENCEMENT_ISOLANT[[#Headers],[MATIERE]]))))))</f>
        <v/>
      </c>
      <c r="E111" s="3" t="str">
        <f ca="1">IF('PR-tampon'!$E76="","",IF('PR-tampon'!$E76=0,"",IF(INDIRECT(NOM_FR&amp;ADDRESS('PR-tampon'!$E76,COLUMN(REFERENCEMENT_ISOLANT[[#Headers],[NOM COMMERCIAL DU PROCEDE]])))=0,"",INDIRECT(NOM_FR&amp;ADDRESS('PR-tampon'!$E76,COLUMN(REFERENCEMENT_ISOLANT[[#Headers],[NOM COMMERCIAL DU PROCEDE]]))))))</f>
        <v/>
      </c>
      <c r="F111" s="3" t="str">
        <f ca="1">IF('PR-tampon'!$E76="","",IF('PR-tampon'!$E76=0,"",IF(INDIRECT(NOM_FR&amp;ADDRESS('PR-tampon'!$E76,COLUMN(REFERENCEMENT_ISOLANT[[#Headers],[DISTRIBUTEUR]])))=0,"",INDIRECT(NOM_FR&amp;ADDRESS('PR-tampon'!$E76,COLUMN(REFERENCEMENT_ISOLANT[[#Headers],[DISTRIBUTEUR]]))))))</f>
        <v/>
      </c>
      <c r="G111" s="3" t="str">
        <f ca="1">IF('PR-tampon'!$E76="","",IF('PR-tampon'!$E76=0,"",IF(INDIRECT(NOM_FR&amp;ADDRESS('PR-tampon'!$E76,COLUMN(REFERENCEMENT_ISOLANT[[#Headers],[TYPE DE DOCUMENT DE REFERENCE]])))=0,"",INDIRECT(NOM_FR&amp;ADDRESS('PR-tampon'!$E76,COLUMN(REFERENCEMENT_ISOLANT[[#Headers],[TYPE DE DOCUMENT DE REFERENCE]]))))))</f>
        <v/>
      </c>
      <c r="H111" s="3" t="str">
        <f ca="1">IF('PR-tampon'!$E76="","",IF('PR-tampon'!$E76=0,"",IF(INDIRECT(NOM_FR&amp;ADDRESS('PR-tampon'!$E76,COLUMN(REFERENCEMENT_ISOLANT[[#Headers],[REF]])))=0,"",INDIRECT(NOM_FR&amp;ADDRESS('PR-tampon'!$E76,COLUMN(REFERENCEMENT_ISOLANT[[#Headers],[REF]]))))))</f>
        <v/>
      </c>
      <c r="I111" s="82" t="str">
        <f ca="1">IF('PR-tampon'!$E76="","",IF('PR-tampon'!$E76=0,"",IF(INDIRECT(NOM_FR&amp;ADDRESS('PR-tampon'!$E76,COLUMN(REFERENCEMENT_ISOLANT[[#Headers],[AVIS LIMITE AU]])))=0,"",INDIRECT(NOM_FR&amp;ADDRESS('PR-tampon'!$E76,COLUMN(REFERENCEMENT_ISOLANT[[#Headers],[AVIS LIMITE AU]]))))))</f>
        <v/>
      </c>
      <c r="J111" s="3" t="str">
        <f ca="1">IF('PR-tampon'!$E76="","",IF('PR-tampon'!$E76=0,"",IF(INDIRECT(NOM_FR&amp;ADDRESS('PR-tampon'!$E76,COLUMN(REFERENCEMENT_ISOLANT[[#Headers],[TC/TNC
dans le domaine d''emploi visé]])))=0,"",INDIRECT(NOM_FR&amp;ADDRESS('PR-tampon'!$E76,COLUMN(REFERENCEMENT_ISOLANT[[#Headers],[TC/TNC
dans le domaine d''emploi visé]]))))))</f>
        <v/>
      </c>
      <c r="K111" s="117" t="str">
        <f ca="1">IF('PR-tampon'!$E76="","",IF('PR-tampon'!$E76=0,"",IF(INDIRECT(NOM_FR&amp;ADDRESS('PR-tampon'!$E76,COLUMN(REFERENCEMENT_ISOLANT[[#Headers],[SYNTHESE DES APPLICATIONS VISEES]])))=0,"",INDIRECT(NOM_FR&amp;ADDRESS('PR-tampon'!$E76,COLUMN(REFERENCEMENT_ISOLANT[[#Headers],[SYNTHESE DES APPLICATIONS VISEES]]))))))</f>
        <v/>
      </c>
      <c r="L111" s="84" t="str">
        <f ca="1">IF('PR-tampon'!$E76="","",IF('PR-tampon'!$E76=0,"",IF(INDIRECT(NOM_FR&amp;ADDRESS('PR-tampon'!$E76,COLUMN(REFERENCEMENT_ISOLANT[[#Headers],[CONCATENATION DES OBSERVATIONS]])))=0,"",INDIRECT(NOM_FR&amp;ADDRESS('PR-tampon'!$E76,COLUMN(REFERENCEMENT_ISOLANT[[#Headers],[CONCATENATION DES OBSERVATIONS]]))))))</f>
        <v/>
      </c>
      <c r="M111" s="3" t="str">
        <f ca="1">IF('PR-tampon'!$E76="","",IF('PR-tampon'!$E76=0,"",IF(INDIRECT(NOM_FR&amp;ADDRESS('PR-tampon'!$E76,COLUMN(REFERENCEMENT_ISOLANT[[#Headers],[Hygrométrie des locaux]])))=0,"",INDIRECT(NOM_FR&amp;ADDRESS('PR-tampon'!$E76,COLUMN(REFERENCEMENT_ISOLANT[[#Headers],[Hygrométrie des locaux]]))))))</f>
        <v/>
      </c>
      <c r="N111" s="3" t="str">
        <f ca="1">IF('PR-tampon'!$E76="","",IF('PR-tampon'!$E76=0,"",IF(INDIRECT(NOM_FR&amp;ADDRESS('PR-tampon'!$E76,COLUMN(REFERENCEMENT_ISOLANT[[#Headers],[classement locaux au sens 20.1 P3]])))=0,"",INDIRECT(NOM_FR&amp;ADDRESS('PR-tampon'!$E76,COLUMN(REFERENCEMENT_ISOLANT[[#Headers],[classement locaux au sens 20.1 P3]]))))))</f>
        <v/>
      </c>
      <c r="O111" s="3" t="str">
        <f ca="1">IF('PR-tampon'!$E76="","",IF('PR-tampon'!$E76=0,"",IF(INDIRECT(NOM_FR&amp;ADDRESS('PR-tampon'!$E76,COLUMN(REFERENCEMENT_ISOLANT[[#Headers],[Climat max]])))=0,"",INDIRECT(NOM_FR&amp;ADDRESS('PR-tampon'!$E76,COLUMN(REFERENCEMENT_ISOLANT[[#Headers],[Climat max]]))))))</f>
        <v/>
      </c>
      <c r="P111" s="3" t="str">
        <f ca="1">IF('PR-tampon'!$E76="","",IF('PR-tampon'!$E76=0,"",IF(INDIRECT(NOM_FR&amp;ADDRESS('PR-tampon'!$E76,COLUMN(REFERENCEMENT_ISOLANT[[#Headers],[Locaux climatisés ou raffraichis]])))=0,"",INDIRECT(NOM_FR&amp;ADDRESS('PR-tampon'!$E76,COLUMN(REFERENCEMENT_ISOLANT[[#Headers],[Locaux climatisés ou raffraichis]]))))))</f>
        <v/>
      </c>
      <c r="Q111" s="89" t="str">
        <f ca="1">IF('PR-tampon'!$E76="","",IF('PR-tampon'!$E76=0,"",IF(INDIRECT(NOM_FR&amp;ADDRESS('PR-tampon'!$E76,COLUMN(REFERENCEMENT_ISOLANT[[#Headers],[LIEN INTERNET]])))=0,"",INDIRECT(NOM_FR&amp;ADDRESS('PR-tampon'!$E76,COLUMN(REFERENCEMENT_ISOLANT[[#Headers],[LIEN INTERNET]]))))))</f>
        <v/>
      </c>
    </row>
    <row r="112" spans="1:17" ht="130.15" customHeight="1" x14ac:dyDescent="0.25">
      <c r="A112" s="3" t="s">
        <v>219</v>
      </c>
      <c r="B112" s="88" t="str">
        <f ca="1">IF('PR-tampon'!$E77="","",IF('PR-tampon'!$E77=0,"",IF(INDIRECT(NOM_FR&amp;ADDRESS('PR-tampon'!$E77,COLUMN(REFERENCEMENT_ISOLANT[[#Headers],[DATE REFERENCEMENT]])))=0,"",INDIRECT(NOM_FR&amp;ADDRESS('PR-tampon'!$E77,COLUMN(REFERENCEMENT_ISOLANT[[#Headers],[DATE REFERENCEMENT]]))))))</f>
        <v/>
      </c>
      <c r="C112" s="88" t="str">
        <f ca="1">IF('PR-tampon'!$E77="","",IF('PR-tampon'!$E77=0,"",IF(INDIRECT(NOM_FR&amp;ADDRESS('PR-tampon'!$E77,COLUMN(REFERENCEMENT_ISOLANT[[#Headers],[TYPE DE PROCEDE]])))=0,"",INDIRECT(NOM_FR&amp;ADDRESS('PR-tampon'!$E77,COLUMN(REFERENCEMENT_ISOLANT[[#Headers],[TYPE DE PROCEDE]]))))))</f>
        <v/>
      </c>
      <c r="D112" s="88" t="str">
        <f ca="1">IF('PR-tampon'!$E77="","",IF('PR-tampon'!$E77=0,"",IF(INDIRECT(NOM_FR&amp;ADDRESS('PR-tampon'!$E77,COLUMN(REFERENCEMENT_ISOLANT[[#Headers],[MATIERE]])))=0,"",INDIRECT(NOM_FR&amp;ADDRESS('PR-tampon'!$E77,COLUMN(REFERENCEMENT_ISOLANT[[#Headers],[MATIERE]]))))))</f>
        <v/>
      </c>
      <c r="E112" s="3" t="str">
        <f ca="1">IF('PR-tampon'!$E77="","",IF('PR-tampon'!$E77=0,"",IF(INDIRECT(NOM_FR&amp;ADDRESS('PR-tampon'!$E77,COLUMN(REFERENCEMENT_ISOLANT[[#Headers],[NOM COMMERCIAL DU PROCEDE]])))=0,"",INDIRECT(NOM_FR&amp;ADDRESS('PR-tampon'!$E77,COLUMN(REFERENCEMENT_ISOLANT[[#Headers],[NOM COMMERCIAL DU PROCEDE]]))))))</f>
        <v/>
      </c>
      <c r="F112" s="3" t="str">
        <f ca="1">IF('PR-tampon'!$E77="","",IF('PR-tampon'!$E77=0,"",IF(INDIRECT(NOM_FR&amp;ADDRESS('PR-tampon'!$E77,COLUMN(REFERENCEMENT_ISOLANT[[#Headers],[DISTRIBUTEUR]])))=0,"",INDIRECT(NOM_FR&amp;ADDRESS('PR-tampon'!$E77,COLUMN(REFERENCEMENT_ISOLANT[[#Headers],[DISTRIBUTEUR]]))))))</f>
        <v/>
      </c>
      <c r="G112" s="3" t="str">
        <f ca="1">IF('PR-tampon'!$E77="","",IF('PR-tampon'!$E77=0,"",IF(INDIRECT(NOM_FR&amp;ADDRESS('PR-tampon'!$E77,COLUMN(REFERENCEMENT_ISOLANT[[#Headers],[TYPE DE DOCUMENT DE REFERENCE]])))=0,"",INDIRECT(NOM_FR&amp;ADDRESS('PR-tampon'!$E77,COLUMN(REFERENCEMENT_ISOLANT[[#Headers],[TYPE DE DOCUMENT DE REFERENCE]]))))))</f>
        <v/>
      </c>
      <c r="H112" s="3" t="str">
        <f ca="1">IF('PR-tampon'!$E77="","",IF('PR-tampon'!$E77=0,"",IF(INDIRECT(NOM_FR&amp;ADDRESS('PR-tampon'!$E77,COLUMN(REFERENCEMENT_ISOLANT[[#Headers],[REF]])))=0,"",INDIRECT(NOM_FR&amp;ADDRESS('PR-tampon'!$E77,COLUMN(REFERENCEMENT_ISOLANT[[#Headers],[REF]]))))))</f>
        <v/>
      </c>
      <c r="I112" s="82" t="str">
        <f ca="1">IF('PR-tampon'!$E77="","",IF('PR-tampon'!$E77=0,"",IF(INDIRECT(NOM_FR&amp;ADDRESS('PR-tampon'!$E77,COLUMN(REFERENCEMENT_ISOLANT[[#Headers],[AVIS LIMITE AU]])))=0,"",INDIRECT(NOM_FR&amp;ADDRESS('PR-tampon'!$E77,COLUMN(REFERENCEMENT_ISOLANT[[#Headers],[AVIS LIMITE AU]]))))))</f>
        <v/>
      </c>
      <c r="J112" s="3" t="str">
        <f ca="1">IF('PR-tampon'!$E77="","",IF('PR-tampon'!$E77=0,"",IF(INDIRECT(NOM_FR&amp;ADDRESS('PR-tampon'!$E77,COLUMN(REFERENCEMENT_ISOLANT[[#Headers],[TC/TNC
dans le domaine d''emploi visé]])))=0,"",INDIRECT(NOM_FR&amp;ADDRESS('PR-tampon'!$E77,COLUMN(REFERENCEMENT_ISOLANT[[#Headers],[TC/TNC
dans le domaine d''emploi visé]]))))))</f>
        <v/>
      </c>
      <c r="K112" s="117" t="str">
        <f ca="1">IF('PR-tampon'!$E77="","",IF('PR-tampon'!$E77=0,"",IF(INDIRECT(NOM_FR&amp;ADDRESS('PR-tampon'!$E77,COLUMN(REFERENCEMENT_ISOLANT[[#Headers],[SYNTHESE DES APPLICATIONS VISEES]])))=0,"",INDIRECT(NOM_FR&amp;ADDRESS('PR-tampon'!$E77,COLUMN(REFERENCEMENT_ISOLANT[[#Headers],[SYNTHESE DES APPLICATIONS VISEES]]))))))</f>
        <v/>
      </c>
      <c r="L112" s="84" t="str">
        <f ca="1">IF('PR-tampon'!$E77="","",IF('PR-tampon'!$E77=0,"",IF(INDIRECT(NOM_FR&amp;ADDRESS('PR-tampon'!$E77,COLUMN(REFERENCEMENT_ISOLANT[[#Headers],[CONCATENATION DES OBSERVATIONS]])))=0,"",INDIRECT(NOM_FR&amp;ADDRESS('PR-tampon'!$E77,COLUMN(REFERENCEMENT_ISOLANT[[#Headers],[CONCATENATION DES OBSERVATIONS]]))))))</f>
        <v/>
      </c>
      <c r="M112" s="3" t="str">
        <f ca="1">IF('PR-tampon'!$E77="","",IF('PR-tampon'!$E77=0,"",IF(INDIRECT(NOM_FR&amp;ADDRESS('PR-tampon'!$E77,COLUMN(REFERENCEMENT_ISOLANT[[#Headers],[Hygrométrie des locaux]])))=0,"",INDIRECT(NOM_FR&amp;ADDRESS('PR-tampon'!$E77,COLUMN(REFERENCEMENT_ISOLANT[[#Headers],[Hygrométrie des locaux]]))))))</f>
        <v/>
      </c>
      <c r="N112" s="3" t="str">
        <f ca="1">IF('PR-tampon'!$E77="","",IF('PR-tampon'!$E77=0,"",IF(INDIRECT(NOM_FR&amp;ADDRESS('PR-tampon'!$E77,COLUMN(REFERENCEMENT_ISOLANT[[#Headers],[classement locaux au sens 20.1 P3]])))=0,"",INDIRECT(NOM_FR&amp;ADDRESS('PR-tampon'!$E77,COLUMN(REFERENCEMENT_ISOLANT[[#Headers],[classement locaux au sens 20.1 P3]]))))))</f>
        <v/>
      </c>
      <c r="O112" s="3" t="str">
        <f ca="1">IF('PR-tampon'!$E77="","",IF('PR-tampon'!$E77=0,"",IF(INDIRECT(NOM_FR&amp;ADDRESS('PR-tampon'!$E77,COLUMN(REFERENCEMENT_ISOLANT[[#Headers],[Climat max]])))=0,"",INDIRECT(NOM_FR&amp;ADDRESS('PR-tampon'!$E77,COLUMN(REFERENCEMENT_ISOLANT[[#Headers],[Climat max]]))))))</f>
        <v/>
      </c>
      <c r="P112" s="3" t="str">
        <f ca="1">IF('PR-tampon'!$E77="","",IF('PR-tampon'!$E77=0,"",IF(INDIRECT(NOM_FR&amp;ADDRESS('PR-tampon'!$E77,COLUMN(REFERENCEMENT_ISOLANT[[#Headers],[Locaux climatisés ou raffraichis]])))=0,"",INDIRECT(NOM_FR&amp;ADDRESS('PR-tampon'!$E77,COLUMN(REFERENCEMENT_ISOLANT[[#Headers],[Locaux climatisés ou raffraichis]]))))))</f>
        <v/>
      </c>
      <c r="Q112" s="89" t="str">
        <f ca="1">IF('PR-tampon'!$E77="","",IF('PR-tampon'!$E77=0,"",IF(INDIRECT(NOM_FR&amp;ADDRESS('PR-tampon'!$E77,COLUMN(REFERENCEMENT_ISOLANT[[#Headers],[LIEN INTERNET]])))=0,"",INDIRECT(NOM_FR&amp;ADDRESS('PR-tampon'!$E77,COLUMN(REFERENCEMENT_ISOLANT[[#Headers],[LIEN INTERNET]]))))))</f>
        <v/>
      </c>
    </row>
    <row r="113" spans="1:17" ht="130.15" customHeight="1" x14ac:dyDescent="0.25">
      <c r="A113" s="3" t="s">
        <v>219</v>
      </c>
      <c r="B113" s="88" t="str">
        <f ca="1">IF('PR-tampon'!$E78="","",IF('PR-tampon'!$E78=0,"",IF(INDIRECT(NOM_FR&amp;ADDRESS('PR-tampon'!$E78,COLUMN(REFERENCEMENT_ISOLANT[[#Headers],[DATE REFERENCEMENT]])))=0,"",INDIRECT(NOM_FR&amp;ADDRESS('PR-tampon'!$E78,COLUMN(REFERENCEMENT_ISOLANT[[#Headers],[DATE REFERENCEMENT]]))))))</f>
        <v/>
      </c>
      <c r="C113" s="88" t="str">
        <f ca="1">IF('PR-tampon'!$E78="","",IF('PR-tampon'!$E78=0,"",IF(INDIRECT(NOM_FR&amp;ADDRESS('PR-tampon'!$E78,COLUMN(REFERENCEMENT_ISOLANT[[#Headers],[TYPE DE PROCEDE]])))=0,"",INDIRECT(NOM_FR&amp;ADDRESS('PR-tampon'!$E78,COLUMN(REFERENCEMENT_ISOLANT[[#Headers],[TYPE DE PROCEDE]]))))))</f>
        <v/>
      </c>
      <c r="D113" s="88" t="str">
        <f ca="1">IF('PR-tampon'!$E78="","",IF('PR-tampon'!$E78=0,"",IF(INDIRECT(NOM_FR&amp;ADDRESS('PR-tampon'!$E78,COLUMN(REFERENCEMENT_ISOLANT[[#Headers],[MATIERE]])))=0,"",INDIRECT(NOM_FR&amp;ADDRESS('PR-tampon'!$E78,COLUMN(REFERENCEMENT_ISOLANT[[#Headers],[MATIERE]]))))))</f>
        <v/>
      </c>
      <c r="E113" s="3" t="str">
        <f ca="1">IF('PR-tampon'!$E78="","",IF('PR-tampon'!$E78=0,"",IF(INDIRECT(NOM_FR&amp;ADDRESS('PR-tampon'!$E78,COLUMN(REFERENCEMENT_ISOLANT[[#Headers],[NOM COMMERCIAL DU PROCEDE]])))=0,"",INDIRECT(NOM_FR&amp;ADDRESS('PR-tampon'!$E78,COLUMN(REFERENCEMENT_ISOLANT[[#Headers],[NOM COMMERCIAL DU PROCEDE]]))))))</f>
        <v/>
      </c>
      <c r="F113" s="3" t="str">
        <f ca="1">IF('PR-tampon'!$E78="","",IF('PR-tampon'!$E78=0,"",IF(INDIRECT(NOM_FR&amp;ADDRESS('PR-tampon'!$E78,COLUMN(REFERENCEMENT_ISOLANT[[#Headers],[DISTRIBUTEUR]])))=0,"",INDIRECT(NOM_FR&amp;ADDRESS('PR-tampon'!$E78,COLUMN(REFERENCEMENT_ISOLANT[[#Headers],[DISTRIBUTEUR]]))))))</f>
        <v/>
      </c>
      <c r="G113" s="3" t="str">
        <f ca="1">IF('PR-tampon'!$E78="","",IF('PR-tampon'!$E78=0,"",IF(INDIRECT(NOM_FR&amp;ADDRESS('PR-tampon'!$E78,COLUMN(REFERENCEMENT_ISOLANT[[#Headers],[TYPE DE DOCUMENT DE REFERENCE]])))=0,"",INDIRECT(NOM_FR&amp;ADDRESS('PR-tampon'!$E78,COLUMN(REFERENCEMENT_ISOLANT[[#Headers],[TYPE DE DOCUMENT DE REFERENCE]]))))))</f>
        <v/>
      </c>
      <c r="H113" s="3" t="str">
        <f ca="1">IF('PR-tampon'!$E78="","",IF('PR-tampon'!$E78=0,"",IF(INDIRECT(NOM_FR&amp;ADDRESS('PR-tampon'!$E78,COLUMN(REFERENCEMENT_ISOLANT[[#Headers],[REF]])))=0,"",INDIRECT(NOM_FR&amp;ADDRESS('PR-tampon'!$E78,COLUMN(REFERENCEMENT_ISOLANT[[#Headers],[REF]]))))))</f>
        <v/>
      </c>
      <c r="I113" s="82" t="str">
        <f ca="1">IF('PR-tampon'!$E78="","",IF('PR-tampon'!$E78=0,"",IF(INDIRECT(NOM_FR&amp;ADDRESS('PR-tampon'!$E78,COLUMN(REFERENCEMENT_ISOLANT[[#Headers],[AVIS LIMITE AU]])))=0,"",INDIRECT(NOM_FR&amp;ADDRESS('PR-tampon'!$E78,COLUMN(REFERENCEMENT_ISOLANT[[#Headers],[AVIS LIMITE AU]]))))))</f>
        <v/>
      </c>
      <c r="J113" s="3" t="str">
        <f ca="1">IF('PR-tampon'!$E78="","",IF('PR-tampon'!$E78=0,"",IF(INDIRECT(NOM_FR&amp;ADDRESS('PR-tampon'!$E78,COLUMN(REFERENCEMENT_ISOLANT[[#Headers],[TC/TNC
dans le domaine d''emploi visé]])))=0,"",INDIRECT(NOM_FR&amp;ADDRESS('PR-tampon'!$E78,COLUMN(REFERENCEMENT_ISOLANT[[#Headers],[TC/TNC
dans le domaine d''emploi visé]]))))))</f>
        <v/>
      </c>
      <c r="K113" s="117" t="str">
        <f ca="1">IF('PR-tampon'!$E78="","",IF('PR-tampon'!$E78=0,"",IF(INDIRECT(NOM_FR&amp;ADDRESS('PR-tampon'!$E78,COLUMN(REFERENCEMENT_ISOLANT[[#Headers],[SYNTHESE DES APPLICATIONS VISEES]])))=0,"",INDIRECT(NOM_FR&amp;ADDRESS('PR-tampon'!$E78,COLUMN(REFERENCEMENT_ISOLANT[[#Headers],[SYNTHESE DES APPLICATIONS VISEES]]))))))</f>
        <v/>
      </c>
      <c r="L113" s="84" t="str">
        <f ca="1">IF('PR-tampon'!$E78="","",IF('PR-tampon'!$E78=0,"",IF(INDIRECT(NOM_FR&amp;ADDRESS('PR-tampon'!$E78,COLUMN(REFERENCEMENT_ISOLANT[[#Headers],[CONCATENATION DES OBSERVATIONS]])))=0,"",INDIRECT(NOM_FR&amp;ADDRESS('PR-tampon'!$E78,COLUMN(REFERENCEMENT_ISOLANT[[#Headers],[CONCATENATION DES OBSERVATIONS]]))))))</f>
        <v/>
      </c>
      <c r="M113" s="3" t="str">
        <f ca="1">IF('PR-tampon'!$E78="","",IF('PR-tampon'!$E78=0,"",IF(INDIRECT(NOM_FR&amp;ADDRESS('PR-tampon'!$E78,COLUMN(REFERENCEMENT_ISOLANT[[#Headers],[Hygrométrie des locaux]])))=0,"",INDIRECT(NOM_FR&amp;ADDRESS('PR-tampon'!$E78,COLUMN(REFERENCEMENT_ISOLANT[[#Headers],[Hygrométrie des locaux]]))))))</f>
        <v/>
      </c>
      <c r="N113" s="3" t="str">
        <f ca="1">IF('PR-tampon'!$E78="","",IF('PR-tampon'!$E78=0,"",IF(INDIRECT(NOM_FR&amp;ADDRESS('PR-tampon'!$E78,COLUMN(REFERENCEMENT_ISOLANT[[#Headers],[classement locaux au sens 20.1 P3]])))=0,"",INDIRECT(NOM_FR&amp;ADDRESS('PR-tampon'!$E78,COLUMN(REFERENCEMENT_ISOLANT[[#Headers],[classement locaux au sens 20.1 P3]]))))))</f>
        <v/>
      </c>
      <c r="O113" s="3" t="str">
        <f ca="1">IF('PR-tampon'!$E78="","",IF('PR-tampon'!$E78=0,"",IF(INDIRECT(NOM_FR&amp;ADDRESS('PR-tampon'!$E78,COLUMN(REFERENCEMENT_ISOLANT[[#Headers],[Climat max]])))=0,"",INDIRECT(NOM_FR&amp;ADDRESS('PR-tampon'!$E78,COLUMN(REFERENCEMENT_ISOLANT[[#Headers],[Climat max]]))))))</f>
        <v/>
      </c>
      <c r="P113" s="3" t="str">
        <f ca="1">IF('PR-tampon'!$E78="","",IF('PR-tampon'!$E78=0,"",IF(INDIRECT(NOM_FR&amp;ADDRESS('PR-tampon'!$E78,COLUMN(REFERENCEMENT_ISOLANT[[#Headers],[Locaux climatisés ou raffraichis]])))=0,"",INDIRECT(NOM_FR&amp;ADDRESS('PR-tampon'!$E78,COLUMN(REFERENCEMENT_ISOLANT[[#Headers],[Locaux climatisés ou raffraichis]]))))))</f>
        <v/>
      </c>
      <c r="Q113" s="89" t="str">
        <f ca="1">IF('PR-tampon'!$E78="","",IF('PR-tampon'!$E78=0,"",IF(INDIRECT(NOM_FR&amp;ADDRESS('PR-tampon'!$E78,COLUMN(REFERENCEMENT_ISOLANT[[#Headers],[LIEN INTERNET]])))=0,"",INDIRECT(NOM_FR&amp;ADDRESS('PR-tampon'!$E78,COLUMN(REFERENCEMENT_ISOLANT[[#Headers],[LIEN INTERNET]]))))))</f>
        <v/>
      </c>
    </row>
    <row r="114" spans="1:17" ht="130.15" customHeight="1" x14ac:dyDescent="0.25">
      <c r="A114" s="3" t="s">
        <v>219</v>
      </c>
      <c r="B114" s="88" t="str">
        <f ca="1">IF('PR-tampon'!$E79="","",IF('PR-tampon'!$E79=0,"",IF(INDIRECT(NOM_FR&amp;ADDRESS('PR-tampon'!$E79,COLUMN(REFERENCEMENT_ISOLANT[[#Headers],[DATE REFERENCEMENT]])))=0,"",INDIRECT(NOM_FR&amp;ADDRESS('PR-tampon'!$E79,COLUMN(REFERENCEMENT_ISOLANT[[#Headers],[DATE REFERENCEMENT]]))))))</f>
        <v/>
      </c>
      <c r="C114" s="88" t="str">
        <f ca="1">IF('PR-tampon'!$E79="","",IF('PR-tampon'!$E79=0,"",IF(INDIRECT(NOM_FR&amp;ADDRESS('PR-tampon'!$E79,COLUMN(REFERENCEMENT_ISOLANT[[#Headers],[TYPE DE PROCEDE]])))=0,"",INDIRECT(NOM_FR&amp;ADDRESS('PR-tampon'!$E79,COLUMN(REFERENCEMENT_ISOLANT[[#Headers],[TYPE DE PROCEDE]]))))))</f>
        <v/>
      </c>
      <c r="D114" s="88" t="str">
        <f ca="1">IF('PR-tampon'!$E79="","",IF('PR-tampon'!$E79=0,"",IF(INDIRECT(NOM_FR&amp;ADDRESS('PR-tampon'!$E79,COLUMN(REFERENCEMENT_ISOLANT[[#Headers],[MATIERE]])))=0,"",INDIRECT(NOM_FR&amp;ADDRESS('PR-tampon'!$E79,COLUMN(REFERENCEMENT_ISOLANT[[#Headers],[MATIERE]]))))))</f>
        <v/>
      </c>
      <c r="E114" s="3" t="str">
        <f ca="1">IF('PR-tampon'!$E79="","",IF('PR-tampon'!$E79=0,"",IF(INDIRECT(NOM_FR&amp;ADDRESS('PR-tampon'!$E79,COLUMN(REFERENCEMENT_ISOLANT[[#Headers],[NOM COMMERCIAL DU PROCEDE]])))=0,"",INDIRECT(NOM_FR&amp;ADDRESS('PR-tampon'!$E79,COLUMN(REFERENCEMENT_ISOLANT[[#Headers],[NOM COMMERCIAL DU PROCEDE]]))))))</f>
        <v/>
      </c>
      <c r="F114" s="3" t="str">
        <f ca="1">IF('PR-tampon'!$E79="","",IF('PR-tampon'!$E79=0,"",IF(INDIRECT(NOM_FR&amp;ADDRESS('PR-tampon'!$E79,COLUMN(REFERENCEMENT_ISOLANT[[#Headers],[DISTRIBUTEUR]])))=0,"",INDIRECT(NOM_FR&amp;ADDRESS('PR-tampon'!$E79,COLUMN(REFERENCEMENT_ISOLANT[[#Headers],[DISTRIBUTEUR]]))))))</f>
        <v/>
      </c>
      <c r="G114" s="3" t="str">
        <f ca="1">IF('PR-tampon'!$E79="","",IF('PR-tampon'!$E79=0,"",IF(INDIRECT(NOM_FR&amp;ADDRESS('PR-tampon'!$E79,COLUMN(REFERENCEMENT_ISOLANT[[#Headers],[TYPE DE DOCUMENT DE REFERENCE]])))=0,"",INDIRECT(NOM_FR&amp;ADDRESS('PR-tampon'!$E79,COLUMN(REFERENCEMENT_ISOLANT[[#Headers],[TYPE DE DOCUMENT DE REFERENCE]]))))))</f>
        <v/>
      </c>
      <c r="H114" s="3" t="str">
        <f ca="1">IF('PR-tampon'!$E79="","",IF('PR-tampon'!$E79=0,"",IF(INDIRECT(NOM_FR&amp;ADDRESS('PR-tampon'!$E79,COLUMN(REFERENCEMENT_ISOLANT[[#Headers],[REF]])))=0,"",INDIRECT(NOM_FR&amp;ADDRESS('PR-tampon'!$E79,COLUMN(REFERENCEMENT_ISOLANT[[#Headers],[REF]]))))))</f>
        <v/>
      </c>
      <c r="I114" s="82" t="str">
        <f ca="1">IF('PR-tampon'!$E79="","",IF('PR-tampon'!$E79=0,"",IF(INDIRECT(NOM_FR&amp;ADDRESS('PR-tampon'!$E79,COLUMN(REFERENCEMENT_ISOLANT[[#Headers],[AVIS LIMITE AU]])))=0,"",INDIRECT(NOM_FR&amp;ADDRESS('PR-tampon'!$E79,COLUMN(REFERENCEMENT_ISOLANT[[#Headers],[AVIS LIMITE AU]]))))))</f>
        <v/>
      </c>
      <c r="J114" s="3" t="str">
        <f ca="1">IF('PR-tampon'!$E79="","",IF('PR-tampon'!$E79=0,"",IF(INDIRECT(NOM_FR&amp;ADDRESS('PR-tampon'!$E79,COLUMN(REFERENCEMENT_ISOLANT[[#Headers],[TC/TNC
dans le domaine d''emploi visé]])))=0,"",INDIRECT(NOM_FR&amp;ADDRESS('PR-tampon'!$E79,COLUMN(REFERENCEMENT_ISOLANT[[#Headers],[TC/TNC
dans le domaine d''emploi visé]]))))))</f>
        <v/>
      </c>
      <c r="K114" s="117" t="str">
        <f ca="1">IF('PR-tampon'!$E79="","",IF('PR-tampon'!$E79=0,"",IF(INDIRECT(NOM_FR&amp;ADDRESS('PR-tampon'!$E79,COLUMN(REFERENCEMENT_ISOLANT[[#Headers],[SYNTHESE DES APPLICATIONS VISEES]])))=0,"",INDIRECT(NOM_FR&amp;ADDRESS('PR-tampon'!$E79,COLUMN(REFERENCEMENT_ISOLANT[[#Headers],[SYNTHESE DES APPLICATIONS VISEES]]))))))</f>
        <v/>
      </c>
      <c r="L114" s="84" t="str">
        <f ca="1">IF('PR-tampon'!$E79="","",IF('PR-tampon'!$E79=0,"",IF(INDIRECT(NOM_FR&amp;ADDRESS('PR-tampon'!$E79,COLUMN(REFERENCEMENT_ISOLANT[[#Headers],[CONCATENATION DES OBSERVATIONS]])))=0,"",INDIRECT(NOM_FR&amp;ADDRESS('PR-tampon'!$E79,COLUMN(REFERENCEMENT_ISOLANT[[#Headers],[CONCATENATION DES OBSERVATIONS]]))))))</f>
        <v/>
      </c>
      <c r="M114" s="3" t="str">
        <f ca="1">IF('PR-tampon'!$E79="","",IF('PR-tampon'!$E79=0,"",IF(INDIRECT(NOM_FR&amp;ADDRESS('PR-tampon'!$E79,COLUMN(REFERENCEMENT_ISOLANT[[#Headers],[Hygrométrie des locaux]])))=0,"",INDIRECT(NOM_FR&amp;ADDRESS('PR-tampon'!$E79,COLUMN(REFERENCEMENT_ISOLANT[[#Headers],[Hygrométrie des locaux]]))))))</f>
        <v/>
      </c>
      <c r="N114" s="3" t="str">
        <f ca="1">IF('PR-tampon'!$E79="","",IF('PR-tampon'!$E79=0,"",IF(INDIRECT(NOM_FR&amp;ADDRESS('PR-tampon'!$E79,COLUMN(REFERENCEMENT_ISOLANT[[#Headers],[classement locaux au sens 20.1 P3]])))=0,"",INDIRECT(NOM_FR&amp;ADDRESS('PR-tampon'!$E79,COLUMN(REFERENCEMENT_ISOLANT[[#Headers],[classement locaux au sens 20.1 P3]]))))))</f>
        <v/>
      </c>
      <c r="O114" s="3" t="str">
        <f ca="1">IF('PR-tampon'!$E79="","",IF('PR-tampon'!$E79=0,"",IF(INDIRECT(NOM_FR&amp;ADDRESS('PR-tampon'!$E79,COLUMN(REFERENCEMENT_ISOLANT[[#Headers],[Climat max]])))=0,"",INDIRECT(NOM_FR&amp;ADDRESS('PR-tampon'!$E79,COLUMN(REFERENCEMENT_ISOLANT[[#Headers],[Climat max]]))))))</f>
        <v/>
      </c>
      <c r="P114" s="3" t="str">
        <f ca="1">IF('PR-tampon'!$E79="","",IF('PR-tampon'!$E79=0,"",IF(INDIRECT(NOM_FR&amp;ADDRESS('PR-tampon'!$E79,COLUMN(REFERENCEMENT_ISOLANT[[#Headers],[Locaux climatisés ou raffraichis]])))=0,"",INDIRECT(NOM_FR&amp;ADDRESS('PR-tampon'!$E79,COLUMN(REFERENCEMENT_ISOLANT[[#Headers],[Locaux climatisés ou raffraichis]]))))))</f>
        <v/>
      </c>
      <c r="Q114" s="89" t="str">
        <f ca="1">IF('PR-tampon'!$E79="","",IF('PR-tampon'!$E79=0,"",IF(INDIRECT(NOM_FR&amp;ADDRESS('PR-tampon'!$E79,COLUMN(REFERENCEMENT_ISOLANT[[#Headers],[LIEN INTERNET]])))=0,"",INDIRECT(NOM_FR&amp;ADDRESS('PR-tampon'!$E79,COLUMN(REFERENCEMENT_ISOLANT[[#Headers],[LIEN INTERNET]]))))))</f>
        <v/>
      </c>
    </row>
    <row r="115" spans="1:17" ht="130.15" customHeight="1" x14ac:dyDescent="0.25">
      <c r="A115" s="3" t="s">
        <v>219</v>
      </c>
      <c r="B115" s="88" t="str">
        <f ca="1">IF('PR-tampon'!$E80="","",IF('PR-tampon'!$E80=0,"",IF(INDIRECT(NOM_FR&amp;ADDRESS('PR-tampon'!$E80,COLUMN(REFERENCEMENT_ISOLANT[[#Headers],[DATE REFERENCEMENT]])))=0,"",INDIRECT(NOM_FR&amp;ADDRESS('PR-tampon'!$E80,COLUMN(REFERENCEMENT_ISOLANT[[#Headers],[DATE REFERENCEMENT]]))))))</f>
        <v/>
      </c>
      <c r="C115" s="88" t="str">
        <f ca="1">IF('PR-tampon'!$E80="","",IF('PR-tampon'!$E80=0,"",IF(INDIRECT(NOM_FR&amp;ADDRESS('PR-tampon'!$E80,COLUMN(REFERENCEMENT_ISOLANT[[#Headers],[TYPE DE PROCEDE]])))=0,"",INDIRECT(NOM_FR&amp;ADDRESS('PR-tampon'!$E80,COLUMN(REFERENCEMENT_ISOLANT[[#Headers],[TYPE DE PROCEDE]]))))))</f>
        <v/>
      </c>
      <c r="D115" s="88" t="str">
        <f ca="1">IF('PR-tampon'!$E80="","",IF('PR-tampon'!$E80=0,"",IF(INDIRECT(NOM_FR&amp;ADDRESS('PR-tampon'!$E80,COLUMN(REFERENCEMENT_ISOLANT[[#Headers],[MATIERE]])))=0,"",INDIRECT(NOM_FR&amp;ADDRESS('PR-tampon'!$E80,COLUMN(REFERENCEMENT_ISOLANT[[#Headers],[MATIERE]]))))))</f>
        <v/>
      </c>
      <c r="E115" s="3" t="str">
        <f ca="1">IF('PR-tampon'!$E80="","",IF('PR-tampon'!$E80=0,"",IF(INDIRECT(NOM_FR&amp;ADDRESS('PR-tampon'!$E80,COLUMN(REFERENCEMENT_ISOLANT[[#Headers],[NOM COMMERCIAL DU PROCEDE]])))=0,"",INDIRECT(NOM_FR&amp;ADDRESS('PR-tampon'!$E80,COLUMN(REFERENCEMENT_ISOLANT[[#Headers],[NOM COMMERCIAL DU PROCEDE]]))))))</f>
        <v/>
      </c>
      <c r="F115" s="3" t="str">
        <f ca="1">IF('PR-tampon'!$E80="","",IF('PR-tampon'!$E80=0,"",IF(INDIRECT(NOM_FR&amp;ADDRESS('PR-tampon'!$E80,COLUMN(REFERENCEMENT_ISOLANT[[#Headers],[DISTRIBUTEUR]])))=0,"",INDIRECT(NOM_FR&amp;ADDRESS('PR-tampon'!$E80,COLUMN(REFERENCEMENT_ISOLANT[[#Headers],[DISTRIBUTEUR]]))))))</f>
        <v/>
      </c>
      <c r="G115" s="3" t="str">
        <f ca="1">IF('PR-tampon'!$E80="","",IF('PR-tampon'!$E80=0,"",IF(INDIRECT(NOM_FR&amp;ADDRESS('PR-tampon'!$E80,COLUMN(REFERENCEMENT_ISOLANT[[#Headers],[TYPE DE DOCUMENT DE REFERENCE]])))=0,"",INDIRECT(NOM_FR&amp;ADDRESS('PR-tampon'!$E80,COLUMN(REFERENCEMENT_ISOLANT[[#Headers],[TYPE DE DOCUMENT DE REFERENCE]]))))))</f>
        <v/>
      </c>
      <c r="H115" s="3" t="str">
        <f ca="1">IF('PR-tampon'!$E80="","",IF('PR-tampon'!$E80=0,"",IF(INDIRECT(NOM_FR&amp;ADDRESS('PR-tampon'!$E80,COLUMN(REFERENCEMENT_ISOLANT[[#Headers],[REF]])))=0,"",INDIRECT(NOM_FR&amp;ADDRESS('PR-tampon'!$E80,COLUMN(REFERENCEMENT_ISOLANT[[#Headers],[REF]]))))))</f>
        <v/>
      </c>
      <c r="I115" s="82" t="str">
        <f ca="1">IF('PR-tampon'!$E80="","",IF('PR-tampon'!$E80=0,"",IF(INDIRECT(NOM_FR&amp;ADDRESS('PR-tampon'!$E80,COLUMN(REFERENCEMENT_ISOLANT[[#Headers],[AVIS LIMITE AU]])))=0,"",INDIRECT(NOM_FR&amp;ADDRESS('PR-tampon'!$E80,COLUMN(REFERENCEMENT_ISOLANT[[#Headers],[AVIS LIMITE AU]]))))))</f>
        <v/>
      </c>
      <c r="J115" s="3" t="str">
        <f ca="1">IF('PR-tampon'!$E80="","",IF('PR-tampon'!$E80=0,"",IF(INDIRECT(NOM_FR&amp;ADDRESS('PR-tampon'!$E80,COLUMN(REFERENCEMENT_ISOLANT[[#Headers],[TC/TNC
dans le domaine d''emploi visé]])))=0,"",INDIRECT(NOM_FR&amp;ADDRESS('PR-tampon'!$E80,COLUMN(REFERENCEMENT_ISOLANT[[#Headers],[TC/TNC
dans le domaine d''emploi visé]]))))))</f>
        <v/>
      </c>
      <c r="K115" s="117" t="str">
        <f ca="1">IF('PR-tampon'!$E80="","",IF('PR-tampon'!$E80=0,"",IF(INDIRECT(NOM_FR&amp;ADDRESS('PR-tampon'!$E80,COLUMN(REFERENCEMENT_ISOLANT[[#Headers],[SYNTHESE DES APPLICATIONS VISEES]])))=0,"",INDIRECT(NOM_FR&amp;ADDRESS('PR-tampon'!$E80,COLUMN(REFERENCEMENT_ISOLANT[[#Headers],[SYNTHESE DES APPLICATIONS VISEES]]))))))</f>
        <v/>
      </c>
      <c r="L115" s="84" t="str">
        <f ca="1">IF('PR-tampon'!$E80="","",IF('PR-tampon'!$E80=0,"",IF(INDIRECT(NOM_FR&amp;ADDRESS('PR-tampon'!$E80,COLUMN(REFERENCEMENT_ISOLANT[[#Headers],[CONCATENATION DES OBSERVATIONS]])))=0,"",INDIRECT(NOM_FR&amp;ADDRESS('PR-tampon'!$E80,COLUMN(REFERENCEMENT_ISOLANT[[#Headers],[CONCATENATION DES OBSERVATIONS]]))))))</f>
        <v/>
      </c>
      <c r="M115" s="3" t="str">
        <f ca="1">IF('PR-tampon'!$E80="","",IF('PR-tampon'!$E80=0,"",IF(INDIRECT(NOM_FR&amp;ADDRESS('PR-tampon'!$E80,COLUMN(REFERENCEMENT_ISOLANT[[#Headers],[Hygrométrie des locaux]])))=0,"",INDIRECT(NOM_FR&amp;ADDRESS('PR-tampon'!$E80,COLUMN(REFERENCEMENT_ISOLANT[[#Headers],[Hygrométrie des locaux]]))))))</f>
        <v/>
      </c>
      <c r="N115" s="3" t="str">
        <f ca="1">IF('PR-tampon'!$E80="","",IF('PR-tampon'!$E80=0,"",IF(INDIRECT(NOM_FR&amp;ADDRESS('PR-tampon'!$E80,COLUMN(REFERENCEMENT_ISOLANT[[#Headers],[classement locaux au sens 20.1 P3]])))=0,"",INDIRECT(NOM_FR&amp;ADDRESS('PR-tampon'!$E80,COLUMN(REFERENCEMENT_ISOLANT[[#Headers],[classement locaux au sens 20.1 P3]]))))))</f>
        <v/>
      </c>
      <c r="O115" s="3" t="str">
        <f ca="1">IF('PR-tampon'!$E80="","",IF('PR-tampon'!$E80=0,"",IF(INDIRECT(NOM_FR&amp;ADDRESS('PR-tampon'!$E80,COLUMN(REFERENCEMENT_ISOLANT[[#Headers],[Climat max]])))=0,"",INDIRECT(NOM_FR&amp;ADDRESS('PR-tampon'!$E80,COLUMN(REFERENCEMENT_ISOLANT[[#Headers],[Climat max]]))))))</f>
        <v/>
      </c>
      <c r="P115" s="3" t="str">
        <f ca="1">IF('PR-tampon'!$E80="","",IF('PR-tampon'!$E80=0,"",IF(INDIRECT(NOM_FR&amp;ADDRESS('PR-tampon'!$E80,COLUMN(REFERENCEMENT_ISOLANT[[#Headers],[Locaux climatisés ou raffraichis]])))=0,"",INDIRECT(NOM_FR&amp;ADDRESS('PR-tampon'!$E80,COLUMN(REFERENCEMENT_ISOLANT[[#Headers],[Locaux climatisés ou raffraichis]]))))))</f>
        <v/>
      </c>
      <c r="Q115" s="89" t="str">
        <f ca="1">IF('PR-tampon'!$E80="","",IF('PR-tampon'!$E80=0,"",IF(INDIRECT(NOM_FR&amp;ADDRESS('PR-tampon'!$E80,COLUMN(REFERENCEMENT_ISOLANT[[#Headers],[LIEN INTERNET]])))=0,"",INDIRECT(NOM_FR&amp;ADDRESS('PR-tampon'!$E80,COLUMN(REFERENCEMENT_ISOLANT[[#Headers],[LIEN INTERNET]]))))))</f>
        <v/>
      </c>
    </row>
    <row r="116" spans="1:17" ht="130.15" customHeight="1" x14ac:dyDescent="0.25">
      <c r="A116" s="3" t="s">
        <v>219</v>
      </c>
      <c r="B116" s="88" t="str">
        <f ca="1">IF('PR-tampon'!$E81="","",IF('PR-tampon'!$E81=0,"",IF(INDIRECT(NOM_FR&amp;ADDRESS('PR-tampon'!$E81,COLUMN(REFERENCEMENT_ISOLANT[[#Headers],[DATE REFERENCEMENT]])))=0,"",INDIRECT(NOM_FR&amp;ADDRESS('PR-tampon'!$E81,COLUMN(REFERENCEMENT_ISOLANT[[#Headers],[DATE REFERENCEMENT]]))))))</f>
        <v/>
      </c>
      <c r="C116" s="88" t="str">
        <f ca="1">IF('PR-tampon'!$E81="","",IF('PR-tampon'!$E81=0,"",IF(INDIRECT(NOM_FR&amp;ADDRESS('PR-tampon'!$E81,COLUMN(REFERENCEMENT_ISOLANT[[#Headers],[TYPE DE PROCEDE]])))=0,"",INDIRECT(NOM_FR&amp;ADDRESS('PR-tampon'!$E81,COLUMN(REFERENCEMENT_ISOLANT[[#Headers],[TYPE DE PROCEDE]]))))))</f>
        <v/>
      </c>
      <c r="D116" s="88" t="str">
        <f ca="1">IF('PR-tampon'!$E81="","",IF('PR-tampon'!$E81=0,"",IF(INDIRECT(NOM_FR&amp;ADDRESS('PR-tampon'!$E81,COLUMN(REFERENCEMENT_ISOLANT[[#Headers],[MATIERE]])))=0,"",INDIRECT(NOM_FR&amp;ADDRESS('PR-tampon'!$E81,COLUMN(REFERENCEMENT_ISOLANT[[#Headers],[MATIERE]]))))))</f>
        <v/>
      </c>
      <c r="E116" s="3" t="str">
        <f ca="1">IF('PR-tampon'!$E81="","",IF('PR-tampon'!$E81=0,"",IF(INDIRECT(NOM_FR&amp;ADDRESS('PR-tampon'!$E81,COLUMN(REFERENCEMENT_ISOLANT[[#Headers],[NOM COMMERCIAL DU PROCEDE]])))=0,"",INDIRECT(NOM_FR&amp;ADDRESS('PR-tampon'!$E81,COLUMN(REFERENCEMENT_ISOLANT[[#Headers],[NOM COMMERCIAL DU PROCEDE]]))))))</f>
        <v/>
      </c>
      <c r="F116" s="3" t="str">
        <f ca="1">IF('PR-tampon'!$E81="","",IF('PR-tampon'!$E81=0,"",IF(INDIRECT(NOM_FR&amp;ADDRESS('PR-tampon'!$E81,COLUMN(REFERENCEMENT_ISOLANT[[#Headers],[DISTRIBUTEUR]])))=0,"",INDIRECT(NOM_FR&amp;ADDRESS('PR-tampon'!$E81,COLUMN(REFERENCEMENT_ISOLANT[[#Headers],[DISTRIBUTEUR]]))))))</f>
        <v/>
      </c>
      <c r="G116" s="3" t="str">
        <f ca="1">IF('PR-tampon'!$E81="","",IF('PR-tampon'!$E81=0,"",IF(INDIRECT(NOM_FR&amp;ADDRESS('PR-tampon'!$E81,COLUMN(REFERENCEMENT_ISOLANT[[#Headers],[TYPE DE DOCUMENT DE REFERENCE]])))=0,"",INDIRECT(NOM_FR&amp;ADDRESS('PR-tampon'!$E81,COLUMN(REFERENCEMENT_ISOLANT[[#Headers],[TYPE DE DOCUMENT DE REFERENCE]]))))))</f>
        <v/>
      </c>
      <c r="H116" s="3" t="str">
        <f ca="1">IF('PR-tampon'!$E81="","",IF('PR-tampon'!$E81=0,"",IF(INDIRECT(NOM_FR&amp;ADDRESS('PR-tampon'!$E81,COLUMN(REFERENCEMENT_ISOLANT[[#Headers],[REF]])))=0,"",INDIRECT(NOM_FR&amp;ADDRESS('PR-tampon'!$E81,COLUMN(REFERENCEMENT_ISOLANT[[#Headers],[REF]]))))))</f>
        <v/>
      </c>
      <c r="I116" s="82" t="str">
        <f ca="1">IF('PR-tampon'!$E81="","",IF('PR-tampon'!$E81=0,"",IF(INDIRECT(NOM_FR&amp;ADDRESS('PR-tampon'!$E81,COLUMN(REFERENCEMENT_ISOLANT[[#Headers],[AVIS LIMITE AU]])))=0,"",INDIRECT(NOM_FR&amp;ADDRESS('PR-tampon'!$E81,COLUMN(REFERENCEMENT_ISOLANT[[#Headers],[AVIS LIMITE AU]]))))))</f>
        <v/>
      </c>
      <c r="J116" s="3" t="str">
        <f ca="1">IF('PR-tampon'!$E81="","",IF('PR-tampon'!$E81=0,"",IF(INDIRECT(NOM_FR&amp;ADDRESS('PR-tampon'!$E81,COLUMN(REFERENCEMENT_ISOLANT[[#Headers],[TC/TNC
dans le domaine d''emploi visé]])))=0,"",INDIRECT(NOM_FR&amp;ADDRESS('PR-tampon'!$E81,COLUMN(REFERENCEMENT_ISOLANT[[#Headers],[TC/TNC
dans le domaine d''emploi visé]]))))))</f>
        <v/>
      </c>
      <c r="K116" s="117" t="str">
        <f ca="1">IF('PR-tampon'!$E81="","",IF('PR-tampon'!$E81=0,"",IF(INDIRECT(NOM_FR&amp;ADDRESS('PR-tampon'!$E81,COLUMN(REFERENCEMENT_ISOLANT[[#Headers],[SYNTHESE DES APPLICATIONS VISEES]])))=0,"",INDIRECT(NOM_FR&amp;ADDRESS('PR-tampon'!$E81,COLUMN(REFERENCEMENT_ISOLANT[[#Headers],[SYNTHESE DES APPLICATIONS VISEES]]))))))</f>
        <v/>
      </c>
      <c r="L116" s="84" t="str">
        <f ca="1">IF('PR-tampon'!$E81="","",IF('PR-tampon'!$E81=0,"",IF(INDIRECT(NOM_FR&amp;ADDRESS('PR-tampon'!$E81,COLUMN(REFERENCEMENT_ISOLANT[[#Headers],[CONCATENATION DES OBSERVATIONS]])))=0,"",INDIRECT(NOM_FR&amp;ADDRESS('PR-tampon'!$E81,COLUMN(REFERENCEMENT_ISOLANT[[#Headers],[CONCATENATION DES OBSERVATIONS]]))))))</f>
        <v/>
      </c>
      <c r="M116" s="3" t="str">
        <f ca="1">IF('PR-tampon'!$E81="","",IF('PR-tampon'!$E81=0,"",IF(INDIRECT(NOM_FR&amp;ADDRESS('PR-tampon'!$E81,COLUMN(REFERENCEMENT_ISOLANT[[#Headers],[Hygrométrie des locaux]])))=0,"",INDIRECT(NOM_FR&amp;ADDRESS('PR-tampon'!$E81,COLUMN(REFERENCEMENT_ISOLANT[[#Headers],[Hygrométrie des locaux]]))))))</f>
        <v/>
      </c>
      <c r="N116" s="3" t="str">
        <f ca="1">IF('PR-tampon'!$E81="","",IF('PR-tampon'!$E81=0,"",IF(INDIRECT(NOM_FR&amp;ADDRESS('PR-tampon'!$E81,COLUMN(REFERENCEMENT_ISOLANT[[#Headers],[classement locaux au sens 20.1 P3]])))=0,"",INDIRECT(NOM_FR&amp;ADDRESS('PR-tampon'!$E81,COLUMN(REFERENCEMENT_ISOLANT[[#Headers],[classement locaux au sens 20.1 P3]]))))))</f>
        <v/>
      </c>
      <c r="O116" s="3" t="str">
        <f ca="1">IF('PR-tampon'!$E81="","",IF('PR-tampon'!$E81=0,"",IF(INDIRECT(NOM_FR&amp;ADDRESS('PR-tampon'!$E81,COLUMN(REFERENCEMENT_ISOLANT[[#Headers],[Climat max]])))=0,"",INDIRECT(NOM_FR&amp;ADDRESS('PR-tampon'!$E81,COLUMN(REFERENCEMENT_ISOLANT[[#Headers],[Climat max]]))))))</f>
        <v/>
      </c>
      <c r="P116" s="3" t="str">
        <f ca="1">IF('PR-tampon'!$E81="","",IF('PR-tampon'!$E81=0,"",IF(INDIRECT(NOM_FR&amp;ADDRESS('PR-tampon'!$E81,COLUMN(REFERENCEMENT_ISOLANT[[#Headers],[Locaux climatisés ou raffraichis]])))=0,"",INDIRECT(NOM_FR&amp;ADDRESS('PR-tampon'!$E81,COLUMN(REFERENCEMENT_ISOLANT[[#Headers],[Locaux climatisés ou raffraichis]]))))))</f>
        <v/>
      </c>
      <c r="Q116" s="89" t="str">
        <f ca="1">IF('PR-tampon'!$E81="","",IF('PR-tampon'!$E81=0,"",IF(INDIRECT(NOM_FR&amp;ADDRESS('PR-tampon'!$E81,COLUMN(REFERENCEMENT_ISOLANT[[#Headers],[LIEN INTERNET]])))=0,"",INDIRECT(NOM_FR&amp;ADDRESS('PR-tampon'!$E81,COLUMN(REFERENCEMENT_ISOLANT[[#Headers],[LIEN INTERNET]]))))))</f>
        <v/>
      </c>
    </row>
    <row r="117" spans="1:17" ht="130.15" customHeight="1" x14ac:dyDescent="0.25">
      <c r="A117" s="3" t="s">
        <v>219</v>
      </c>
      <c r="B117" s="88" t="str">
        <f ca="1">IF('PR-tampon'!$E82="","",IF('PR-tampon'!$E82=0,"",IF(INDIRECT(NOM_FR&amp;ADDRESS('PR-tampon'!$E82,COLUMN(REFERENCEMENT_ISOLANT[[#Headers],[DATE REFERENCEMENT]])))=0,"",INDIRECT(NOM_FR&amp;ADDRESS('PR-tampon'!$E82,COLUMN(REFERENCEMENT_ISOLANT[[#Headers],[DATE REFERENCEMENT]]))))))</f>
        <v/>
      </c>
      <c r="C117" s="88" t="str">
        <f ca="1">IF('PR-tampon'!$E82="","",IF('PR-tampon'!$E82=0,"",IF(INDIRECT(NOM_FR&amp;ADDRESS('PR-tampon'!$E82,COLUMN(REFERENCEMENT_ISOLANT[[#Headers],[TYPE DE PROCEDE]])))=0,"",INDIRECT(NOM_FR&amp;ADDRESS('PR-tampon'!$E82,COLUMN(REFERENCEMENT_ISOLANT[[#Headers],[TYPE DE PROCEDE]]))))))</f>
        <v/>
      </c>
      <c r="D117" s="88" t="str">
        <f ca="1">IF('PR-tampon'!$E82="","",IF('PR-tampon'!$E82=0,"",IF(INDIRECT(NOM_FR&amp;ADDRESS('PR-tampon'!$E82,COLUMN(REFERENCEMENT_ISOLANT[[#Headers],[MATIERE]])))=0,"",INDIRECT(NOM_FR&amp;ADDRESS('PR-tampon'!$E82,COLUMN(REFERENCEMENT_ISOLANT[[#Headers],[MATIERE]]))))))</f>
        <v/>
      </c>
      <c r="E117" s="3" t="str">
        <f ca="1">IF('PR-tampon'!$E82="","",IF('PR-tampon'!$E82=0,"",IF(INDIRECT(NOM_FR&amp;ADDRESS('PR-tampon'!$E82,COLUMN(REFERENCEMENT_ISOLANT[[#Headers],[NOM COMMERCIAL DU PROCEDE]])))=0,"",INDIRECT(NOM_FR&amp;ADDRESS('PR-tampon'!$E82,COLUMN(REFERENCEMENT_ISOLANT[[#Headers],[NOM COMMERCIAL DU PROCEDE]]))))))</f>
        <v/>
      </c>
      <c r="F117" s="3" t="str">
        <f ca="1">IF('PR-tampon'!$E82="","",IF('PR-tampon'!$E82=0,"",IF(INDIRECT(NOM_FR&amp;ADDRESS('PR-tampon'!$E82,COLUMN(REFERENCEMENT_ISOLANT[[#Headers],[DISTRIBUTEUR]])))=0,"",INDIRECT(NOM_FR&amp;ADDRESS('PR-tampon'!$E82,COLUMN(REFERENCEMENT_ISOLANT[[#Headers],[DISTRIBUTEUR]]))))))</f>
        <v/>
      </c>
      <c r="G117" s="3" t="str">
        <f ca="1">IF('PR-tampon'!$E82="","",IF('PR-tampon'!$E82=0,"",IF(INDIRECT(NOM_FR&amp;ADDRESS('PR-tampon'!$E82,COLUMN(REFERENCEMENT_ISOLANT[[#Headers],[TYPE DE DOCUMENT DE REFERENCE]])))=0,"",INDIRECT(NOM_FR&amp;ADDRESS('PR-tampon'!$E82,COLUMN(REFERENCEMENT_ISOLANT[[#Headers],[TYPE DE DOCUMENT DE REFERENCE]]))))))</f>
        <v/>
      </c>
      <c r="H117" s="3" t="str">
        <f ca="1">IF('PR-tampon'!$E82="","",IF('PR-tampon'!$E82=0,"",IF(INDIRECT(NOM_FR&amp;ADDRESS('PR-tampon'!$E82,COLUMN(REFERENCEMENT_ISOLANT[[#Headers],[REF]])))=0,"",INDIRECT(NOM_FR&amp;ADDRESS('PR-tampon'!$E82,COLUMN(REFERENCEMENT_ISOLANT[[#Headers],[REF]]))))))</f>
        <v/>
      </c>
      <c r="I117" s="82" t="str">
        <f ca="1">IF('PR-tampon'!$E82="","",IF('PR-tampon'!$E82=0,"",IF(INDIRECT(NOM_FR&amp;ADDRESS('PR-tampon'!$E82,COLUMN(REFERENCEMENT_ISOLANT[[#Headers],[AVIS LIMITE AU]])))=0,"",INDIRECT(NOM_FR&amp;ADDRESS('PR-tampon'!$E82,COLUMN(REFERENCEMENT_ISOLANT[[#Headers],[AVIS LIMITE AU]]))))))</f>
        <v/>
      </c>
      <c r="J117" s="3" t="str">
        <f ca="1">IF('PR-tampon'!$E82="","",IF('PR-tampon'!$E82=0,"",IF(INDIRECT(NOM_FR&amp;ADDRESS('PR-tampon'!$E82,COLUMN(REFERENCEMENT_ISOLANT[[#Headers],[TC/TNC
dans le domaine d''emploi visé]])))=0,"",INDIRECT(NOM_FR&amp;ADDRESS('PR-tampon'!$E82,COLUMN(REFERENCEMENT_ISOLANT[[#Headers],[TC/TNC
dans le domaine d''emploi visé]]))))))</f>
        <v/>
      </c>
      <c r="K117" s="117" t="str">
        <f ca="1">IF('PR-tampon'!$E82="","",IF('PR-tampon'!$E82=0,"",IF(INDIRECT(NOM_FR&amp;ADDRESS('PR-tampon'!$E82,COLUMN(REFERENCEMENT_ISOLANT[[#Headers],[SYNTHESE DES APPLICATIONS VISEES]])))=0,"",INDIRECT(NOM_FR&amp;ADDRESS('PR-tampon'!$E82,COLUMN(REFERENCEMENT_ISOLANT[[#Headers],[SYNTHESE DES APPLICATIONS VISEES]]))))))</f>
        <v/>
      </c>
      <c r="L117" s="84" t="str">
        <f ca="1">IF('PR-tampon'!$E82="","",IF('PR-tampon'!$E82=0,"",IF(INDIRECT(NOM_FR&amp;ADDRESS('PR-tampon'!$E82,COLUMN(REFERENCEMENT_ISOLANT[[#Headers],[CONCATENATION DES OBSERVATIONS]])))=0,"",INDIRECT(NOM_FR&amp;ADDRESS('PR-tampon'!$E82,COLUMN(REFERENCEMENT_ISOLANT[[#Headers],[CONCATENATION DES OBSERVATIONS]]))))))</f>
        <v/>
      </c>
      <c r="M117" s="3" t="str">
        <f ca="1">IF('PR-tampon'!$E82="","",IF('PR-tampon'!$E82=0,"",IF(INDIRECT(NOM_FR&amp;ADDRESS('PR-tampon'!$E82,COLUMN(REFERENCEMENT_ISOLANT[[#Headers],[Hygrométrie des locaux]])))=0,"",INDIRECT(NOM_FR&amp;ADDRESS('PR-tampon'!$E82,COLUMN(REFERENCEMENT_ISOLANT[[#Headers],[Hygrométrie des locaux]]))))))</f>
        <v/>
      </c>
      <c r="N117" s="3" t="str">
        <f ca="1">IF('PR-tampon'!$E82="","",IF('PR-tampon'!$E82=0,"",IF(INDIRECT(NOM_FR&amp;ADDRESS('PR-tampon'!$E82,COLUMN(REFERENCEMENT_ISOLANT[[#Headers],[classement locaux au sens 20.1 P3]])))=0,"",INDIRECT(NOM_FR&amp;ADDRESS('PR-tampon'!$E82,COLUMN(REFERENCEMENT_ISOLANT[[#Headers],[classement locaux au sens 20.1 P3]]))))))</f>
        <v/>
      </c>
      <c r="O117" s="3" t="str">
        <f ca="1">IF('PR-tampon'!$E82="","",IF('PR-tampon'!$E82=0,"",IF(INDIRECT(NOM_FR&amp;ADDRESS('PR-tampon'!$E82,COLUMN(REFERENCEMENT_ISOLANT[[#Headers],[Climat max]])))=0,"",INDIRECT(NOM_FR&amp;ADDRESS('PR-tampon'!$E82,COLUMN(REFERENCEMENT_ISOLANT[[#Headers],[Climat max]]))))))</f>
        <v/>
      </c>
      <c r="P117" s="3" t="str">
        <f ca="1">IF('PR-tampon'!$E82="","",IF('PR-tampon'!$E82=0,"",IF(INDIRECT(NOM_FR&amp;ADDRESS('PR-tampon'!$E82,COLUMN(REFERENCEMENT_ISOLANT[[#Headers],[Locaux climatisés ou raffraichis]])))=0,"",INDIRECT(NOM_FR&amp;ADDRESS('PR-tampon'!$E82,COLUMN(REFERENCEMENT_ISOLANT[[#Headers],[Locaux climatisés ou raffraichis]]))))))</f>
        <v/>
      </c>
      <c r="Q117" s="89" t="str">
        <f ca="1">IF('PR-tampon'!$E82="","",IF('PR-tampon'!$E82=0,"",IF(INDIRECT(NOM_FR&amp;ADDRESS('PR-tampon'!$E82,COLUMN(REFERENCEMENT_ISOLANT[[#Headers],[LIEN INTERNET]])))=0,"",INDIRECT(NOM_FR&amp;ADDRESS('PR-tampon'!$E82,COLUMN(REFERENCEMENT_ISOLANT[[#Headers],[LIEN INTERNET]]))))))</f>
        <v/>
      </c>
    </row>
    <row r="118" spans="1:17" ht="130.15" customHeight="1" x14ac:dyDescent="0.25">
      <c r="A118" s="3" t="s">
        <v>219</v>
      </c>
      <c r="B118" s="88" t="str">
        <f ca="1">IF('PR-tampon'!$E83="","",IF('PR-tampon'!$E83=0,"",IF(INDIRECT(NOM_FR&amp;ADDRESS('PR-tampon'!$E83,COLUMN(REFERENCEMENT_ISOLANT[[#Headers],[DATE REFERENCEMENT]])))=0,"",INDIRECT(NOM_FR&amp;ADDRESS('PR-tampon'!$E83,COLUMN(REFERENCEMENT_ISOLANT[[#Headers],[DATE REFERENCEMENT]]))))))</f>
        <v/>
      </c>
      <c r="C118" s="88" t="str">
        <f ca="1">IF('PR-tampon'!$E83="","",IF('PR-tampon'!$E83=0,"",IF(INDIRECT(NOM_FR&amp;ADDRESS('PR-tampon'!$E83,COLUMN(REFERENCEMENT_ISOLANT[[#Headers],[TYPE DE PROCEDE]])))=0,"",INDIRECT(NOM_FR&amp;ADDRESS('PR-tampon'!$E83,COLUMN(REFERENCEMENT_ISOLANT[[#Headers],[TYPE DE PROCEDE]]))))))</f>
        <v/>
      </c>
      <c r="D118" s="88" t="str">
        <f ca="1">IF('PR-tampon'!$E83="","",IF('PR-tampon'!$E83=0,"",IF(INDIRECT(NOM_FR&amp;ADDRESS('PR-tampon'!$E83,COLUMN(REFERENCEMENT_ISOLANT[[#Headers],[MATIERE]])))=0,"",INDIRECT(NOM_FR&amp;ADDRESS('PR-tampon'!$E83,COLUMN(REFERENCEMENT_ISOLANT[[#Headers],[MATIERE]]))))))</f>
        <v/>
      </c>
      <c r="E118" s="3" t="str">
        <f ca="1">IF('PR-tampon'!$E83="","",IF('PR-tampon'!$E83=0,"",IF(INDIRECT(NOM_FR&amp;ADDRESS('PR-tampon'!$E83,COLUMN(REFERENCEMENT_ISOLANT[[#Headers],[NOM COMMERCIAL DU PROCEDE]])))=0,"",INDIRECT(NOM_FR&amp;ADDRESS('PR-tampon'!$E83,COLUMN(REFERENCEMENT_ISOLANT[[#Headers],[NOM COMMERCIAL DU PROCEDE]]))))))</f>
        <v/>
      </c>
      <c r="F118" s="3" t="str">
        <f ca="1">IF('PR-tampon'!$E83="","",IF('PR-tampon'!$E83=0,"",IF(INDIRECT(NOM_FR&amp;ADDRESS('PR-tampon'!$E83,COLUMN(REFERENCEMENT_ISOLANT[[#Headers],[DISTRIBUTEUR]])))=0,"",INDIRECT(NOM_FR&amp;ADDRESS('PR-tampon'!$E83,COLUMN(REFERENCEMENT_ISOLANT[[#Headers],[DISTRIBUTEUR]]))))))</f>
        <v/>
      </c>
      <c r="G118" s="3" t="str">
        <f ca="1">IF('PR-tampon'!$E83="","",IF('PR-tampon'!$E83=0,"",IF(INDIRECT(NOM_FR&amp;ADDRESS('PR-tampon'!$E83,COLUMN(REFERENCEMENT_ISOLANT[[#Headers],[TYPE DE DOCUMENT DE REFERENCE]])))=0,"",INDIRECT(NOM_FR&amp;ADDRESS('PR-tampon'!$E83,COLUMN(REFERENCEMENT_ISOLANT[[#Headers],[TYPE DE DOCUMENT DE REFERENCE]]))))))</f>
        <v/>
      </c>
      <c r="H118" s="3" t="str">
        <f ca="1">IF('PR-tampon'!$E83="","",IF('PR-tampon'!$E83=0,"",IF(INDIRECT(NOM_FR&amp;ADDRESS('PR-tampon'!$E83,COLUMN(REFERENCEMENT_ISOLANT[[#Headers],[REF]])))=0,"",INDIRECT(NOM_FR&amp;ADDRESS('PR-tampon'!$E83,COLUMN(REFERENCEMENT_ISOLANT[[#Headers],[REF]]))))))</f>
        <v/>
      </c>
      <c r="I118" s="82" t="str">
        <f ca="1">IF('PR-tampon'!$E83="","",IF('PR-tampon'!$E83=0,"",IF(INDIRECT(NOM_FR&amp;ADDRESS('PR-tampon'!$E83,COLUMN(REFERENCEMENT_ISOLANT[[#Headers],[AVIS LIMITE AU]])))=0,"",INDIRECT(NOM_FR&amp;ADDRESS('PR-tampon'!$E83,COLUMN(REFERENCEMENT_ISOLANT[[#Headers],[AVIS LIMITE AU]]))))))</f>
        <v/>
      </c>
      <c r="J118" s="3" t="str">
        <f ca="1">IF('PR-tampon'!$E83="","",IF('PR-tampon'!$E83=0,"",IF(INDIRECT(NOM_FR&amp;ADDRESS('PR-tampon'!$E83,COLUMN(REFERENCEMENT_ISOLANT[[#Headers],[TC/TNC
dans le domaine d''emploi visé]])))=0,"",INDIRECT(NOM_FR&amp;ADDRESS('PR-tampon'!$E83,COLUMN(REFERENCEMENT_ISOLANT[[#Headers],[TC/TNC
dans le domaine d''emploi visé]]))))))</f>
        <v/>
      </c>
      <c r="K118" s="117" t="str">
        <f ca="1">IF('PR-tampon'!$E83="","",IF('PR-tampon'!$E83=0,"",IF(INDIRECT(NOM_FR&amp;ADDRESS('PR-tampon'!$E83,COLUMN(REFERENCEMENT_ISOLANT[[#Headers],[SYNTHESE DES APPLICATIONS VISEES]])))=0,"",INDIRECT(NOM_FR&amp;ADDRESS('PR-tampon'!$E83,COLUMN(REFERENCEMENT_ISOLANT[[#Headers],[SYNTHESE DES APPLICATIONS VISEES]]))))))</f>
        <v/>
      </c>
      <c r="L118" s="84" t="str">
        <f ca="1">IF('PR-tampon'!$E83="","",IF('PR-tampon'!$E83=0,"",IF(INDIRECT(NOM_FR&amp;ADDRESS('PR-tampon'!$E83,COLUMN(REFERENCEMENT_ISOLANT[[#Headers],[CONCATENATION DES OBSERVATIONS]])))=0,"",INDIRECT(NOM_FR&amp;ADDRESS('PR-tampon'!$E83,COLUMN(REFERENCEMENT_ISOLANT[[#Headers],[CONCATENATION DES OBSERVATIONS]]))))))</f>
        <v/>
      </c>
      <c r="M118" s="3" t="str">
        <f ca="1">IF('PR-tampon'!$E83="","",IF('PR-tampon'!$E83=0,"",IF(INDIRECT(NOM_FR&amp;ADDRESS('PR-tampon'!$E83,COLUMN(REFERENCEMENT_ISOLANT[[#Headers],[Hygrométrie des locaux]])))=0,"",INDIRECT(NOM_FR&amp;ADDRESS('PR-tampon'!$E83,COLUMN(REFERENCEMENT_ISOLANT[[#Headers],[Hygrométrie des locaux]]))))))</f>
        <v/>
      </c>
      <c r="N118" s="3" t="str">
        <f ca="1">IF('PR-tampon'!$E83="","",IF('PR-tampon'!$E83=0,"",IF(INDIRECT(NOM_FR&amp;ADDRESS('PR-tampon'!$E83,COLUMN(REFERENCEMENT_ISOLANT[[#Headers],[classement locaux au sens 20.1 P3]])))=0,"",INDIRECT(NOM_FR&amp;ADDRESS('PR-tampon'!$E83,COLUMN(REFERENCEMENT_ISOLANT[[#Headers],[classement locaux au sens 20.1 P3]]))))))</f>
        <v/>
      </c>
      <c r="O118" s="3" t="str">
        <f ca="1">IF('PR-tampon'!$E83="","",IF('PR-tampon'!$E83=0,"",IF(INDIRECT(NOM_FR&amp;ADDRESS('PR-tampon'!$E83,COLUMN(REFERENCEMENT_ISOLANT[[#Headers],[Climat max]])))=0,"",INDIRECT(NOM_FR&amp;ADDRESS('PR-tampon'!$E83,COLUMN(REFERENCEMENT_ISOLANT[[#Headers],[Climat max]]))))))</f>
        <v/>
      </c>
      <c r="P118" s="3" t="str">
        <f ca="1">IF('PR-tampon'!$E83="","",IF('PR-tampon'!$E83=0,"",IF(INDIRECT(NOM_FR&amp;ADDRESS('PR-tampon'!$E83,COLUMN(REFERENCEMENT_ISOLANT[[#Headers],[Locaux climatisés ou raffraichis]])))=0,"",INDIRECT(NOM_FR&amp;ADDRESS('PR-tampon'!$E83,COLUMN(REFERENCEMENT_ISOLANT[[#Headers],[Locaux climatisés ou raffraichis]]))))))</f>
        <v/>
      </c>
      <c r="Q118" s="89" t="str">
        <f ca="1">IF('PR-tampon'!$E83="","",IF('PR-tampon'!$E83=0,"",IF(INDIRECT(NOM_FR&amp;ADDRESS('PR-tampon'!$E83,COLUMN(REFERENCEMENT_ISOLANT[[#Headers],[LIEN INTERNET]])))=0,"",INDIRECT(NOM_FR&amp;ADDRESS('PR-tampon'!$E83,COLUMN(REFERENCEMENT_ISOLANT[[#Headers],[LIEN INTERNET]]))))))</f>
        <v/>
      </c>
    </row>
    <row r="119" spans="1:17" ht="130.15" customHeight="1" x14ac:dyDescent="0.25">
      <c r="A119" s="3" t="s">
        <v>219</v>
      </c>
      <c r="B119" s="88" t="str">
        <f ca="1">IF('PR-tampon'!$E84="","",IF('PR-tampon'!$E84=0,"",IF(INDIRECT(NOM_FR&amp;ADDRESS('PR-tampon'!$E84,COLUMN(REFERENCEMENT_ISOLANT[[#Headers],[DATE REFERENCEMENT]])))=0,"",INDIRECT(NOM_FR&amp;ADDRESS('PR-tampon'!$E84,COLUMN(REFERENCEMENT_ISOLANT[[#Headers],[DATE REFERENCEMENT]]))))))</f>
        <v/>
      </c>
      <c r="C119" s="88" t="str">
        <f ca="1">IF('PR-tampon'!$E84="","",IF('PR-tampon'!$E84=0,"",IF(INDIRECT(NOM_FR&amp;ADDRESS('PR-tampon'!$E84,COLUMN(REFERENCEMENT_ISOLANT[[#Headers],[TYPE DE PROCEDE]])))=0,"",INDIRECT(NOM_FR&amp;ADDRESS('PR-tampon'!$E84,COLUMN(REFERENCEMENT_ISOLANT[[#Headers],[TYPE DE PROCEDE]]))))))</f>
        <v/>
      </c>
      <c r="D119" s="88" t="str">
        <f ca="1">IF('PR-tampon'!$E84="","",IF('PR-tampon'!$E84=0,"",IF(INDIRECT(NOM_FR&amp;ADDRESS('PR-tampon'!$E84,COLUMN(REFERENCEMENT_ISOLANT[[#Headers],[MATIERE]])))=0,"",INDIRECT(NOM_FR&amp;ADDRESS('PR-tampon'!$E84,COLUMN(REFERENCEMENT_ISOLANT[[#Headers],[MATIERE]]))))))</f>
        <v/>
      </c>
      <c r="E119" s="3" t="str">
        <f ca="1">IF('PR-tampon'!$E84="","",IF('PR-tampon'!$E84=0,"",IF(INDIRECT(NOM_FR&amp;ADDRESS('PR-tampon'!$E84,COLUMN(REFERENCEMENT_ISOLANT[[#Headers],[NOM COMMERCIAL DU PROCEDE]])))=0,"",INDIRECT(NOM_FR&amp;ADDRESS('PR-tampon'!$E84,COLUMN(REFERENCEMENT_ISOLANT[[#Headers],[NOM COMMERCIAL DU PROCEDE]]))))))</f>
        <v/>
      </c>
      <c r="F119" s="3" t="str">
        <f ca="1">IF('PR-tampon'!$E84="","",IF('PR-tampon'!$E84=0,"",IF(INDIRECT(NOM_FR&amp;ADDRESS('PR-tampon'!$E84,COLUMN(REFERENCEMENT_ISOLANT[[#Headers],[DISTRIBUTEUR]])))=0,"",INDIRECT(NOM_FR&amp;ADDRESS('PR-tampon'!$E84,COLUMN(REFERENCEMENT_ISOLANT[[#Headers],[DISTRIBUTEUR]]))))))</f>
        <v/>
      </c>
      <c r="G119" s="3" t="str">
        <f ca="1">IF('PR-tampon'!$E84="","",IF('PR-tampon'!$E84=0,"",IF(INDIRECT(NOM_FR&amp;ADDRESS('PR-tampon'!$E84,COLUMN(REFERENCEMENT_ISOLANT[[#Headers],[TYPE DE DOCUMENT DE REFERENCE]])))=0,"",INDIRECT(NOM_FR&amp;ADDRESS('PR-tampon'!$E84,COLUMN(REFERENCEMENT_ISOLANT[[#Headers],[TYPE DE DOCUMENT DE REFERENCE]]))))))</f>
        <v/>
      </c>
      <c r="H119" s="3" t="str">
        <f ca="1">IF('PR-tampon'!$E84="","",IF('PR-tampon'!$E84=0,"",IF(INDIRECT(NOM_FR&amp;ADDRESS('PR-tampon'!$E84,COLUMN(REFERENCEMENT_ISOLANT[[#Headers],[REF]])))=0,"",INDIRECT(NOM_FR&amp;ADDRESS('PR-tampon'!$E84,COLUMN(REFERENCEMENT_ISOLANT[[#Headers],[REF]]))))))</f>
        <v/>
      </c>
      <c r="I119" s="82" t="str">
        <f ca="1">IF('PR-tampon'!$E84="","",IF('PR-tampon'!$E84=0,"",IF(INDIRECT(NOM_FR&amp;ADDRESS('PR-tampon'!$E84,COLUMN(REFERENCEMENT_ISOLANT[[#Headers],[AVIS LIMITE AU]])))=0,"",INDIRECT(NOM_FR&amp;ADDRESS('PR-tampon'!$E84,COLUMN(REFERENCEMENT_ISOLANT[[#Headers],[AVIS LIMITE AU]]))))))</f>
        <v/>
      </c>
      <c r="J119" s="3" t="str">
        <f ca="1">IF('PR-tampon'!$E84="","",IF('PR-tampon'!$E84=0,"",IF(INDIRECT(NOM_FR&amp;ADDRESS('PR-tampon'!$E84,COLUMN(REFERENCEMENT_ISOLANT[[#Headers],[TC/TNC
dans le domaine d''emploi visé]])))=0,"",INDIRECT(NOM_FR&amp;ADDRESS('PR-tampon'!$E84,COLUMN(REFERENCEMENT_ISOLANT[[#Headers],[TC/TNC
dans le domaine d''emploi visé]]))))))</f>
        <v/>
      </c>
      <c r="K119" s="117" t="str">
        <f ca="1">IF('PR-tampon'!$E84="","",IF('PR-tampon'!$E84=0,"",IF(INDIRECT(NOM_FR&amp;ADDRESS('PR-tampon'!$E84,COLUMN(REFERENCEMENT_ISOLANT[[#Headers],[SYNTHESE DES APPLICATIONS VISEES]])))=0,"",INDIRECT(NOM_FR&amp;ADDRESS('PR-tampon'!$E84,COLUMN(REFERENCEMENT_ISOLANT[[#Headers],[SYNTHESE DES APPLICATIONS VISEES]]))))))</f>
        <v/>
      </c>
      <c r="L119" s="84" t="str">
        <f ca="1">IF('PR-tampon'!$E84="","",IF('PR-tampon'!$E84=0,"",IF(INDIRECT(NOM_FR&amp;ADDRESS('PR-tampon'!$E84,COLUMN(REFERENCEMENT_ISOLANT[[#Headers],[CONCATENATION DES OBSERVATIONS]])))=0,"",INDIRECT(NOM_FR&amp;ADDRESS('PR-tampon'!$E84,COLUMN(REFERENCEMENT_ISOLANT[[#Headers],[CONCATENATION DES OBSERVATIONS]]))))))</f>
        <v/>
      </c>
      <c r="M119" s="3" t="str">
        <f ca="1">IF('PR-tampon'!$E84="","",IF('PR-tampon'!$E84=0,"",IF(INDIRECT(NOM_FR&amp;ADDRESS('PR-tampon'!$E84,COLUMN(REFERENCEMENT_ISOLANT[[#Headers],[Hygrométrie des locaux]])))=0,"",INDIRECT(NOM_FR&amp;ADDRESS('PR-tampon'!$E84,COLUMN(REFERENCEMENT_ISOLANT[[#Headers],[Hygrométrie des locaux]]))))))</f>
        <v/>
      </c>
      <c r="N119" s="3" t="str">
        <f ca="1">IF('PR-tampon'!$E84="","",IF('PR-tampon'!$E84=0,"",IF(INDIRECT(NOM_FR&amp;ADDRESS('PR-tampon'!$E84,COLUMN(REFERENCEMENT_ISOLANT[[#Headers],[classement locaux au sens 20.1 P3]])))=0,"",INDIRECT(NOM_FR&amp;ADDRESS('PR-tampon'!$E84,COLUMN(REFERENCEMENT_ISOLANT[[#Headers],[classement locaux au sens 20.1 P3]]))))))</f>
        <v/>
      </c>
      <c r="O119" s="3" t="str">
        <f ca="1">IF('PR-tampon'!$E84="","",IF('PR-tampon'!$E84=0,"",IF(INDIRECT(NOM_FR&amp;ADDRESS('PR-tampon'!$E84,COLUMN(REFERENCEMENT_ISOLANT[[#Headers],[Climat max]])))=0,"",INDIRECT(NOM_FR&amp;ADDRESS('PR-tampon'!$E84,COLUMN(REFERENCEMENT_ISOLANT[[#Headers],[Climat max]]))))))</f>
        <v/>
      </c>
      <c r="P119" s="3" t="str">
        <f ca="1">IF('PR-tampon'!$E84="","",IF('PR-tampon'!$E84=0,"",IF(INDIRECT(NOM_FR&amp;ADDRESS('PR-tampon'!$E84,COLUMN(REFERENCEMENT_ISOLANT[[#Headers],[Locaux climatisés ou raffraichis]])))=0,"",INDIRECT(NOM_FR&amp;ADDRESS('PR-tampon'!$E84,COLUMN(REFERENCEMENT_ISOLANT[[#Headers],[Locaux climatisés ou raffraichis]]))))))</f>
        <v/>
      </c>
      <c r="Q119" s="89" t="str">
        <f ca="1">IF('PR-tampon'!$E84="","",IF('PR-tampon'!$E84=0,"",IF(INDIRECT(NOM_FR&amp;ADDRESS('PR-tampon'!$E84,COLUMN(REFERENCEMENT_ISOLANT[[#Headers],[LIEN INTERNET]])))=0,"",INDIRECT(NOM_FR&amp;ADDRESS('PR-tampon'!$E84,COLUMN(REFERENCEMENT_ISOLANT[[#Headers],[LIEN INTERNET]]))))))</f>
        <v/>
      </c>
    </row>
    <row r="120" spans="1:17" ht="130.15" customHeight="1" x14ac:dyDescent="0.25">
      <c r="A120" s="3" t="s">
        <v>219</v>
      </c>
      <c r="B120" s="88" t="str">
        <f ca="1">IF('PR-tampon'!$E85="","",IF('PR-tampon'!$E85=0,"",IF(INDIRECT(NOM_FR&amp;ADDRESS('PR-tampon'!$E85,COLUMN(REFERENCEMENT_ISOLANT[[#Headers],[DATE REFERENCEMENT]])))=0,"",INDIRECT(NOM_FR&amp;ADDRESS('PR-tampon'!$E85,COLUMN(REFERENCEMENT_ISOLANT[[#Headers],[DATE REFERENCEMENT]]))))))</f>
        <v/>
      </c>
      <c r="C120" s="88" t="str">
        <f ca="1">IF('PR-tampon'!$E85="","",IF('PR-tampon'!$E85=0,"",IF(INDIRECT(NOM_FR&amp;ADDRESS('PR-tampon'!$E85,COLUMN(REFERENCEMENT_ISOLANT[[#Headers],[TYPE DE PROCEDE]])))=0,"",INDIRECT(NOM_FR&amp;ADDRESS('PR-tampon'!$E85,COLUMN(REFERENCEMENT_ISOLANT[[#Headers],[TYPE DE PROCEDE]]))))))</f>
        <v/>
      </c>
      <c r="D120" s="88" t="str">
        <f ca="1">IF('PR-tampon'!$E85="","",IF('PR-tampon'!$E85=0,"",IF(INDIRECT(NOM_FR&amp;ADDRESS('PR-tampon'!$E85,COLUMN(REFERENCEMENT_ISOLANT[[#Headers],[MATIERE]])))=0,"",INDIRECT(NOM_FR&amp;ADDRESS('PR-tampon'!$E85,COLUMN(REFERENCEMENT_ISOLANT[[#Headers],[MATIERE]]))))))</f>
        <v/>
      </c>
      <c r="E120" s="3" t="str">
        <f ca="1">IF('PR-tampon'!$E85="","",IF('PR-tampon'!$E85=0,"",IF(INDIRECT(NOM_FR&amp;ADDRESS('PR-tampon'!$E85,COLUMN(REFERENCEMENT_ISOLANT[[#Headers],[NOM COMMERCIAL DU PROCEDE]])))=0,"",INDIRECT(NOM_FR&amp;ADDRESS('PR-tampon'!$E85,COLUMN(REFERENCEMENT_ISOLANT[[#Headers],[NOM COMMERCIAL DU PROCEDE]]))))))</f>
        <v/>
      </c>
      <c r="F120" s="3" t="str">
        <f ca="1">IF('PR-tampon'!$E85="","",IF('PR-tampon'!$E85=0,"",IF(INDIRECT(NOM_FR&amp;ADDRESS('PR-tampon'!$E85,COLUMN(REFERENCEMENT_ISOLANT[[#Headers],[DISTRIBUTEUR]])))=0,"",INDIRECT(NOM_FR&amp;ADDRESS('PR-tampon'!$E85,COLUMN(REFERENCEMENT_ISOLANT[[#Headers],[DISTRIBUTEUR]]))))))</f>
        <v/>
      </c>
      <c r="G120" s="3" t="str">
        <f ca="1">IF('PR-tampon'!$E85="","",IF('PR-tampon'!$E85=0,"",IF(INDIRECT(NOM_FR&amp;ADDRESS('PR-tampon'!$E85,COLUMN(REFERENCEMENT_ISOLANT[[#Headers],[TYPE DE DOCUMENT DE REFERENCE]])))=0,"",INDIRECT(NOM_FR&amp;ADDRESS('PR-tampon'!$E85,COLUMN(REFERENCEMENT_ISOLANT[[#Headers],[TYPE DE DOCUMENT DE REFERENCE]]))))))</f>
        <v/>
      </c>
      <c r="H120" s="3" t="str">
        <f ca="1">IF('PR-tampon'!$E85="","",IF('PR-tampon'!$E85=0,"",IF(INDIRECT(NOM_FR&amp;ADDRESS('PR-tampon'!$E85,COLUMN(REFERENCEMENT_ISOLANT[[#Headers],[REF]])))=0,"",INDIRECT(NOM_FR&amp;ADDRESS('PR-tampon'!$E85,COLUMN(REFERENCEMENT_ISOLANT[[#Headers],[REF]]))))))</f>
        <v/>
      </c>
      <c r="I120" s="82" t="str">
        <f ca="1">IF('PR-tampon'!$E85="","",IF('PR-tampon'!$E85=0,"",IF(INDIRECT(NOM_FR&amp;ADDRESS('PR-tampon'!$E85,COLUMN(REFERENCEMENT_ISOLANT[[#Headers],[AVIS LIMITE AU]])))=0,"",INDIRECT(NOM_FR&amp;ADDRESS('PR-tampon'!$E85,COLUMN(REFERENCEMENT_ISOLANT[[#Headers],[AVIS LIMITE AU]]))))))</f>
        <v/>
      </c>
      <c r="J120" s="3" t="str">
        <f ca="1">IF('PR-tampon'!$E85="","",IF('PR-tampon'!$E85=0,"",IF(INDIRECT(NOM_FR&amp;ADDRESS('PR-tampon'!$E85,COLUMN(REFERENCEMENT_ISOLANT[[#Headers],[TC/TNC
dans le domaine d''emploi visé]])))=0,"",INDIRECT(NOM_FR&amp;ADDRESS('PR-tampon'!$E85,COLUMN(REFERENCEMENT_ISOLANT[[#Headers],[TC/TNC
dans le domaine d''emploi visé]]))))))</f>
        <v/>
      </c>
      <c r="K120" s="117" t="str">
        <f ca="1">IF('PR-tampon'!$E85="","",IF('PR-tampon'!$E85=0,"",IF(INDIRECT(NOM_FR&amp;ADDRESS('PR-tampon'!$E85,COLUMN(REFERENCEMENT_ISOLANT[[#Headers],[SYNTHESE DES APPLICATIONS VISEES]])))=0,"",INDIRECT(NOM_FR&amp;ADDRESS('PR-tampon'!$E85,COLUMN(REFERENCEMENT_ISOLANT[[#Headers],[SYNTHESE DES APPLICATIONS VISEES]]))))))</f>
        <v/>
      </c>
      <c r="L120" s="84" t="str">
        <f ca="1">IF('PR-tampon'!$E85="","",IF('PR-tampon'!$E85=0,"",IF(INDIRECT(NOM_FR&amp;ADDRESS('PR-tampon'!$E85,COLUMN(REFERENCEMENT_ISOLANT[[#Headers],[CONCATENATION DES OBSERVATIONS]])))=0,"",INDIRECT(NOM_FR&amp;ADDRESS('PR-tampon'!$E85,COLUMN(REFERENCEMENT_ISOLANT[[#Headers],[CONCATENATION DES OBSERVATIONS]]))))))</f>
        <v/>
      </c>
      <c r="M120" s="3" t="str">
        <f ca="1">IF('PR-tampon'!$E85="","",IF('PR-tampon'!$E85=0,"",IF(INDIRECT(NOM_FR&amp;ADDRESS('PR-tampon'!$E85,COLUMN(REFERENCEMENT_ISOLANT[[#Headers],[Hygrométrie des locaux]])))=0,"",INDIRECT(NOM_FR&amp;ADDRESS('PR-tampon'!$E85,COLUMN(REFERENCEMENT_ISOLANT[[#Headers],[Hygrométrie des locaux]]))))))</f>
        <v/>
      </c>
      <c r="N120" s="3" t="str">
        <f ca="1">IF('PR-tampon'!$E85="","",IF('PR-tampon'!$E85=0,"",IF(INDIRECT(NOM_FR&amp;ADDRESS('PR-tampon'!$E85,COLUMN(REFERENCEMENT_ISOLANT[[#Headers],[classement locaux au sens 20.1 P3]])))=0,"",INDIRECT(NOM_FR&amp;ADDRESS('PR-tampon'!$E85,COLUMN(REFERENCEMENT_ISOLANT[[#Headers],[classement locaux au sens 20.1 P3]]))))))</f>
        <v/>
      </c>
      <c r="O120" s="3" t="str">
        <f ca="1">IF('PR-tampon'!$E85="","",IF('PR-tampon'!$E85=0,"",IF(INDIRECT(NOM_FR&amp;ADDRESS('PR-tampon'!$E85,COLUMN(REFERENCEMENT_ISOLANT[[#Headers],[Climat max]])))=0,"",INDIRECT(NOM_FR&amp;ADDRESS('PR-tampon'!$E85,COLUMN(REFERENCEMENT_ISOLANT[[#Headers],[Climat max]]))))))</f>
        <v/>
      </c>
      <c r="P120" s="3" t="str">
        <f ca="1">IF('PR-tampon'!$E85="","",IF('PR-tampon'!$E85=0,"",IF(INDIRECT(NOM_FR&amp;ADDRESS('PR-tampon'!$E85,COLUMN(REFERENCEMENT_ISOLANT[[#Headers],[Locaux climatisés ou raffraichis]])))=0,"",INDIRECT(NOM_FR&amp;ADDRESS('PR-tampon'!$E85,COLUMN(REFERENCEMENT_ISOLANT[[#Headers],[Locaux climatisés ou raffraichis]]))))))</f>
        <v/>
      </c>
      <c r="Q120" s="89" t="str">
        <f ca="1">IF('PR-tampon'!$E85="","",IF('PR-tampon'!$E85=0,"",IF(INDIRECT(NOM_FR&amp;ADDRESS('PR-tampon'!$E85,COLUMN(REFERENCEMENT_ISOLANT[[#Headers],[LIEN INTERNET]])))=0,"",INDIRECT(NOM_FR&amp;ADDRESS('PR-tampon'!$E85,COLUMN(REFERENCEMENT_ISOLANT[[#Headers],[LIEN INTERNET]]))))))</f>
        <v/>
      </c>
    </row>
    <row r="121" spans="1:17" ht="130.15" customHeight="1" x14ac:dyDescent="0.25">
      <c r="A121" s="3" t="s">
        <v>219</v>
      </c>
      <c r="B121" s="88" t="str">
        <f ca="1">IF('PR-tampon'!$E86="","",IF('PR-tampon'!$E86=0,"",IF(INDIRECT(NOM_FR&amp;ADDRESS('PR-tampon'!$E86,COLUMN(REFERENCEMENT_ISOLANT[[#Headers],[DATE REFERENCEMENT]])))=0,"",INDIRECT(NOM_FR&amp;ADDRESS('PR-tampon'!$E86,COLUMN(REFERENCEMENT_ISOLANT[[#Headers],[DATE REFERENCEMENT]]))))))</f>
        <v/>
      </c>
      <c r="C121" s="88" t="str">
        <f ca="1">IF('PR-tampon'!$E86="","",IF('PR-tampon'!$E86=0,"",IF(INDIRECT(NOM_FR&amp;ADDRESS('PR-tampon'!$E86,COLUMN(REFERENCEMENT_ISOLANT[[#Headers],[TYPE DE PROCEDE]])))=0,"",INDIRECT(NOM_FR&amp;ADDRESS('PR-tampon'!$E86,COLUMN(REFERENCEMENT_ISOLANT[[#Headers],[TYPE DE PROCEDE]]))))))</f>
        <v/>
      </c>
      <c r="D121" s="88" t="str">
        <f ca="1">IF('PR-tampon'!$E86="","",IF('PR-tampon'!$E86=0,"",IF(INDIRECT(NOM_FR&amp;ADDRESS('PR-tampon'!$E86,COLUMN(REFERENCEMENT_ISOLANT[[#Headers],[MATIERE]])))=0,"",INDIRECT(NOM_FR&amp;ADDRESS('PR-tampon'!$E86,COLUMN(REFERENCEMENT_ISOLANT[[#Headers],[MATIERE]]))))))</f>
        <v/>
      </c>
      <c r="E121" s="3" t="str">
        <f ca="1">IF('PR-tampon'!$E86="","",IF('PR-tampon'!$E86=0,"",IF(INDIRECT(NOM_FR&amp;ADDRESS('PR-tampon'!$E86,COLUMN(REFERENCEMENT_ISOLANT[[#Headers],[NOM COMMERCIAL DU PROCEDE]])))=0,"",INDIRECT(NOM_FR&amp;ADDRESS('PR-tampon'!$E86,COLUMN(REFERENCEMENT_ISOLANT[[#Headers],[NOM COMMERCIAL DU PROCEDE]]))))))</f>
        <v/>
      </c>
      <c r="F121" s="3" t="str">
        <f ca="1">IF('PR-tampon'!$E86="","",IF('PR-tampon'!$E86=0,"",IF(INDIRECT(NOM_FR&amp;ADDRESS('PR-tampon'!$E86,COLUMN(REFERENCEMENT_ISOLANT[[#Headers],[DISTRIBUTEUR]])))=0,"",INDIRECT(NOM_FR&amp;ADDRESS('PR-tampon'!$E86,COLUMN(REFERENCEMENT_ISOLANT[[#Headers],[DISTRIBUTEUR]]))))))</f>
        <v/>
      </c>
      <c r="G121" s="3" t="str">
        <f ca="1">IF('PR-tampon'!$E86="","",IF('PR-tampon'!$E86=0,"",IF(INDIRECT(NOM_FR&amp;ADDRESS('PR-tampon'!$E86,COLUMN(REFERENCEMENT_ISOLANT[[#Headers],[TYPE DE DOCUMENT DE REFERENCE]])))=0,"",INDIRECT(NOM_FR&amp;ADDRESS('PR-tampon'!$E86,COLUMN(REFERENCEMENT_ISOLANT[[#Headers],[TYPE DE DOCUMENT DE REFERENCE]]))))))</f>
        <v/>
      </c>
      <c r="H121" s="3" t="str">
        <f ca="1">IF('PR-tampon'!$E86="","",IF('PR-tampon'!$E86=0,"",IF(INDIRECT(NOM_FR&amp;ADDRESS('PR-tampon'!$E86,COLUMN(REFERENCEMENT_ISOLANT[[#Headers],[REF]])))=0,"",INDIRECT(NOM_FR&amp;ADDRESS('PR-tampon'!$E86,COLUMN(REFERENCEMENT_ISOLANT[[#Headers],[REF]]))))))</f>
        <v/>
      </c>
      <c r="I121" s="82" t="str">
        <f ca="1">IF('PR-tampon'!$E86="","",IF('PR-tampon'!$E86=0,"",IF(INDIRECT(NOM_FR&amp;ADDRESS('PR-tampon'!$E86,COLUMN(REFERENCEMENT_ISOLANT[[#Headers],[AVIS LIMITE AU]])))=0,"",INDIRECT(NOM_FR&amp;ADDRESS('PR-tampon'!$E86,COLUMN(REFERENCEMENT_ISOLANT[[#Headers],[AVIS LIMITE AU]]))))))</f>
        <v/>
      </c>
      <c r="J121" s="3" t="str">
        <f ca="1">IF('PR-tampon'!$E86="","",IF('PR-tampon'!$E86=0,"",IF(INDIRECT(NOM_FR&amp;ADDRESS('PR-tampon'!$E86,COLUMN(REFERENCEMENT_ISOLANT[[#Headers],[TC/TNC
dans le domaine d''emploi visé]])))=0,"",INDIRECT(NOM_FR&amp;ADDRESS('PR-tampon'!$E86,COLUMN(REFERENCEMENT_ISOLANT[[#Headers],[TC/TNC
dans le domaine d''emploi visé]]))))))</f>
        <v/>
      </c>
      <c r="K121" s="117" t="str">
        <f ca="1">IF('PR-tampon'!$E86="","",IF('PR-tampon'!$E86=0,"",IF(INDIRECT(NOM_FR&amp;ADDRESS('PR-tampon'!$E86,COLUMN(REFERENCEMENT_ISOLANT[[#Headers],[SYNTHESE DES APPLICATIONS VISEES]])))=0,"",INDIRECT(NOM_FR&amp;ADDRESS('PR-tampon'!$E86,COLUMN(REFERENCEMENT_ISOLANT[[#Headers],[SYNTHESE DES APPLICATIONS VISEES]]))))))</f>
        <v/>
      </c>
      <c r="L121" s="84" t="str">
        <f ca="1">IF('PR-tampon'!$E86="","",IF('PR-tampon'!$E86=0,"",IF(INDIRECT(NOM_FR&amp;ADDRESS('PR-tampon'!$E86,COLUMN(REFERENCEMENT_ISOLANT[[#Headers],[CONCATENATION DES OBSERVATIONS]])))=0,"",INDIRECT(NOM_FR&amp;ADDRESS('PR-tampon'!$E86,COLUMN(REFERENCEMENT_ISOLANT[[#Headers],[CONCATENATION DES OBSERVATIONS]]))))))</f>
        <v/>
      </c>
      <c r="M121" s="3" t="str">
        <f ca="1">IF('PR-tampon'!$E86="","",IF('PR-tampon'!$E86=0,"",IF(INDIRECT(NOM_FR&amp;ADDRESS('PR-tampon'!$E86,COLUMN(REFERENCEMENT_ISOLANT[[#Headers],[Hygrométrie des locaux]])))=0,"",INDIRECT(NOM_FR&amp;ADDRESS('PR-tampon'!$E86,COLUMN(REFERENCEMENT_ISOLANT[[#Headers],[Hygrométrie des locaux]]))))))</f>
        <v/>
      </c>
      <c r="N121" s="3" t="str">
        <f ca="1">IF('PR-tampon'!$E86="","",IF('PR-tampon'!$E86=0,"",IF(INDIRECT(NOM_FR&amp;ADDRESS('PR-tampon'!$E86,COLUMN(REFERENCEMENT_ISOLANT[[#Headers],[classement locaux au sens 20.1 P3]])))=0,"",INDIRECT(NOM_FR&amp;ADDRESS('PR-tampon'!$E86,COLUMN(REFERENCEMENT_ISOLANT[[#Headers],[classement locaux au sens 20.1 P3]]))))))</f>
        <v/>
      </c>
      <c r="O121" s="3" t="str">
        <f ca="1">IF('PR-tampon'!$E86="","",IF('PR-tampon'!$E86=0,"",IF(INDIRECT(NOM_FR&amp;ADDRESS('PR-tampon'!$E86,COLUMN(REFERENCEMENT_ISOLANT[[#Headers],[Climat max]])))=0,"",INDIRECT(NOM_FR&amp;ADDRESS('PR-tampon'!$E86,COLUMN(REFERENCEMENT_ISOLANT[[#Headers],[Climat max]]))))))</f>
        <v/>
      </c>
      <c r="P121" s="3" t="str">
        <f ca="1">IF('PR-tampon'!$E86="","",IF('PR-tampon'!$E86=0,"",IF(INDIRECT(NOM_FR&amp;ADDRESS('PR-tampon'!$E86,COLUMN(REFERENCEMENT_ISOLANT[[#Headers],[Locaux climatisés ou raffraichis]])))=0,"",INDIRECT(NOM_FR&amp;ADDRESS('PR-tampon'!$E86,COLUMN(REFERENCEMENT_ISOLANT[[#Headers],[Locaux climatisés ou raffraichis]]))))))</f>
        <v/>
      </c>
      <c r="Q121" s="89" t="str">
        <f ca="1">IF('PR-tampon'!$E86="","",IF('PR-tampon'!$E86=0,"",IF(INDIRECT(NOM_FR&amp;ADDRESS('PR-tampon'!$E86,COLUMN(REFERENCEMENT_ISOLANT[[#Headers],[LIEN INTERNET]])))=0,"",INDIRECT(NOM_FR&amp;ADDRESS('PR-tampon'!$E86,COLUMN(REFERENCEMENT_ISOLANT[[#Headers],[LIEN INTERNET]]))))))</f>
        <v/>
      </c>
    </row>
    <row r="122" spans="1:17" ht="130.15" customHeight="1" x14ac:dyDescent="0.25">
      <c r="A122" s="3" t="s">
        <v>219</v>
      </c>
      <c r="B122" s="88" t="str">
        <f ca="1">IF('PR-tampon'!$E87="","",IF('PR-tampon'!$E87=0,"",IF(INDIRECT(NOM_FR&amp;ADDRESS('PR-tampon'!$E87,COLUMN(REFERENCEMENT_ISOLANT[[#Headers],[DATE REFERENCEMENT]])))=0,"",INDIRECT(NOM_FR&amp;ADDRESS('PR-tampon'!$E87,COLUMN(REFERENCEMENT_ISOLANT[[#Headers],[DATE REFERENCEMENT]]))))))</f>
        <v/>
      </c>
      <c r="C122" s="88" t="str">
        <f ca="1">IF('PR-tampon'!$E87="","",IF('PR-tampon'!$E87=0,"",IF(INDIRECT(NOM_FR&amp;ADDRESS('PR-tampon'!$E87,COLUMN(REFERENCEMENT_ISOLANT[[#Headers],[TYPE DE PROCEDE]])))=0,"",INDIRECT(NOM_FR&amp;ADDRESS('PR-tampon'!$E87,COLUMN(REFERENCEMENT_ISOLANT[[#Headers],[TYPE DE PROCEDE]]))))))</f>
        <v/>
      </c>
      <c r="D122" s="88" t="str">
        <f ca="1">IF('PR-tampon'!$E87="","",IF('PR-tampon'!$E87=0,"",IF(INDIRECT(NOM_FR&amp;ADDRESS('PR-tampon'!$E87,COLUMN(REFERENCEMENT_ISOLANT[[#Headers],[MATIERE]])))=0,"",INDIRECT(NOM_FR&amp;ADDRESS('PR-tampon'!$E87,COLUMN(REFERENCEMENT_ISOLANT[[#Headers],[MATIERE]]))))))</f>
        <v/>
      </c>
      <c r="E122" s="3" t="str">
        <f ca="1">IF('PR-tampon'!$E87="","",IF('PR-tampon'!$E87=0,"",IF(INDIRECT(NOM_FR&amp;ADDRESS('PR-tampon'!$E87,COLUMN(REFERENCEMENT_ISOLANT[[#Headers],[NOM COMMERCIAL DU PROCEDE]])))=0,"",INDIRECT(NOM_FR&amp;ADDRESS('PR-tampon'!$E87,COLUMN(REFERENCEMENT_ISOLANT[[#Headers],[NOM COMMERCIAL DU PROCEDE]]))))))</f>
        <v/>
      </c>
      <c r="F122" s="3" t="str">
        <f ca="1">IF('PR-tampon'!$E87="","",IF('PR-tampon'!$E87=0,"",IF(INDIRECT(NOM_FR&amp;ADDRESS('PR-tampon'!$E87,COLUMN(REFERENCEMENT_ISOLANT[[#Headers],[DISTRIBUTEUR]])))=0,"",INDIRECT(NOM_FR&amp;ADDRESS('PR-tampon'!$E87,COLUMN(REFERENCEMENT_ISOLANT[[#Headers],[DISTRIBUTEUR]]))))))</f>
        <v/>
      </c>
      <c r="G122" s="3" t="str">
        <f ca="1">IF('PR-tampon'!$E87="","",IF('PR-tampon'!$E87=0,"",IF(INDIRECT(NOM_FR&amp;ADDRESS('PR-tampon'!$E87,COLUMN(REFERENCEMENT_ISOLANT[[#Headers],[TYPE DE DOCUMENT DE REFERENCE]])))=0,"",INDIRECT(NOM_FR&amp;ADDRESS('PR-tampon'!$E87,COLUMN(REFERENCEMENT_ISOLANT[[#Headers],[TYPE DE DOCUMENT DE REFERENCE]]))))))</f>
        <v/>
      </c>
      <c r="H122" s="3" t="str">
        <f ca="1">IF('PR-tampon'!$E87="","",IF('PR-tampon'!$E87=0,"",IF(INDIRECT(NOM_FR&amp;ADDRESS('PR-tampon'!$E87,COLUMN(REFERENCEMENT_ISOLANT[[#Headers],[REF]])))=0,"",INDIRECT(NOM_FR&amp;ADDRESS('PR-tampon'!$E87,COLUMN(REFERENCEMENT_ISOLANT[[#Headers],[REF]]))))))</f>
        <v/>
      </c>
      <c r="I122" s="82" t="str">
        <f ca="1">IF('PR-tampon'!$E87="","",IF('PR-tampon'!$E87=0,"",IF(INDIRECT(NOM_FR&amp;ADDRESS('PR-tampon'!$E87,COLUMN(REFERENCEMENT_ISOLANT[[#Headers],[AVIS LIMITE AU]])))=0,"",INDIRECT(NOM_FR&amp;ADDRESS('PR-tampon'!$E87,COLUMN(REFERENCEMENT_ISOLANT[[#Headers],[AVIS LIMITE AU]]))))))</f>
        <v/>
      </c>
      <c r="J122" s="3" t="str">
        <f ca="1">IF('PR-tampon'!$E87="","",IF('PR-tampon'!$E87=0,"",IF(INDIRECT(NOM_FR&amp;ADDRESS('PR-tampon'!$E87,COLUMN(REFERENCEMENT_ISOLANT[[#Headers],[TC/TNC
dans le domaine d''emploi visé]])))=0,"",INDIRECT(NOM_FR&amp;ADDRESS('PR-tampon'!$E87,COLUMN(REFERENCEMENT_ISOLANT[[#Headers],[TC/TNC
dans le domaine d''emploi visé]]))))))</f>
        <v/>
      </c>
      <c r="K122" s="117" t="str">
        <f ca="1">IF('PR-tampon'!$E87="","",IF('PR-tampon'!$E87=0,"",IF(INDIRECT(NOM_FR&amp;ADDRESS('PR-tampon'!$E87,COLUMN(REFERENCEMENT_ISOLANT[[#Headers],[SYNTHESE DES APPLICATIONS VISEES]])))=0,"",INDIRECT(NOM_FR&amp;ADDRESS('PR-tampon'!$E87,COLUMN(REFERENCEMENT_ISOLANT[[#Headers],[SYNTHESE DES APPLICATIONS VISEES]]))))))</f>
        <v/>
      </c>
      <c r="L122" s="84" t="str">
        <f ca="1">IF('PR-tampon'!$E87="","",IF('PR-tampon'!$E87=0,"",IF(INDIRECT(NOM_FR&amp;ADDRESS('PR-tampon'!$E87,COLUMN(REFERENCEMENT_ISOLANT[[#Headers],[CONCATENATION DES OBSERVATIONS]])))=0,"",INDIRECT(NOM_FR&amp;ADDRESS('PR-tampon'!$E87,COLUMN(REFERENCEMENT_ISOLANT[[#Headers],[CONCATENATION DES OBSERVATIONS]]))))))</f>
        <v/>
      </c>
      <c r="M122" s="3" t="str">
        <f ca="1">IF('PR-tampon'!$E87="","",IF('PR-tampon'!$E87=0,"",IF(INDIRECT(NOM_FR&amp;ADDRESS('PR-tampon'!$E87,COLUMN(REFERENCEMENT_ISOLANT[[#Headers],[Hygrométrie des locaux]])))=0,"",INDIRECT(NOM_FR&amp;ADDRESS('PR-tampon'!$E87,COLUMN(REFERENCEMENT_ISOLANT[[#Headers],[Hygrométrie des locaux]]))))))</f>
        <v/>
      </c>
      <c r="N122" s="3" t="str">
        <f ca="1">IF('PR-tampon'!$E87="","",IF('PR-tampon'!$E87=0,"",IF(INDIRECT(NOM_FR&amp;ADDRESS('PR-tampon'!$E87,COLUMN(REFERENCEMENT_ISOLANT[[#Headers],[classement locaux au sens 20.1 P3]])))=0,"",INDIRECT(NOM_FR&amp;ADDRESS('PR-tampon'!$E87,COLUMN(REFERENCEMENT_ISOLANT[[#Headers],[classement locaux au sens 20.1 P3]]))))))</f>
        <v/>
      </c>
      <c r="O122" s="3" t="str">
        <f ca="1">IF('PR-tampon'!$E87="","",IF('PR-tampon'!$E87=0,"",IF(INDIRECT(NOM_FR&amp;ADDRESS('PR-tampon'!$E87,COLUMN(REFERENCEMENT_ISOLANT[[#Headers],[Climat max]])))=0,"",INDIRECT(NOM_FR&amp;ADDRESS('PR-tampon'!$E87,COLUMN(REFERENCEMENT_ISOLANT[[#Headers],[Climat max]]))))))</f>
        <v/>
      </c>
      <c r="P122" s="3" t="str">
        <f ca="1">IF('PR-tampon'!$E87="","",IF('PR-tampon'!$E87=0,"",IF(INDIRECT(NOM_FR&amp;ADDRESS('PR-tampon'!$E87,COLUMN(REFERENCEMENT_ISOLANT[[#Headers],[Locaux climatisés ou raffraichis]])))=0,"",INDIRECT(NOM_FR&amp;ADDRESS('PR-tampon'!$E87,COLUMN(REFERENCEMENT_ISOLANT[[#Headers],[Locaux climatisés ou raffraichis]]))))))</f>
        <v/>
      </c>
      <c r="Q122" s="89" t="str">
        <f ca="1">IF('PR-tampon'!$E87="","",IF('PR-tampon'!$E87=0,"",IF(INDIRECT(NOM_FR&amp;ADDRESS('PR-tampon'!$E87,COLUMN(REFERENCEMENT_ISOLANT[[#Headers],[LIEN INTERNET]])))=0,"",INDIRECT(NOM_FR&amp;ADDRESS('PR-tampon'!$E87,COLUMN(REFERENCEMENT_ISOLANT[[#Headers],[LIEN INTERNET]]))))))</f>
        <v/>
      </c>
    </row>
    <row r="123" spans="1:17" ht="130.15" customHeight="1" x14ac:dyDescent="0.25">
      <c r="A123" s="3" t="s">
        <v>219</v>
      </c>
      <c r="B123" s="88" t="str">
        <f ca="1">IF('PR-tampon'!$E88="","",IF('PR-tampon'!$E88=0,"",IF(INDIRECT(NOM_FR&amp;ADDRESS('PR-tampon'!$E88,COLUMN(REFERENCEMENT_ISOLANT[[#Headers],[DATE REFERENCEMENT]])))=0,"",INDIRECT(NOM_FR&amp;ADDRESS('PR-tampon'!$E88,COLUMN(REFERENCEMENT_ISOLANT[[#Headers],[DATE REFERENCEMENT]]))))))</f>
        <v/>
      </c>
      <c r="C123" s="88" t="str">
        <f ca="1">IF('PR-tampon'!$E88="","",IF('PR-tampon'!$E88=0,"",IF(INDIRECT(NOM_FR&amp;ADDRESS('PR-tampon'!$E88,COLUMN(REFERENCEMENT_ISOLANT[[#Headers],[TYPE DE PROCEDE]])))=0,"",INDIRECT(NOM_FR&amp;ADDRESS('PR-tampon'!$E88,COLUMN(REFERENCEMENT_ISOLANT[[#Headers],[TYPE DE PROCEDE]]))))))</f>
        <v/>
      </c>
      <c r="D123" s="88" t="str">
        <f ca="1">IF('PR-tampon'!$E88="","",IF('PR-tampon'!$E88=0,"",IF(INDIRECT(NOM_FR&amp;ADDRESS('PR-tampon'!$E88,COLUMN(REFERENCEMENT_ISOLANT[[#Headers],[MATIERE]])))=0,"",INDIRECT(NOM_FR&amp;ADDRESS('PR-tampon'!$E88,COLUMN(REFERENCEMENT_ISOLANT[[#Headers],[MATIERE]]))))))</f>
        <v/>
      </c>
      <c r="E123" s="3" t="str">
        <f ca="1">IF('PR-tampon'!$E88="","",IF('PR-tampon'!$E88=0,"",IF(INDIRECT(NOM_FR&amp;ADDRESS('PR-tampon'!$E88,COLUMN(REFERENCEMENT_ISOLANT[[#Headers],[NOM COMMERCIAL DU PROCEDE]])))=0,"",INDIRECT(NOM_FR&amp;ADDRESS('PR-tampon'!$E88,COLUMN(REFERENCEMENT_ISOLANT[[#Headers],[NOM COMMERCIAL DU PROCEDE]]))))))</f>
        <v/>
      </c>
      <c r="F123" s="3" t="str">
        <f ca="1">IF('PR-tampon'!$E88="","",IF('PR-tampon'!$E88=0,"",IF(INDIRECT(NOM_FR&amp;ADDRESS('PR-tampon'!$E88,COLUMN(REFERENCEMENT_ISOLANT[[#Headers],[DISTRIBUTEUR]])))=0,"",INDIRECT(NOM_FR&amp;ADDRESS('PR-tampon'!$E88,COLUMN(REFERENCEMENT_ISOLANT[[#Headers],[DISTRIBUTEUR]]))))))</f>
        <v/>
      </c>
      <c r="G123" s="3" t="str">
        <f ca="1">IF('PR-tampon'!$E88="","",IF('PR-tampon'!$E88=0,"",IF(INDIRECT(NOM_FR&amp;ADDRESS('PR-tampon'!$E88,COLUMN(REFERENCEMENT_ISOLANT[[#Headers],[TYPE DE DOCUMENT DE REFERENCE]])))=0,"",INDIRECT(NOM_FR&amp;ADDRESS('PR-tampon'!$E88,COLUMN(REFERENCEMENT_ISOLANT[[#Headers],[TYPE DE DOCUMENT DE REFERENCE]]))))))</f>
        <v/>
      </c>
      <c r="H123" s="3" t="str">
        <f ca="1">IF('PR-tampon'!$E88="","",IF('PR-tampon'!$E88=0,"",IF(INDIRECT(NOM_FR&amp;ADDRESS('PR-tampon'!$E88,COLUMN(REFERENCEMENT_ISOLANT[[#Headers],[REF]])))=0,"",INDIRECT(NOM_FR&amp;ADDRESS('PR-tampon'!$E88,COLUMN(REFERENCEMENT_ISOLANT[[#Headers],[REF]]))))))</f>
        <v/>
      </c>
      <c r="I123" s="82" t="str">
        <f ca="1">IF('PR-tampon'!$E88="","",IF('PR-tampon'!$E88=0,"",IF(INDIRECT(NOM_FR&amp;ADDRESS('PR-tampon'!$E88,COLUMN(REFERENCEMENT_ISOLANT[[#Headers],[AVIS LIMITE AU]])))=0,"",INDIRECT(NOM_FR&amp;ADDRESS('PR-tampon'!$E88,COLUMN(REFERENCEMENT_ISOLANT[[#Headers],[AVIS LIMITE AU]]))))))</f>
        <v/>
      </c>
      <c r="J123" s="3" t="str">
        <f ca="1">IF('PR-tampon'!$E88="","",IF('PR-tampon'!$E88=0,"",IF(INDIRECT(NOM_FR&amp;ADDRESS('PR-tampon'!$E88,COLUMN(REFERENCEMENT_ISOLANT[[#Headers],[TC/TNC
dans le domaine d''emploi visé]])))=0,"",INDIRECT(NOM_FR&amp;ADDRESS('PR-tampon'!$E88,COLUMN(REFERENCEMENT_ISOLANT[[#Headers],[TC/TNC
dans le domaine d''emploi visé]]))))))</f>
        <v/>
      </c>
      <c r="K123" s="117" t="str">
        <f ca="1">IF('PR-tampon'!$E88="","",IF('PR-tampon'!$E88=0,"",IF(INDIRECT(NOM_FR&amp;ADDRESS('PR-tampon'!$E88,COLUMN(REFERENCEMENT_ISOLANT[[#Headers],[SYNTHESE DES APPLICATIONS VISEES]])))=0,"",INDIRECT(NOM_FR&amp;ADDRESS('PR-tampon'!$E88,COLUMN(REFERENCEMENT_ISOLANT[[#Headers],[SYNTHESE DES APPLICATIONS VISEES]]))))))</f>
        <v/>
      </c>
      <c r="L123" s="84" t="str">
        <f ca="1">IF('PR-tampon'!$E88="","",IF('PR-tampon'!$E88=0,"",IF(INDIRECT(NOM_FR&amp;ADDRESS('PR-tampon'!$E88,COLUMN(REFERENCEMENT_ISOLANT[[#Headers],[CONCATENATION DES OBSERVATIONS]])))=0,"",INDIRECT(NOM_FR&amp;ADDRESS('PR-tampon'!$E88,COLUMN(REFERENCEMENT_ISOLANT[[#Headers],[CONCATENATION DES OBSERVATIONS]]))))))</f>
        <v/>
      </c>
      <c r="M123" s="3" t="str">
        <f ca="1">IF('PR-tampon'!$E88="","",IF('PR-tampon'!$E88=0,"",IF(INDIRECT(NOM_FR&amp;ADDRESS('PR-tampon'!$E88,COLUMN(REFERENCEMENT_ISOLANT[[#Headers],[Hygrométrie des locaux]])))=0,"",INDIRECT(NOM_FR&amp;ADDRESS('PR-tampon'!$E88,COLUMN(REFERENCEMENT_ISOLANT[[#Headers],[Hygrométrie des locaux]]))))))</f>
        <v/>
      </c>
      <c r="N123" s="3" t="str">
        <f ca="1">IF('PR-tampon'!$E88="","",IF('PR-tampon'!$E88=0,"",IF(INDIRECT(NOM_FR&amp;ADDRESS('PR-tampon'!$E88,COLUMN(REFERENCEMENT_ISOLANT[[#Headers],[classement locaux au sens 20.1 P3]])))=0,"",INDIRECT(NOM_FR&amp;ADDRESS('PR-tampon'!$E88,COLUMN(REFERENCEMENT_ISOLANT[[#Headers],[classement locaux au sens 20.1 P3]]))))))</f>
        <v/>
      </c>
      <c r="O123" s="3" t="str">
        <f ca="1">IF('PR-tampon'!$E88="","",IF('PR-tampon'!$E88=0,"",IF(INDIRECT(NOM_FR&amp;ADDRESS('PR-tampon'!$E88,COLUMN(REFERENCEMENT_ISOLANT[[#Headers],[Climat max]])))=0,"",INDIRECT(NOM_FR&amp;ADDRESS('PR-tampon'!$E88,COLUMN(REFERENCEMENT_ISOLANT[[#Headers],[Climat max]]))))))</f>
        <v/>
      </c>
      <c r="P123" s="3" t="str">
        <f ca="1">IF('PR-tampon'!$E88="","",IF('PR-tampon'!$E88=0,"",IF(INDIRECT(NOM_FR&amp;ADDRESS('PR-tampon'!$E88,COLUMN(REFERENCEMENT_ISOLANT[[#Headers],[Locaux climatisés ou raffraichis]])))=0,"",INDIRECT(NOM_FR&amp;ADDRESS('PR-tampon'!$E88,COLUMN(REFERENCEMENT_ISOLANT[[#Headers],[Locaux climatisés ou raffraichis]]))))))</f>
        <v/>
      </c>
      <c r="Q123" s="89" t="str">
        <f ca="1">IF('PR-tampon'!$E88="","",IF('PR-tampon'!$E88=0,"",IF(INDIRECT(NOM_FR&amp;ADDRESS('PR-tampon'!$E88,COLUMN(REFERENCEMENT_ISOLANT[[#Headers],[LIEN INTERNET]])))=0,"",INDIRECT(NOM_FR&amp;ADDRESS('PR-tampon'!$E88,COLUMN(REFERENCEMENT_ISOLANT[[#Headers],[LIEN INTERNET]]))))))</f>
        <v/>
      </c>
    </row>
    <row r="124" spans="1:17" ht="130.15" customHeight="1" x14ac:dyDescent="0.25">
      <c r="A124" s="3" t="s">
        <v>219</v>
      </c>
      <c r="B124" s="88" t="str">
        <f ca="1">IF('PR-tampon'!$E89="","",IF('PR-tampon'!$E89=0,"",IF(INDIRECT(NOM_FR&amp;ADDRESS('PR-tampon'!$E89,COLUMN(REFERENCEMENT_ISOLANT[[#Headers],[DATE REFERENCEMENT]])))=0,"",INDIRECT(NOM_FR&amp;ADDRESS('PR-tampon'!$E89,COLUMN(REFERENCEMENT_ISOLANT[[#Headers],[DATE REFERENCEMENT]]))))))</f>
        <v/>
      </c>
      <c r="C124" s="88" t="str">
        <f ca="1">IF('PR-tampon'!$E89="","",IF('PR-tampon'!$E89=0,"",IF(INDIRECT(NOM_FR&amp;ADDRESS('PR-tampon'!$E89,COLUMN(REFERENCEMENT_ISOLANT[[#Headers],[TYPE DE PROCEDE]])))=0,"",INDIRECT(NOM_FR&amp;ADDRESS('PR-tampon'!$E89,COLUMN(REFERENCEMENT_ISOLANT[[#Headers],[TYPE DE PROCEDE]]))))))</f>
        <v/>
      </c>
      <c r="D124" s="88" t="str">
        <f ca="1">IF('PR-tampon'!$E89="","",IF('PR-tampon'!$E89=0,"",IF(INDIRECT(NOM_FR&amp;ADDRESS('PR-tampon'!$E89,COLUMN(REFERENCEMENT_ISOLANT[[#Headers],[MATIERE]])))=0,"",INDIRECT(NOM_FR&amp;ADDRESS('PR-tampon'!$E89,COLUMN(REFERENCEMENT_ISOLANT[[#Headers],[MATIERE]]))))))</f>
        <v/>
      </c>
      <c r="E124" s="3" t="str">
        <f ca="1">IF('PR-tampon'!$E89="","",IF('PR-tampon'!$E89=0,"",IF(INDIRECT(NOM_FR&amp;ADDRESS('PR-tampon'!$E89,COLUMN(REFERENCEMENT_ISOLANT[[#Headers],[NOM COMMERCIAL DU PROCEDE]])))=0,"",INDIRECT(NOM_FR&amp;ADDRESS('PR-tampon'!$E89,COLUMN(REFERENCEMENT_ISOLANT[[#Headers],[NOM COMMERCIAL DU PROCEDE]]))))))</f>
        <v/>
      </c>
      <c r="F124" s="3" t="str">
        <f ca="1">IF('PR-tampon'!$E89="","",IF('PR-tampon'!$E89=0,"",IF(INDIRECT(NOM_FR&amp;ADDRESS('PR-tampon'!$E89,COLUMN(REFERENCEMENT_ISOLANT[[#Headers],[DISTRIBUTEUR]])))=0,"",INDIRECT(NOM_FR&amp;ADDRESS('PR-tampon'!$E89,COLUMN(REFERENCEMENT_ISOLANT[[#Headers],[DISTRIBUTEUR]]))))))</f>
        <v/>
      </c>
      <c r="G124" s="3" t="str">
        <f ca="1">IF('PR-tampon'!$E89="","",IF('PR-tampon'!$E89=0,"",IF(INDIRECT(NOM_FR&amp;ADDRESS('PR-tampon'!$E89,COLUMN(REFERENCEMENT_ISOLANT[[#Headers],[TYPE DE DOCUMENT DE REFERENCE]])))=0,"",INDIRECT(NOM_FR&amp;ADDRESS('PR-tampon'!$E89,COLUMN(REFERENCEMENT_ISOLANT[[#Headers],[TYPE DE DOCUMENT DE REFERENCE]]))))))</f>
        <v/>
      </c>
      <c r="H124" s="3" t="str">
        <f ca="1">IF('PR-tampon'!$E89="","",IF('PR-tampon'!$E89=0,"",IF(INDIRECT(NOM_FR&amp;ADDRESS('PR-tampon'!$E89,COLUMN(REFERENCEMENT_ISOLANT[[#Headers],[REF]])))=0,"",INDIRECT(NOM_FR&amp;ADDRESS('PR-tampon'!$E89,COLUMN(REFERENCEMENT_ISOLANT[[#Headers],[REF]]))))))</f>
        <v/>
      </c>
      <c r="I124" s="82" t="str">
        <f ca="1">IF('PR-tampon'!$E89="","",IF('PR-tampon'!$E89=0,"",IF(INDIRECT(NOM_FR&amp;ADDRESS('PR-tampon'!$E89,COLUMN(REFERENCEMENT_ISOLANT[[#Headers],[AVIS LIMITE AU]])))=0,"",INDIRECT(NOM_FR&amp;ADDRESS('PR-tampon'!$E89,COLUMN(REFERENCEMENT_ISOLANT[[#Headers],[AVIS LIMITE AU]]))))))</f>
        <v/>
      </c>
      <c r="J124" s="3" t="str">
        <f ca="1">IF('PR-tampon'!$E89="","",IF('PR-tampon'!$E89=0,"",IF(INDIRECT(NOM_FR&amp;ADDRESS('PR-tampon'!$E89,COLUMN(REFERENCEMENT_ISOLANT[[#Headers],[TC/TNC
dans le domaine d''emploi visé]])))=0,"",INDIRECT(NOM_FR&amp;ADDRESS('PR-tampon'!$E89,COLUMN(REFERENCEMENT_ISOLANT[[#Headers],[TC/TNC
dans le domaine d''emploi visé]]))))))</f>
        <v/>
      </c>
      <c r="K124" s="117" t="str">
        <f ca="1">IF('PR-tampon'!$E89="","",IF('PR-tampon'!$E89=0,"",IF(INDIRECT(NOM_FR&amp;ADDRESS('PR-tampon'!$E89,COLUMN(REFERENCEMENT_ISOLANT[[#Headers],[SYNTHESE DES APPLICATIONS VISEES]])))=0,"",INDIRECT(NOM_FR&amp;ADDRESS('PR-tampon'!$E89,COLUMN(REFERENCEMENT_ISOLANT[[#Headers],[SYNTHESE DES APPLICATIONS VISEES]]))))))</f>
        <v/>
      </c>
      <c r="L124" s="84" t="str">
        <f ca="1">IF('PR-tampon'!$E89="","",IF('PR-tampon'!$E89=0,"",IF(INDIRECT(NOM_FR&amp;ADDRESS('PR-tampon'!$E89,COLUMN(REFERENCEMENT_ISOLANT[[#Headers],[CONCATENATION DES OBSERVATIONS]])))=0,"",INDIRECT(NOM_FR&amp;ADDRESS('PR-tampon'!$E89,COLUMN(REFERENCEMENT_ISOLANT[[#Headers],[CONCATENATION DES OBSERVATIONS]]))))))</f>
        <v/>
      </c>
      <c r="M124" s="3" t="str">
        <f ca="1">IF('PR-tampon'!$E89="","",IF('PR-tampon'!$E89=0,"",IF(INDIRECT(NOM_FR&amp;ADDRESS('PR-tampon'!$E89,COLUMN(REFERENCEMENT_ISOLANT[[#Headers],[Hygrométrie des locaux]])))=0,"",INDIRECT(NOM_FR&amp;ADDRESS('PR-tampon'!$E89,COLUMN(REFERENCEMENT_ISOLANT[[#Headers],[Hygrométrie des locaux]]))))))</f>
        <v/>
      </c>
      <c r="N124" s="3" t="str">
        <f ca="1">IF('PR-tampon'!$E89="","",IF('PR-tampon'!$E89=0,"",IF(INDIRECT(NOM_FR&amp;ADDRESS('PR-tampon'!$E89,COLUMN(REFERENCEMENT_ISOLANT[[#Headers],[classement locaux au sens 20.1 P3]])))=0,"",INDIRECT(NOM_FR&amp;ADDRESS('PR-tampon'!$E89,COLUMN(REFERENCEMENT_ISOLANT[[#Headers],[classement locaux au sens 20.1 P3]]))))))</f>
        <v/>
      </c>
      <c r="O124" s="3" t="str">
        <f ca="1">IF('PR-tampon'!$E89="","",IF('PR-tampon'!$E89=0,"",IF(INDIRECT(NOM_FR&amp;ADDRESS('PR-tampon'!$E89,COLUMN(REFERENCEMENT_ISOLANT[[#Headers],[Climat max]])))=0,"",INDIRECT(NOM_FR&amp;ADDRESS('PR-tampon'!$E89,COLUMN(REFERENCEMENT_ISOLANT[[#Headers],[Climat max]]))))))</f>
        <v/>
      </c>
      <c r="P124" s="3" t="str">
        <f ca="1">IF('PR-tampon'!$E89="","",IF('PR-tampon'!$E89=0,"",IF(INDIRECT(NOM_FR&amp;ADDRESS('PR-tampon'!$E89,COLUMN(REFERENCEMENT_ISOLANT[[#Headers],[Locaux climatisés ou raffraichis]])))=0,"",INDIRECT(NOM_FR&amp;ADDRESS('PR-tampon'!$E89,COLUMN(REFERENCEMENT_ISOLANT[[#Headers],[Locaux climatisés ou raffraichis]]))))))</f>
        <v/>
      </c>
      <c r="Q124" s="89" t="str">
        <f ca="1">IF('PR-tampon'!$E89="","",IF('PR-tampon'!$E89=0,"",IF(INDIRECT(NOM_FR&amp;ADDRESS('PR-tampon'!$E89,COLUMN(REFERENCEMENT_ISOLANT[[#Headers],[LIEN INTERNET]])))=0,"",INDIRECT(NOM_FR&amp;ADDRESS('PR-tampon'!$E89,COLUMN(REFERENCEMENT_ISOLANT[[#Headers],[LIEN INTERNET]]))))))</f>
        <v/>
      </c>
    </row>
    <row r="125" spans="1:17" ht="130.15" customHeight="1" x14ac:dyDescent="0.25">
      <c r="A125" s="3" t="s">
        <v>219</v>
      </c>
      <c r="B125" s="88" t="str">
        <f ca="1">IF('PR-tampon'!$E90="","",IF('PR-tampon'!$E90=0,"",IF(INDIRECT(NOM_FR&amp;ADDRESS('PR-tampon'!$E90,COLUMN(REFERENCEMENT_ISOLANT[[#Headers],[DATE REFERENCEMENT]])))=0,"",INDIRECT(NOM_FR&amp;ADDRESS('PR-tampon'!$E90,COLUMN(REFERENCEMENT_ISOLANT[[#Headers],[DATE REFERENCEMENT]]))))))</f>
        <v/>
      </c>
      <c r="C125" s="88" t="str">
        <f ca="1">IF('PR-tampon'!$E90="","",IF('PR-tampon'!$E90=0,"",IF(INDIRECT(NOM_FR&amp;ADDRESS('PR-tampon'!$E90,COLUMN(REFERENCEMENT_ISOLANT[[#Headers],[TYPE DE PROCEDE]])))=0,"",INDIRECT(NOM_FR&amp;ADDRESS('PR-tampon'!$E90,COLUMN(REFERENCEMENT_ISOLANT[[#Headers],[TYPE DE PROCEDE]]))))))</f>
        <v/>
      </c>
      <c r="D125" s="88" t="str">
        <f ca="1">IF('PR-tampon'!$E90="","",IF('PR-tampon'!$E90=0,"",IF(INDIRECT(NOM_FR&amp;ADDRESS('PR-tampon'!$E90,COLUMN(REFERENCEMENT_ISOLANT[[#Headers],[MATIERE]])))=0,"",INDIRECT(NOM_FR&amp;ADDRESS('PR-tampon'!$E90,COLUMN(REFERENCEMENT_ISOLANT[[#Headers],[MATIERE]]))))))</f>
        <v/>
      </c>
      <c r="E125" s="3" t="str">
        <f ca="1">IF('PR-tampon'!$E90="","",IF('PR-tampon'!$E90=0,"",IF(INDIRECT(NOM_FR&amp;ADDRESS('PR-tampon'!$E90,COLUMN(REFERENCEMENT_ISOLANT[[#Headers],[NOM COMMERCIAL DU PROCEDE]])))=0,"",INDIRECT(NOM_FR&amp;ADDRESS('PR-tampon'!$E90,COLUMN(REFERENCEMENT_ISOLANT[[#Headers],[NOM COMMERCIAL DU PROCEDE]]))))))</f>
        <v/>
      </c>
      <c r="F125" s="3" t="str">
        <f ca="1">IF('PR-tampon'!$E90="","",IF('PR-tampon'!$E90=0,"",IF(INDIRECT(NOM_FR&amp;ADDRESS('PR-tampon'!$E90,COLUMN(REFERENCEMENT_ISOLANT[[#Headers],[DISTRIBUTEUR]])))=0,"",INDIRECT(NOM_FR&amp;ADDRESS('PR-tampon'!$E90,COLUMN(REFERENCEMENT_ISOLANT[[#Headers],[DISTRIBUTEUR]]))))))</f>
        <v/>
      </c>
      <c r="G125" s="3" t="str">
        <f ca="1">IF('PR-tampon'!$E90="","",IF('PR-tampon'!$E90=0,"",IF(INDIRECT(NOM_FR&amp;ADDRESS('PR-tampon'!$E90,COLUMN(REFERENCEMENT_ISOLANT[[#Headers],[TYPE DE DOCUMENT DE REFERENCE]])))=0,"",INDIRECT(NOM_FR&amp;ADDRESS('PR-tampon'!$E90,COLUMN(REFERENCEMENT_ISOLANT[[#Headers],[TYPE DE DOCUMENT DE REFERENCE]]))))))</f>
        <v/>
      </c>
      <c r="H125" s="3" t="str">
        <f ca="1">IF('PR-tampon'!$E90="","",IF('PR-tampon'!$E90=0,"",IF(INDIRECT(NOM_FR&amp;ADDRESS('PR-tampon'!$E90,COLUMN(REFERENCEMENT_ISOLANT[[#Headers],[REF]])))=0,"",INDIRECT(NOM_FR&amp;ADDRESS('PR-tampon'!$E90,COLUMN(REFERENCEMENT_ISOLANT[[#Headers],[REF]]))))))</f>
        <v/>
      </c>
      <c r="I125" s="82" t="str">
        <f ca="1">IF('PR-tampon'!$E90="","",IF('PR-tampon'!$E90=0,"",IF(INDIRECT(NOM_FR&amp;ADDRESS('PR-tampon'!$E90,COLUMN(REFERENCEMENT_ISOLANT[[#Headers],[AVIS LIMITE AU]])))=0,"",INDIRECT(NOM_FR&amp;ADDRESS('PR-tampon'!$E90,COLUMN(REFERENCEMENT_ISOLANT[[#Headers],[AVIS LIMITE AU]]))))))</f>
        <v/>
      </c>
      <c r="J125" s="3" t="str">
        <f ca="1">IF('PR-tampon'!$E90="","",IF('PR-tampon'!$E90=0,"",IF(INDIRECT(NOM_FR&amp;ADDRESS('PR-tampon'!$E90,COLUMN(REFERENCEMENT_ISOLANT[[#Headers],[TC/TNC
dans le domaine d''emploi visé]])))=0,"",INDIRECT(NOM_FR&amp;ADDRESS('PR-tampon'!$E90,COLUMN(REFERENCEMENT_ISOLANT[[#Headers],[TC/TNC
dans le domaine d''emploi visé]]))))))</f>
        <v/>
      </c>
      <c r="K125" s="117" t="str">
        <f ca="1">IF('PR-tampon'!$E90="","",IF('PR-tampon'!$E90=0,"",IF(INDIRECT(NOM_FR&amp;ADDRESS('PR-tampon'!$E90,COLUMN(REFERENCEMENT_ISOLANT[[#Headers],[SYNTHESE DES APPLICATIONS VISEES]])))=0,"",INDIRECT(NOM_FR&amp;ADDRESS('PR-tampon'!$E90,COLUMN(REFERENCEMENT_ISOLANT[[#Headers],[SYNTHESE DES APPLICATIONS VISEES]]))))))</f>
        <v/>
      </c>
      <c r="L125" s="84" t="str">
        <f ca="1">IF('PR-tampon'!$E90="","",IF('PR-tampon'!$E90=0,"",IF(INDIRECT(NOM_FR&amp;ADDRESS('PR-tampon'!$E90,COLUMN(REFERENCEMENT_ISOLANT[[#Headers],[CONCATENATION DES OBSERVATIONS]])))=0,"",INDIRECT(NOM_FR&amp;ADDRESS('PR-tampon'!$E90,COLUMN(REFERENCEMENT_ISOLANT[[#Headers],[CONCATENATION DES OBSERVATIONS]]))))))</f>
        <v/>
      </c>
      <c r="M125" s="3" t="str">
        <f ca="1">IF('PR-tampon'!$E90="","",IF('PR-tampon'!$E90=0,"",IF(INDIRECT(NOM_FR&amp;ADDRESS('PR-tampon'!$E90,COLUMN(REFERENCEMENT_ISOLANT[[#Headers],[Hygrométrie des locaux]])))=0,"",INDIRECT(NOM_FR&amp;ADDRESS('PR-tampon'!$E90,COLUMN(REFERENCEMENT_ISOLANT[[#Headers],[Hygrométrie des locaux]]))))))</f>
        <v/>
      </c>
      <c r="N125" s="3" t="str">
        <f ca="1">IF('PR-tampon'!$E90="","",IF('PR-tampon'!$E90=0,"",IF(INDIRECT(NOM_FR&amp;ADDRESS('PR-tampon'!$E90,COLUMN(REFERENCEMENT_ISOLANT[[#Headers],[classement locaux au sens 20.1 P3]])))=0,"",INDIRECT(NOM_FR&amp;ADDRESS('PR-tampon'!$E90,COLUMN(REFERENCEMENT_ISOLANT[[#Headers],[classement locaux au sens 20.1 P3]]))))))</f>
        <v/>
      </c>
      <c r="O125" s="3" t="str">
        <f ca="1">IF('PR-tampon'!$E90="","",IF('PR-tampon'!$E90=0,"",IF(INDIRECT(NOM_FR&amp;ADDRESS('PR-tampon'!$E90,COLUMN(REFERENCEMENT_ISOLANT[[#Headers],[Climat max]])))=0,"",INDIRECT(NOM_FR&amp;ADDRESS('PR-tampon'!$E90,COLUMN(REFERENCEMENT_ISOLANT[[#Headers],[Climat max]]))))))</f>
        <v/>
      </c>
      <c r="P125" s="3" t="str">
        <f ca="1">IF('PR-tampon'!$E90="","",IF('PR-tampon'!$E90=0,"",IF(INDIRECT(NOM_FR&amp;ADDRESS('PR-tampon'!$E90,COLUMN(REFERENCEMENT_ISOLANT[[#Headers],[Locaux climatisés ou raffraichis]])))=0,"",INDIRECT(NOM_FR&amp;ADDRESS('PR-tampon'!$E90,COLUMN(REFERENCEMENT_ISOLANT[[#Headers],[Locaux climatisés ou raffraichis]]))))))</f>
        <v/>
      </c>
      <c r="Q125" s="89" t="str">
        <f ca="1">IF('PR-tampon'!$E90="","",IF('PR-tampon'!$E90=0,"",IF(INDIRECT(NOM_FR&amp;ADDRESS('PR-tampon'!$E90,COLUMN(REFERENCEMENT_ISOLANT[[#Headers],[LIEN INTERNET]])))=0,"",INDIRECT(NOM_FR&amp;ADDRESS('PR-tampon'!$E90,COLUMN(REFERENCEMENT_ISOLANT[[#Headers],[LIEN INTERNET]]))))))</f>
        <v/>
      </c>
    </row>
    <row r="126" spans="1:17" ht="130.15" customHeight="1" x14ac:dyDescent="0.25">
      <c r="A126" s="3" t="s">
        <v>219</v>
      </c>
      <c r="B126" s="88" t="str">
        <f ca="1">IF('PR-tampon'!$E91="","",IF('PR-tampon'!$E91=0,"",IF(INDIRECT(NOM_FR&amp;ADDRESS('PR-tampon'!$E91,COLUMN(REFERENCEMENT_ISOLANT[[#Headers],[DATE REFERENCEMENT]])))=0,"",INDIRECT(NOM_FR&amp;ADDRESS('PR-tampon'!$E91,COLUMN(REFERENCEMENT_ISOLANT[[#Headers],[DATE REFERENCEMENT]]))))))</f>
        <v/>
      </c>
      <c r="C126" s="88" t="str">
        <f ca="1">IF('PR-tampon'!$E91="","",IF('PR-tampon'!$E91=0,"",IF(INDIRECT(NOM_FR&amp;ADDRESS('PR-tampon'!$E91,COLUMN(REFERENCEMENT_ISOLANT[[#Headers],[TYPE DE PROCEDE]])))=0,"",INDIRECT(NOM_FR&amp;ADDRESS('PR-tampon'!$E91,COLUMN(REFERENCEMENT_ISOLANT[[#Headers],[TYPE DE PROCEDE]]))))))</f>
        <v/>
      </c>
      <c r="D126" s="88" t="str">
        <f ca="1">IF('PR-tampon'!$E91="","",IF('PR-tampon'!$E91=0,"",IF(INDIRECT(NOM_FR&amp;ADDRESS('PR-tampon'!$E91,COLUMN(REFERENCEMENT_ISOLANT[[#Headers],[MATIERE]])))=0,"",INDIRECT(NOM_FR&amp;ADDRESS('PR-tampon'!$E91,COLUMN(REFERENCEMENT_ISOLANT[[#Headers],[MATIERE]]))))))</f>
        <v/>
      </c>
      <c r="E126" s="3" t="str">
        <f ca="1">IF('PR-tampon'!$E91="","",IF('PR-tampon'!$E91=0,"",IF(INDIRECT(NOM_FR&amp;ADDRESS('PR-tampon'!$E91,COLUMN(REFERENCEMENT_ISOLANT[[#Headers],[NOM COMMERCIAL DU PROCEDE]])))=0,"",INDIRECT(NOM_FR&amp;ADDRESS('PR-tampon'!$E91,COLUMN(REFERENCEMENT_ISOLANT[[#Headers],[NOM COMMERCIAL DU PROCEDE]]))))))</f>
        <v/>
      </c>
      <c r="F126" s="3" t="str">
        <f ca="1">IF('PR-tampon'!$E91="","",IF('PR-tampon'!$E91=0,"",IF(INDIRECT(NOM_FR&amp;ADDRESS('PR-tampon'!$E91,COLUMN(REFERENCEMENT_ISOLANT[[#Headers],[DISTRIBUTEUR]])))=0,"",INDIRECT(NOM_FR&amp;ADDRESS('PR-tampon'!$E91,COLUMN(REFERENCEMENT_ISOLANT[[#Headers],[DISTRIBUTEUR]]))))))</f>
        <v/>
      </c>
      <c r="G126" s="3" t="str">
        <f ca="1">IF('PR-tampon'!$E91="","",IF('PR-tampon'!$E91=0,"",IF(INDIRECT(NOM_FR&amp;ADDRESS('PR-tampon'!$E91,COLUMN(REFERENCEMENT_ISOLANT[[#Headers],[TYPE DE DOCUMENT DE REFERENCE]])))=0,"",INDIRECT(NOM_FR&amp;ADDRESS('PR-tampon'!$E91,COLUMN(REFERENCEMENT_ISOLANT[[#Headers],[TYPE DE DOCUMENT DE REFERENCE]]))))))</f>
        <v/>
      </c>
      <c r="H126" s="3" t="str">
        <f ca="1">IF('PR-tampon'!$E91="","",IF('PR-tampon'!$E91=0,"",IF(INDIRECT(NOM_FR&amp;ADDRESS('PR-tampon'!$E91,COLUMN(REFERENCEMENT_ISOLANT[[#Headers],[REF]])))=0,"",INDIRECT(NOM_FR&amp;ADDRESS('PR-tampon'!$E91,COLUMN(REFERENCEMENT_ISOLANT[[#Headers],[REF]]))))))</f>
        <v/>
      </c>
      <c r="I126" s="82" t="str">
        <f ca="1">IF('PR-tampon'!$E91="","",IF('PR-tampon'!$E91=0,"",IF(INDIRECT(NOM_FR&amp;ADDRESS('PR-tampon'!$E91,COLUMN(REFERENCEMENT_ISOLANT[[#Headers],[AVIS LIMITE AU]])))=0,"",INDIRECT(NOM_FR&amp;ADDRESS('PR-tampon'!$E91,COLUMN(REFERENCEMENT_ISOLANT[[#Headers],[AVIS LIMITE AU]]))))))</f>
        <v/>
      </c>
      <c r="J126" s="3" t="str">
        <f ca="1">IF('PR-tampon'!$E91="","",IF('PR-tampon'!$E91=0,"",IF(INDIRECT(NOM_FR&amp;ADDRESS('PR-tampon'!$E91,COLUMN(REFERENCEMENT_ISOLANT[[#Headers],[TC/TNC
dans le domaine d''emploi visé]])))=0,"",INDIRECT(NOM_FR&amp;ADDRESS('PR-tampon'!$E91,COLUMN(REFERENCEMENT_ISOLANT[[#Headers],[TC/TNC
dans le domaine d''emploi visé]]))))))</f>
        <v/>
      </c>
      <c r="K126" s="117" t="str">
        <f ca="1">IF('PR-tampon'!$E91="","",IF('PR-tampon'!$E91=0,"",IF(INDIRECT(NOM_FR&amp;ADDRESS('PR-tampon'!$E91,COLUMN(REFERENCEMENT_ISOLANT[[#Headers],[SYNTHESE DES APPLICATIONS VISEES]])))=0,"",INDIRECT(NOM_FR&amp;ADDRESS('PR-tampon'!$E91,COLUMN(REFERENCEMENT_ISOLANT[[#Headers],[SYNTHESE DES APPLICATIONS VISEES]]))))))</f>
        <v/>
      </c>
      <c r="L126" s="84" t="str">
        <f ca="1">IF('PR-tampon'!$E91="","",IF('PR-tampon'!$E91=0,"",IF(INDIRECT(NOM_FR&amp;ADDRESS('PR-tampon'!$E91,COLUMN(REFERENCEMENT_ISOLANT[[#Headers],[CONCATENATION DES OBSERVATIONS]])))=0,"",INDIRECT(NOM_FR&amp;ADDRESS('PR-tampon'!$E91,COLUMN(REFERENCEMENT_ISOLANT[[#Headers],[CONCATENATION DES OBSERVATIONS]]))))))</f>
        <v/>
      </c>
      <c r="M126" s="3" t="str">
        <f ca="1">IF('PR-tampon'!$E91="","",IF('PR-tampon'!$E91=0,"",IF(INDIRECT(NOM_FR&amp;ADDRESS('PR-tampon'!$E91,COLUMN(REFERENCEMENT_ISOLANT[[#Headers],[Hygrométrie des locaux]])))=0,"",INDIRECT(NOM_FR&amp;ADDRESS('PR-tampon'!$E91,COLUMN(REFERENCEMENT_ISOLANT[[#Headers],[Hygrométrie des locaux]]))))))</f>
        <v/>
      </c>
      <c r="N126" s="3" t="str">
        <f ca="1">IF('PR-tampon'!$E91="","",IF('PR-tampon'!$E91=0,"",IF(INDIRECT(NOM_FR&amp;ADDRESS('PR-tampon'!$E91,COLUMN(REFERENCEMENT_ISOLANT[[#Headers],[classement locaux au sens 20.1 P3]])))=0,"",INDIRECT(NOM_FR&amp;ADDRESS('PR-tampon'!$E91,COLUMN(REFERENCEMENT_ISOLANT[[#Headers],[classement locaux au sens 20.1 P3]]))))))</f>
        <v/>
      </c>
      <c r="O126" s="3" t="str">
        <f ca="1">IF('PR-tampon'!$E91="","",IF('PR-tampon'!$E91=0,"",IF(INDIRECT(NOM_FR&amp;ADDRESS('PR-tampon'!$E91,COLUMN(REFERENCEMENT_ISOLANT[[#Headers],[Climat max]])))=0,"",INDIRECT(NOM_FR&amp;ADDRESS('PR-tampon'!$E91,COLUMN(REFERENCEMENT_ISOLANT[[#Headers],[Climat max]]))))))</f>
        <v/>
      </c>
      <c r="P126" s="3" t="str">
        <f ca="1">IF('PR-tampon'!$E91="","",IF('PR-tampon'!$E91=0,"",IF(INDIRECT(NOM_FR&amp;ADDRESS('PR-tampon'!$E91,COLUMN(REFERENCEMENT_ISOLANT[[#Headers],[Locaux climatisés ou raffraichis]])))=0,"",INDIRECT(NOM_FR&amp;ADDRESS('PR-tampon'!$E91,COLUMN(REFERENCEMENT_ISOLANT[[#Headers],[Locaux climatisés ou raffraichis]]))))))</f>
        <v/>
      </c>
      <c r="Q126" s="89" t="str">
        <f ca="1">IF('PR-tampon'!$E91="","",IF('PR-tampon'!$E91=0,"",IF(INDIRECT(NOM_FR&amp;ADDRESS('PR-tampon'!$E91,COLUMN(REFERENCEMENT_ISOLANT[[#Headers],[LIEN INTERNET]])))=0,"",INDIRECT(NOM_FR&amp;ADDRESS('PR-tampon'!$E91,COLUMN(REFERENCEMENT_ISOLANT[[#Headers],[LIEN INTERNET]]))))))</f>
        <v/>
      </c>
    </row>
    <row r="127" spans="1:17" ht="130.15" customHeight="1" x14ac:dyDescent="0.25">
      <c r="A127" s="3" t="s">
        <v>219</v>
      </c>
      <c r="B127" s="88" t="str">
        <f ca="1">IF('PR-tampon'!$E92="","",IF('PR-tampon'!$E92=0,"",IF(INDIRECT(NOM_FR&amp;ADDRESS('PR-tampon'!$E92,COLUMN(REFERENCEMENT_ISOLANT[[#Headers],[DATE REFERENCEMENT]])))=0,"",INDIRECT(NOM_FR&amp;ADDRESS('PR-tampon'!$E92,COLUMN(REFERENCEMENT_ISOLANT[[#Headers],[DATE REFERENCEMENT]]))))))</f>
        <v/>
      </c>
      <c r="C127" s="88" t="str">
        <f ca="1">IF('PR-tampon'!$E92="","",IF('PR-tampon'!$E92=0,"",IF(INDIRECT(NOM_FR&amp;ADDRESS('PR-tampon'!$E92,COLUMN(REFERENCEMENT_ISOLANT[[#Headers],[TYPE DE PROCEDE]])))=0,"",INDIRECT(NOM_FR&amp;ADDRESS('PR-tampon'!$E92,COLUMN(REFERENCEMENT_ISOLANT[[#Headers],[TYPE DE PROCEDE]]))))))</f>
        <v/>
      </c>
      <c r="D127" s="88" t="str">
        <f ca="1">IF('PR-tampon'!$E92="","",IF('PR-tampon'!$E92=0,"",IF(INDIRECT(NOM_FR&amp;ADDRESS('PR-tampon'!$E92,COLUMN(REFERENCEMENT_ISOLANT[[#Headers],[MATIERE]])))=0,"",INDIRECT(NOM_FR&amp;ADDRESS('PR-tampon'!$E92,COLUMN(REFERENCEMENT_ISOLANT[[#Headers],[MATIERE]]))))))</f>
        <v/>
      </c>
      <c r="E127" s="3" t="str">
        <f ca="1">IF('PR-tampon'!$E92="","",IF('PR-tampon'!$E92=0,"",IF(INDIRECT(NOM_FR&amp;ADDRESS('PR-tampon'!$E92,COLUMN(REFERENCEMENT_ISOLANT[[#Headers],[NOM COMMERCIAL DU PROCEDE]])))=0,"",INDIRECT(NOM_FR&amp;ADDRESS('PR-tampon'!$E92,COLUMN(REFERENCEMENT_ISOLANT[[#Headers],[NOM COMMERCIAL DU PROCEDE]]))))))</f>
        <v/>
      </c>
      <c r="F127" s="3" t="str">
        <f ca="1">IF('PR-tampon'!$E92="","",IF('PR-tampon'!$E92=0,"",IF(INDIRECT(NOM_FR&amp;ADDRESS('PR-tampon'!$E92,COLUMN(REFERENCEMENT_ISOLANT[[#Headers],[DISTRIBUTEUR]])))=0,"",INDIRECT(NOM_FR&amp;ADDRESS('PR-tampon'!$E92,COLUMN(REFERENCEMENT_ISOLANT[[#Headers],[DISTRIBUTEUR]]))))))</f>
        <v/>
      </c>
      <c r="G127" s="3" t="str">
        <f ca="1">IF('PR-tampon'!$E92="","",IF('PR-tampon'!$E92=0,"",IF(INDIRECT(NOM_FR&amp;ADDRESS('PR-tampon'!$E92,COLUMN(REFERENCEMENT_ISOLANT[[#Headers],[TYPE DE DOCUMENT DE REFERENCE]])))=0,"",INDIRECT(NOM_FR&amp;ADDRESS('PR-tampon'!$E92,COLUMN(REFERENCEMENT_ISOLANT[[#Headers],[TYPE DE DOCUMENT DE REFERENCE]]))))))</f>
        <v/>
      </c>
      <c r="H127" s="3" t="str">
        <f ca="1">IF('PR-tampon'!$E92="","",IF('PR-tampon'!$E92=0,"",IF(INDIRECT(NOM_FR&amp;ADDRESS('PR-tampon'!$E92,COLUMN(REFERENCEMENT_ISOLANT[[#Headers],[REF]])))=0,"",INDIRECT(NOM_FR&amp;ADDRESS('PR-tampon'!$E92,COLUMN(REFERENCEMENT_ISOLANT[[#Headers],[REF]]))))))</f>
        <v/>
      </c>
      <c r="I127" s="82" t="str">
        <f ca="1">IF('PR-tampon'!$E92="","",IF('PR-tampon'!$E92=0,"",IF(INDIRECT(NOM_FR&amp;ADDRESS('PR-tampon'!$E92,COLUMN(REFERENCEMENT_ISOLANT[[#Headers],[AVIS LIMITE AU]])))=0,"",INDIRECT(NOM_FR&amp;ADDRESS('PR-tampon'!$E92,COLUMN(REFERENCEMENT_ISOLANT[[#Headers],[AVIS LIMITE AU]]))))))</f>
        <v/>
      </c>
      <c r="J127" s="3" t="str">
        <f ca="1">IF('PR-tampon'!$E92="","",IF('PR-tampon'!$E92=0,"",IF(INDIRECT(NOM_FR&amp;ADDRESS('PR-tampon'!$E92,COLUMN(REFERENCEMENT_ISOLANT[[#Headers],[TC/TNC
dans le domaine d''emploi visé]])))=0,"",INDIRECT(NOM_FR&amp;ADDRESS('PR-tampon'!$E92,COLUMN(REFERENCEMENT_ISOLANT[[#Headers],[TC/TNC
dans le domaine d''emploi visé]]))))))</f>
        <v/>
      </c>
      <c r="K127" s="117" t="str">
        <f ca="1">IF('PR-tampon'!$E92="","",IF('PR-tampon'!$E92=0,"",IF(INDIRECT(NOM_FR&amp;ADDRESS('PR-tampon'!$E92,COLUMN(REFERENCEMENT_ISOLANT[[#Headers],[SYNTHESE DES APPLICATIONS VISEES]])))=0,"",INDIRECT(NOM_FR&amp;ADDRESS('PR-tampon'!$E92,COLUMN(REFERENCEMENT_ISOLANT[[#Headers],[SYNTHESE DES APPLICATIONS VISEES]]))))))</f>
        <v/>
      </c>
      <c r="L127" s="84" t="str">
        <f ca="1">IF('PR-tampon'!$E92="","",IF('PR-tampon'!$E92=0,"",IF(INDIRECT(NOM_FR&amp;ADDRESS('PR-tampon'!$E92,COLUMN(REFERENCEMENT_ISOLANT[[#Headers],[CONCATENATION DES OBSERVATIONS]])))=0,"",INDIRECT(NOM_FR&amp;ADDRESS('PR-tampon'!$E92,COLUMN(REFERENCEMENT_ISOLANT[[#Headers],[CONCATENATION DES OBSERVATIONS]]))))))</f>
        <v/>
      </c>
      <c r="M127" s="3" t="str">
        <f ca="1">IF('PR-tampon'!$E92="","",IF('PR-tampon'!$E92=0,"",IF(INDIRECT(NOM_FR&amp;ADDRESS('PR-tampon'!$E92,COLUMN(REFERENCEMENT_ISOLANT[[#Headers],[Hygrométrie des locaux]])))=0,"",INDIRECT(NOM_FR&amp;ADDRESS('PR-tampon'!$E92,COLUMN(REFERENCEMENT_ISOLANT[[#Headers],[Hygrométrie des locaux]]))))))</f>
        <v/>
      </c>
      <c r="N127" s="3" t="str">
        <f ca="1">IF('PR-tampon'!$E92="","",IF('PR-tampon'!$E92=0,"",IF(INDIRECT(NOM_FR&amp;ADDRESS('PR-tampon'!$E92,COLUMN(REFERENCEMENT_ISOLANT[[#Headers],[classement locaux au sens 20.1 P3]])))=0,"",INDIRECT(NOM_FR&amp;ADDRESS('PR-tampon'!$E92,COLUMN(REFERENCEMENT_ISOLANT[[#Headers],[classement locaux au sens 20.1 P3]]))))))</f>
        <v/>
      </c>
      <c r="O127" s="3" t="str">
        <f ca="1">IF('PR-tampon'!$E92="","",IF('PR-tampon'!$E92=0,"",IF(INDIRECT(NOM_FR&amp;ADDRESS('PR-tampon'!$E92,COLUMN(REFERENCEMENT_ISOLANT[[#Headers],[Climat max]])))=0,"",INDIRECT(NOM_FR&amp;ADDRESS('PR-tampon'!$E92,COLUMN(REFERENCEMENT_ISOLANT[[#Headers],[Climat max]]))))))</f>
        <v/>
      </c>
      <c r="P127" s="3" t="str">
        <f ca="1">IF('PR-tampon'!$E92="","",IF('PR-tampon'!$E92=0,"",IF(INDIRECT(NOM_FR&amp;ADDRESS('PR-tampon'!$E92,COLUMN(REFERENCEMENT_ISOLANT[[#Headers],[Locaux climatisés ou raffraichis]])))=0,"",INDIRECT(NOM_FR&amp;ADDRESS('PR-tampon'!$E92,COLUMN(REFERENCEMENT_ISOLANT[[#Headers],[Locaux climatisés ou raffraichis]]))))))</f>
        <v/>
      </c>
      <c r="Q127" s="89" t="str">
        <f ca="1">IF('PR-tampon'!$E92="","",IF('PR-tampon'!$E92=0,"",IF(INDIRECT(NOM_FR&amp;ADDRESS('PR-tampon'!$E92,COLUMN(REFERENCEMENT_ISOLANT[[#Headers],[LIEN INTERNET]])))=0,"",INDIRECT(NOM_FR&amp;ADDRESS('PR-tampon'!$E92,COLUMN(REFERENCEMENT_ISOLANT[[#Headers],[LIEN INTERNET]]))))))</f>
        <v/>
      </c>
    </row>
    <row r="128" spans="1:17" ht="130.15" customHeight="1" x14ac:dyDescent="0.25">
      <c r="A128" s="3" t="s">
        <v>219</v>
      </c>
      <c r="B128" s="88" t="str">
        <f ca="1">IF('PR-tampon'!$E93="","",IF('PR-tampon'!$E93=0,"",IF(INDIRECT(NOM_FR&amp;ADDRESS('PR-tampon'!$E93,COLUMN(REFERENCEMENT_ISOLANT[[#Headers],[DATE REFERENCEMENT]])))=0,"",INDIRECT(NOM_FR&amp;ADDRESS('PR-tampon'!$E93,COLUMN(REFERENCEMENT_ISOLANT[[#Headers],[DATE REFERENCEMENT]]))))))</f>
        <v/>
      </c>
      <c r="C128" s="88" t="str">
        <f ca="1">IF('PR-tampon'!$E93="","",IF('PR-tampon'!$E93=0,"",IF(INDIRECT(NOM_FR&amp;ADDRESS('PR-tampon'!$E93,COLUMN(REFERENCEMENT_ISOLANT[[#Headers],[TYPE DE PROCEDE]])))=0,"",INDIRECT(NOM_FR&amp;ADDRESS('PR-tampon'!$E93,COLUMN(REFERENCEMENT_ISOLANT[[#Headers],[TYPE DE PROCEDE]]))))))</f>
        <v/>
      </c>
      <c r="D128" s="88" t="str">
        <f ca="1">IF('PR-tampon'!$E93="","",IF('PR-tampon'!$E93=0,"",IF(INDIRECT(NOM_FR&amp;ADDRESS('PR-tampon'!$E93,COLUMN(REFERENCEMENT_ISOLANT[[#Headers],[MATIERE]])))=0,"",INDIRECT(NOM_FR&amp;ADDRESS('PR-tampon'!$E93,COLUMN(REFERENCEMENT_ISOLANT[[#Headers],[MATIERE]]))))))</f>
        <v/>
      </c>
      <c r="E128" s="3" t="str">
        <f ca="1">IF('PR-tampon'!$E93="","",IF('PR-tampon'!$E93=0,"",IF(INDIRECT(NOM_FR&amp;ADDRESS('PR-tampon'!$E93,COLUMN(REFERENCEMENT_ISOLANT[[#Headers],[NOM COMMERCIAL DU PROCEDE]])))=0,"",INDIRECT(NOM_FR&amp;ADDRESS('PR-tampon'!$E93,COLUMN(REFERENCEMENT_ISOLANT[[#Headers],[NOM COMMERCIAL DU PROCEDE]]))))))</f>
        <v/>
      </c>
      <c r="F128" s="3" t="str">
        <f ca="1">IF('PR-tampon'!$E93="","",IF('PR-tampon'!$E93=0,"",IF(INDIRECT(NOM_FR&amp;ADDRESS('PR-tampon'!$E93,COLUMN(REFERENCEMENT_ISOLANT[[#Headers],[DISTRIBUTEUR]])))=0,"",INDIRECT(NOM_FR&amp;ADDRESS('PR-tampon'!$E93,COLUMN(REFERENCEMENT_ISOLANT[[#Headers],[DISTRIBUTEUR]]))))))</f>
        <v/>
      </c>
      <c r="G128" s="3" t="str">
        <f ca="1">IF('PR-tampon'!$E93="","",IF('PR-tampon'!$E93=0,"",IF(INDIRECT(NOM_FR&amp;ADDRESS('PR-tampon'!$E93,COLUMN(REFERENCEMENT_ISOLANT[[#Headers],[TYPE DE DOCUMENT DE REFERENCE]])))=0,"",INDIRECT(NOM_FR&amp;ADDRESS('PR-tampon'!$E93,COLUMN(REFERENCEMENT_ISOLANT[[#Headers],[TYPE DE DOCUMENT DE REFERENCE]]))))))</f>
        <v/>
      </c>
      <c r="H128" s="3" t="str">
        <f ca="1">IF('PR-tampon'!$E93="","",IF('PR-tampon'!$E93=0,"",IF(INDIRECT(NOM_FR&amp;ADDRESS('PR-tampon'!$E93,COLUMN(REFERENCEMENT_ISOLANT[[#Headers],[REF]])))=0,"",INDIRECT(NOM_FR&amp;ADDRESS('PR-tampon'!$E93,COLUMN(REFERENCEMENT_ISOLANT[[#Headers],[REF]]))))))</f>
        <v/>
      </c>
      <c r="I128" s="82" t="str">
        <f ca="1">IF('PR-tampon'!$E93="","",IF('PR-tampon'!$E93=0,"",IF(INDIRECT(NOM_FR&amp;ADDRESS('PR-tampon'!$E93,COLUMN(REFERENCEMENT_ISOLANT[[#Headers],[AVIS LIMITE AU]])))=0,"",INDIRECT(NOM_FR&amp;ADDRESS('PR-tampon'!$E93,COLUMN(REFERENCEMENT_ISOLANT[[#Headers],[AVIS LIMITE AU]]))))))</f>
        <v/>
      </c>
      <c r="J128" s="3" t="str">
        <f ca="1">IF('PR-tampon'!$E93="","",IF('PR-tampon'!$E93=0,"",IF(INDIRECT(NOM_FR&amp;ADDRESS('PR-tampon'!$E93,COLUMN(REFERENCEMENT_ISOLANT[[#Headers],[TC/TNC
dans le domaine d''emploi visé]])))=0,"",INDIRECT(NOM_FR&amp;ADDRESS('PR-tampon'!$E93,COLUMN(REFERENCEMENT_ISOLANT[[#Headers],[TC/TNC
dans le domaine d''emploi visé]]))))))</f>
        <v/>
      </c>
      <c r="K128" s="117" t="str">
        <f ca="1">IF('PR-tampon'!$E93="","",IF('PR-tampon'!$E93=0,"",IF(INDIRECT(NOM_FR&amp;ADDRESS('PR-tampon'!$E93,COLUMN(REFERENCEMENT_ISOLANT[[#Headers],[SYNTHESE DES APPLICATIONS VISEES]])))=0,"",INDIRECT(NOM_FR&amp;ADDRESS('PR-tampon'!$E93,COLUMN(REFERENCEMENT_ISOLANT[[#Headers],[SYNTHESE DES APPLICATIONS VISEES]]))))))</f>
        <v/>
      </c>
      <c r="L128" s="84" t="str">
        <f ca="1">IF('PR-tampon'!$E93="","",IF('PR-tampon'!$E93=0,"",IF(INDIRECT(NOM_FR&amp;ADDRESS('PR-tampon'!$E93,COLUMN(REFERENCEMENT_ISOLANT[[#Headers],[CONCATENATION DES OBSERVATIONS]])))=0,"",INDIRECT(NOM_FR&amp;ADDRESS('PR-tampon'!$E93,COLUMN(REFERENCEMENT_ISOLANT[[#Headers],[CONCATENATION DES OBSERVATIONS]]))))))</f>
        <v/>
      </c>
      <c r="M128" s="3" t="str">
        <f ca="1">IF('PR-tampon'!$E93="","",IF('PR-tampon'!$E93=0,"",IF(INDIRECT(NOM_FR&amp;ADDRESS('PR-tampon'!$E93,COLUMN(REFERENCEMENT_ISOLANT[[#Headers],[Hygrométrie des locaux]])))=0,"",INDIRECT(NOM_FR&amp;ADDRESS('PR-tampon'!$E93,COLUMN(REFERENCEMENT_ISOLANT[[#Headers],[Hygrométrie des locaux]]))))))</f>
        <v/>
      </c>
      <c r="N128" s="3" t="str">
        <f ca="1">IF('PR-tampon'!$E93="","",IF('PR-tampon'!$E93=0,"",IF(INDIRECT(NOM_FR&amp;ADDRESS('PR-tampon'!$E93,COLUMN(REFERENCEMENT_ISOLANT[[#Headers],[classement locaux au sens 20.1 P3]])))=0,"",INDIRECT(NOM_FR&amp;ADDRESS('PR-tampon'!$E93,COLUMN(REFERENCEMENT_ISOLANT[[#Headers],[classement locaux au sens 20.1 P3]]))))))</f>
        <v/>
      </c>
      <c r="O128" s="3" t="str">
        <f ca="1">IF('PR-tampon'!$E93="","",IF('PR-tampon'!$E93=0,"",IF(INDIRECT(NOM_FR&amp;ADDRESS('PR-tampon'!$E93,COLUMN(REFERENCEMENT_ISOLANT[[#Headers],[Climat max]])))=0,"",INDIRECT(NOM_FR&amp;ADDRESS('PR-tampon'!$E93,COLUMN(REFERENCEMENT_ISOLANT[[#Headers],[Climat max]]))))))</f>
        <v/>
      </c>
      <c r="P128" s="3" t="str">
        <f ca="1">IF('PR-tampon'!$E93="","",IF('PR-tampon'!$E93=0,"",IF(INDIRECT(NOM_FR&amp;ADDRESS('PR-tampon'!$E93,COLUMN(REFERENCEMENT_ISOLANT[[#Headers],[Locaux climatisés ou raffraichis]])))=0,"",INDIRECT(NOM_FR&amp;ADDRESS('PR-tampon'!$E93,COLUMN(REFERENCEMENT_ISOLANT[[#Headers],[Locaux climatisés ou raffraichis]]))))))</f>
        <v/>
      </c>
      <c r="Q128" s="89" t="str">
        <f ca="1">IF('PR-tampon'!$E93="","",IF('PR-tampon'!$E93=0,"",IF(INDIRECT(NOM_FR&amp;ADDRESS('PR-tampon'!$E93,COLUMN(REFERENCEMENT_ISOLANT[[#Headers],[LIEN INTERNET]])))=0,"",INDIRECT(NOM_FR&amp;ADDRESS('PR-tampon'!$E93,COLUMN(REFERENCEMENT_ISOLANT[[#Headers],[LIEN INTERNET]]))))))</f>
        <v/>
      </c>
    </row>
    <row r="129" spans="1:17" ht="130.15" customHeight="1" x14ac:dyDescent="0.25">
      <c r="A129" s="3" t="s">
        <v>219</v>
      </c>
      <c r="B129" s="88" t="str">
        <f ca="1">IF('PR-tampon'!$E94="","",IF('PR-tampon'!$E94=0,"",IF(INDIRECT(NOM_FR&amp;ADDRESS('PR-tampon'!$E94,COLUMN(REFERENCEMENT_ISOLANT[[#Headers],[DATE REFERENCEMENT]])))=0,"",INDIRECT(NOM_FR&amp;ADDRESS('PR-tampon'!$E94,COLUMN(REFERENCEMENT_ISOLANT[[#Headers],[DATE REFERENCEMENT]]))))))</f>
        <v/>
      </c>
      <c r="C129" s="88" t="str">
        <f ca="1">IF('PR-tampon'!$E94="","",IF('PR-tampon'!$E94=0,"",IF(INDIRECT(NOM_FR&amp;ADDRESS('PR-tampon'!$E94,COLUMN(REFERENCEMENT_ISOLANT[[#Headers],[TYPE DE PROCEDE]])))=0,"",INDIRECT(NOM_FR&amp;ADDRESS('PR-tampon'!$E94,COLUMN(REFERENCEMENT_ISOLANT[[#Headers],[TYPE DE PROCEDE]]))))))</f>
        <v/>
      </c>
      <c r="D129" s="88" t="str">
        <f ca="1">IF('PR-tampon'!$E94="","",IF('PR-tampon'!$E94=0,"",IF(INDIRECT(NOM_FR&amp;ADDRESS('PR-tampon'!$E94,COLUMN(REFERENCEMENT_ISOLANT[[#Headers],[MATIERE]])))=0,"",INDIRECT(NOM_FR&amp;ADDRESS('PR-tampon'!$E94,COLUMN(REFERENCEMENT_ISOLANT[[#Headers],[MATIERE]]))))))</f>
        <v/>
      </c>
      <c r="E129" s="3" t="str">
        <f ca="1">IF('PR-tampon'!$E94="","",IF('PR-tampon'!$E94=0,"",IF(INDIRECT(NOM_FR&amp;ADDRESS('PR-tampon'!$E94,COLUMN(REFERENCEMENT_ISOLANT[[#Headers],[NOM COMMERCIAL DU PROCEDE]])))=0,"",INDIRECT(NOM_FR&amp;ADDRESS('PR-tampon'!$E94,COLUMN(REFERENCEMENT_ISOLANT[[#Headers],[NOM COMMERCIAL DU PROCEDE]]))))))</f>
        <v/>
      </c>
      <c r="F129" s="3" t="str">
        <f ca="1">IF('PR-tampon'!$E94="","",IF('PR-tampon'!$E94=0,"",IF(INDIRECT(NOM_FR&amp;ADDRESS('PR-tampon'!$E94,COLUMN(REFERENCEMENT_ISOLANT[[#Headers],[DISTRIBUTEUR]])))=0,"",INDIRECT(NOM_FR&amp;ADDRESS('PR-tampon'!$E94,COLUMN(REFERENCEMENT_ISOLANT[[#Headers],[DISTRIBUTEUR]]))))))</f>
        <v/>
      </c>
      <c r="G129" s="3" t="str">
        <f ca="1">IF('PR-tampon'!$E94="","",IF('PR-tampon'!$E94=0,"",IF(INDIRECT(NOM_FR&amp;ADDRESS('PR-tampon'!$E94,COLUMN(REFERENCEMENT_ISOLANT[[#Headers],[TYPE DE DOCUMENT DE REFERENCE]])))=0,"",INDIRECT(NOM_FR&amp;ADDRESS('PR-tampon'!$E94,COLUMN(REFERENCEMENT_ISOLANT[[#Headers],[TYPE DE DOCUMENT DE REFERENCE]]))))))</f>
        <v/>
      </c>
      <c r="H129" s="3" t="str">
        <f ca="1">IF('PR-tampon'!$E94="","",IF('PR-tampon'!$E94=0,"",IF(INDIRECT(NOM_FR&amp;ADDRESS('PR-tampon'!$E94,COLUMN(REFERENCEMENT_ISOLANT[[#Headers],[REF]])))=0,"",INDIRECT(NOM_FR&amp;ADDRESS('PR-tampon'!$E94,COLUMN(REFERENCEMENT_ISOLANT[[#Headers],[REF]]))))))</f>
        <v/>
      </c>
      <c r="I129" s="82" t="str">
        <f ca="1">IF('PR-tampon'!$E94="","",IF('PR-tampon'!$E94=0,"",IF(INDIRECT(NOM_FR&amp;ADDRESS('PR-tampon'!$E94,COLUMN(REFERENCEMENT_ISOLANT[[#Headers],[AVIS LIMITE AU]])))=0,"",INDIRECT(NOM_FR&amp;ADDRESS('PR-tampon'!$E94,COLUMN(REFERENCEMENT_ISOLANT[[#Headers],[AVIS LIMITE AU]]))))))</f>
        <v/>
      </c>
      <c r="J129" s="3" t="str">
        <f ca="1">IF('PR-tampon'!$E94="","",IF('PR-tampon'!$E94=0,"",IF(INDIRECT(NOM_FR&amp;ADDRESS('PR-tampon'!$E94,COLUMN(REFERENCEMENT_ISOLANT[[#Headers],[TC/TNC
dans le domaine d''emploi visé]])))=0,"",INDIRECT(NOM_FR&amp;ADDRESS('PR-tampon'!$E94,COLUMN(REFERENCEMENT_ISOLANT[[#Headers],[TC/TNC
dans le domaine d''emploi visé]]))))))</f>
        <v/>
      </c>
      <c r="K129" s="117" t="str">
        <f ca="1">IF('PR-tampon'!$E94="","",IF('PR-tampon'!$E94=0,"",IF(INDIRECT(NOM_FR&amp;ADDRESS('PR-tampon'!$E94,COLUMN(REFERENCEMENT_ISOLANT[[#Headers],[SYNTHESE DES APPLICATIONS VISEES]])))=0,"",INDIRECT(NOM_FR&amp;ADDRESS('PR-tampon'!$E94,COLUMN(REFERENCEMENT_ISOLANT[[#Headers],[SYNTHESE DES APPLICATIONS VISEES]]))))))</f>
        <v/>
      </c>
      <c r="L129" s="84" t="str">
        <f ca="1">IF('PR-tampon'!$E94="","",IF('PR-tampon'!$E94=0,"",IF(INDIRECT(NOM_FR&amp;ADDRESS('PR-tampon'!$E94,COLUMN(REFERENCEMENT_ISOLANT[[#Headers],[CONCATENATION DES OBSERVATIONS]])))=0,"",INDIRECT(NOM_FR&amp;ADDRESS('PR-tampon'!$E94,COLUMN(REFERENCEMENT_ISOLANT[[#Headers],[CONCATENATION DES OBSERVATIONS]]))))))</f>
        <v/>
      </c>
      <c r="M129" s="3" t="str">
        <f ca="1">IF('PR-tampon'!$E94="","",IF('PR-tampon'!$E94=0,"",IF(INDIRECT(NOM_FR&amp;ADDRESS('PR-tampon'!$E94,COLUMN(REFERENCEMENT_ISOLANT[[#Headers],[Hygrométrie des locaux]])))=0,"",INDIRECT(NOM_FR&amp;ADDRESS('PR-tampon'!$E94,COLUMN(REFERENCEMENT_ISOLANT[[#Headers],[Hygrométrie des locaux]]))))))</f>
        <v/>
      </c>
      <c r="N129" s="3" t="str">
        <f ca="1">IF('PR-tampon'!$E94="","",IF('PR-tampon'!$E94=0,"",IF(INDIRECT(NOM_FR&amp;ADDRESS('PR-tampon'!$E94,COLUMN(REFERENCEMENT_ISOLANT[[#Headers],[classement locaux au sens 20.1 P3]])))=0,"",INDIRECT(NOM_FR&amp;ADDRESS('PR-tampon'!$E94,COLUMN(REFERENCEMENT_ISOLANT[[#Headers],[classement locaux au sens 20.1 P3]]))))))</f>
        <v/>
      </c>
      <c r="O129" s="3" t="str">
        <f ca="1">IF('PR-tampon'!$E94="","",IF('PR-tampon'!$E94=0,"",IF(INDIRECT(NOM_FR&amp;ADDRESS('PR-tampon'!$E94,COLUMN(REFERENCEMENT_ISOLANT[[#Headers],[Climat max]])))=0,"",INDIRECT(NOM_FR&amp;ADDRESS('PR-tampon'!$E94,COLUMN(REFERENCEMENT_ISOLANT[[#Headers],[Climat max]]))))))</f>
        <v/>
      </c>
      <c r="P129" s="3" t="str">
        <f ca="1">IF('PR-tampon'!$E94="","",IF('PR-tampon'!$E94=0,"",IF(INDIRECT(NOM_FR&amp;ADDRESS('PR-tampon'!$E94,COLUMN(REFERENCEMENT_ISOLANT[[#Headers],[Locaux climatisés ou raffraichis]])))=0,"",INDIRECT(NOM_FR&amp;ADDRESS('PR-tampon'!$E94,COLUMN(REFERENCEMENT_ISOLANT[[#Headers],[Locaux climatisés ou raffraichis]]))))))</f>
        <v/>
      </c>
      <c r="Q129" s="89" t="str">
        <f ca="1">IF('PR-tampon'!$E94="","",IF('PR-tampon'!$E94=0,"",IF(INDIRECT(NOM_FR&amp;ADDRESS('PR-tampon'!$E94,COLUMN(REFERENCEMENT_ISOLANT[[#Headers],[LIEN INTERNET]])))=0,"",INDIRECT(NOM_FR&amp;ADDRESS('PR-tampon'!$E94,COLUMN(REFERENCEMENT_ISOLANT[[#Headers],[LIEN INTERNET]]))))))</f>
        <v/>
      </c>
    </row>
    <row r="130" spans="1:17" ht="130.15" customHeight="1" x14ac:dyDescent="0.25">
      <c r="A130" s="3" t="s">
        <v>219</v>
      </c>
      <c r="B130" s="88" t="str">
        <f ca="1">IF('PR-tampon'!$E95="","",IF('PR-tampon'!$E95=0,"",IF(INDIRECT(NOM_FR&amp;ADDRESS('PR-tampon'!$E95,COLUMN(REFERENCEMENT_ISOLANT[[#Headers],[DATE REFERENCEMENT]])))=0,"",INDIRECT(NOM_FR&amp;ADDRESS('PR-tampon'!$E95,COLUMN(REFERENCEMENT_ISOLANT[[#Headers],[DATE REFERENCEMENT]]))))))</f>
        <v/>
      </c>
      <c r="C130" s="88" t="str">
        <f ca="1">IF('PR-tampon'!$E95="","",IF('PR-tampon'!$E95=0,"",IF(INDIRECT(NOM_FR&amp;ADDRESS('PR-tampon'!$E95,COLUMN(REFERENCEMENT_ISOLANT[[#Headers],[TYPE DE PROCEDE]])))=0,"",INDIRECT(NOM_FR&amp;ADDRESS('PR-tampon'!$E95,COLUMN(REFERENCEMENT_ISOLANT[[#Headers],[TYPE DE PROCEDE]]))))))</f>
        <v/>
      </c>
      <c r="D130" s="88" t="str">
        <f ca="1">IF('PR-tampon'!$E95="","",IF('PR-tampon'!$E95=0,"",IF(INDIRECT(NOM_FR&amp;ADDRESS('PR-tampon'!$E95,COLUMN(REFERENCEMENT_ISOLANT[[#Headers],[MATIERE]])))=0,"",INDIRECT(NOM_FR&amp;ADDRESS('PR-tampon'!$E95,COLUMN(REFERENCEMENT_ISOLANT[[#Headers],[MATIERE]]))))))</f>
        <v/>
      </c>
      <c r="E130" s="3" t="str">
        <f ca="1">IF('PR-tampon'!$E95="","",IF('PR-tampon'!$E95=0,"",IF(INDIRECT(NOM_FR&amp;ADDRESS('PR-tampon'!$E95,COLUMN(REFERENCEMENT_ISOLANT[[#Headers],[NOM COMMERCIAL DU PROCEDE]])))=0,"",INDIRECT(NOM_FR&amp;ADDRESS('PR-tampon'!$E95,COLUMN(REFERENCEMENT_ISOLANT[[#Headers],[NOM COMMERCIAL DU PROCEDE]]))))))</f>
        <v/>
      </c>
      <c r="F130" s="3" t="str">
        <f ca="1">IF('PR-tampon'!$E95="","",IF('PR-tampon'!$E95=0,"",IF(INDIRECT(NOM_FR&amp;ADDRESS('PR-tampon'!$E95,COLUMN(REFERENCEMENT_ISOLANT[[#Headers],[DISTRIBUTEUR]])))=0,"",INDIRECT(NOM_FR&amp;ADDRESS('PR-tampon'!$E95,COLUMN(REFERENCEMENT_ISOLANT[[#Headers],[DISTRIBUTEUR]]))))))</f>
        <v/>
      </c>
      <c r="G130" s="3" t="str">
        <f ca="1">IF('PR-tampon'!$E95="","",IF('PR-tampon'!$E95=0,"",IF(INDIRECT(NOM_FR&amp;ADDRESS('PR-tampon'!$E95,COLUMN(REFERENCEMENT_ISOLANT[[#Headers],[TYPE DE DOCUMENT DE REFERENCE]])))=0,"",INDIRECT(NOM_FR&amp;ADDRESS('PR-tampon'!$E95,COLUMN(REFERENCEMENT_ISOLANT[[#Headers],[TYPE DE DOCUMENT DE REFERENCE]]))))))</f>
        <v/>
      </c>
      <c r="H130" s="3" t="str">
        <f ca="1">IF('PR-tampon'!$E95="","",IF('PR-tampon'!$E95=0,"",IF(INDIRECT(NOM_FR&amp;ADDRESS('PR-tampon'!$E95,COLUMN(REFERENCEMENT_ISOLANT[[#Headers],[REF]])))=0,"",INDIRECT(NOM_FR&amp;ADDRESS('PR-tampon'!$E95,COLUMN(REFERENCEMENT_ISOLANT[[#Headers],[REF]]))))))</f>
        <v/>
      </c>
      <c r="I130" s="82" t="str">
        <f ca="1">IF('PR-tampon'!$E95="","",IF('PR-tampon'!$E95=0,"",IF(INDIRECT(NOM_FR&amp;ADDRESS('PR-tampon'!$E95,COLUMN(REFERENCEMENT_ISOLANT[[#Headers],[AVIS LIMITE AU]])))=0,"",INDIRECT(NOM_FR&amp;ADDRESS('PR-tampon'!$E95,COLUMN(REFERENCEMENT_ISOLANT[[#Headers],[AVIS LIMITE AU]]))))))</f>
        <v/>
      </c>
      <c r="J130" s="3" t="str">
        <f ca="1">IF('PR-tampon'!$E95="","",IF('PR-tampon'!$E95=0,"",IF(INDIRECT(NOM_FR&amp;ADDRESS('PR-tampon'!$E95,COLUMN(REFERENCEMENT_ISOLANT[[#Headers],[TC/TNC
dans le domaine d''emploi visé]])))=0,"",INDIRECT(NOM_FR&amp;ADDRESS('PR-tampon'!$E95,COLUMN(REFERENCEMENT_ISOLANT[[#Headers],[TC/TNC
dans le domaine d''emploi visé]]))))))</f>
        <v/>
      </c>
      <c r="K130" s="117" t="str">
        <f ca="1">IF('PR-tampon'!$E95="","",IF('PR-tampon'!$E95=0,"",IF(INDIRECT(NOM_FR&amp;ADDRESS('PR-tampon'!$E95,COLUMN(REFERENCEMENT_ISOLANT[[#Headers],[SYNTHESE DES APPLICATIONS VISEES]])))=0,"",INDIRECT(NOM_FR&amp;ADDRESS('PR-tampon'!$E95,COLUMN(REFERENCEMENT_ISOLANT[[#Headers],[SYNTHESE DES APPLICATIONS VISEES]]))))))</f>
        <v/>
      </c>
      <c r="L130" s="84" t="str">
        <f ca="1">IF('PR-tampon'!$E95="","",IF('PR-tampon'!$E95=0,"",IF(INDIRECT(NOM_FR&amp;ADDRESS('PR-tampon'!$E95,COLUMN(REFERENCEMENT_ISOLANT[[#Headers],[CONCATENATION DES OBSERVATIONS]])))=0,"",INDIRECT(NOM_FR&amp;ADDRESS('PR-tampon'!$E95,COLUMN(REFERENCEMENT_ISOLANT[[#Headers],[CONCATENATION DES OBSERVATIONS]]))))))</f>
        <v/>
      </c>
      <c r="M130" s="3" t="str">
        <f ca="1">IF('PR-tampon'!$E95="","",IF('PR-tampon'!$E95=0,"",IF(INDIRECT(NOM_FR&amp;ADDRESS('PR-tampon'!$E95,COLUMN(REFERENCEMENT_ISOLANT[[#Headers],[Hygrométrie des locaux]])))=0,"",INDIRECT(NOM_FR&amp;ADDRESS('PR-tampon'!$E95,COLUMN(REFERENCEMENT_ISOLANT[[#Headers],[Hygrométrie des locaux]]))))))</f>
        <v/>
      </c>
      <c r="N130" s="3" t="str">
        <f ca="1">IF('PR-tampon'!$E95="","",IF('PR-tampon'!$E95=0,"",IF(INDIRECT(NOM_FR&amp;ADDRESS('PR-tampon'!$E95,COLUMN(REFERENCEMENT_ISOLANT[[#Headers],[classement locaux au sens 20.1 P3]])))=0,"",INDIRECT(NOM_FR&amp;ADDRESS('PR-tampon'!$E95,COLUMN(REFERENCEMENT_ISOLANT[[#Headers],[classement locaux au sens 20.1 P3]]))))))</f>
        <v/>
      </c>
      <c r="O130" s="3" t="str">
        <f ca="1">IF('PR-tampon'!$E95="","",IF('PR-tampon'!$E95=0,"",IF(INDIRECT(NOM_FR&amp;ADDRESS('PR-tampon'!$E95,COLUMN(REFERENCEMENT_ISOLANT[[#Headers],[Climat max]])))=0,"",INDIRECT(NOM_FR&amp;ADDRESS('PR-tampon'!$E95,COLUMN(REFERENCEMENT_ISOLANT[[#Headers],[Climat max]]))))))</f>
        <v/>
      </c>
      <c r="P130" s="3" t="str">
        <f ca="1">IF('PR-tampon'!$E95="","",IF('PR-tampon'!$E95=0,"",IF(INDIRECT(NOM_FR&amp;ADDRESS('PR-tampon'!$E95,COLUMN(REFERENCEMENT_ISOLANT[[#Headers],[Locaux climatisés ou raffraichis]])))=0,"",INDIRECT(NOM_FR&amp;ADDRESS('PR-tampon'!$E95,COLUMN(REFERENCEMENT_ISOLANT[[#Headers],[Locaux climatisés ou raffraichis]]))))))</f>
        <v/>
      </c>
      <c r="Q130" s="89" t="str">
        <f ca="1">IF('PR-tampon'!$E95="","",IF('PR-tampon'!$E95=0,"",IF(INDIRECT(NOM_FR&amp;ADDRESS('PR-tampon'!$E95,COLUMN(REFERENCEMENT_ISOLANT[[#Headers],[LIEN INTERNET]])))=0,"",INDIRECT(NOM_FR&amp;ADDRESS('PR-tampon'!$E95,COLUMN(REFERENCEMENT_ISOLANT[[#Headers],[LIEN INTERNET]]))))))</f>
        <v/>
      </c>
    </row>
    <row r="131" spans="1:17" ht="130.15" customHeight="1" x14ac:dyDescent="0.25">
      <c r="A131" s="3" t="s">
        <v>219</v>
      </c>
      <c r="B131" s="88" t="str">
        <f ca="1">IF('PR-tampon'!$E96="","",IF('PR-tampon'!$E96=0,"",IF(INDIRECT(NOM_FR&amp;ADDRESS('PR-tampon'!$E96,COLUMN(REFERENCEMENT_ISOLANT[[#Headers],[DATE REFERENCEMENT]])))=0,"",INDIRECT(NOM_FR&amp;ADDRESS('PR-tampon'!$E96,COLUMN(REFERENCEMENT_ISOLANT[[#Headers],[DATE REFERENCEMENT]]))))))</f>
        <v/>
      </c>
      <c r="C131" s="88" t="str">
        <f ca="1">IF('PR-tampon'!$E96="","",IF('PR-tampon'!$E96=0,"",IF(INDIRECT(NOM_FR&amp;ADDRESS('PR-tampon'!$E96,COLUMN(REFERENCEMENT_ISOLANT[[#Headers],[TYPE DE PROCEDE]])))=0,"",INDIRECT(NOM_FR&amp;ADDRESS('PR-tampon'!$E96,COLUMN(REFERENCEMENT_ISOLANT[[#Headers],[TYPE DE PROCEDE]]))))))</f>
        <v/>
      </c>
      <c r="D131" s="88" t="str">
        <f ca="1">IF('PR-tampon'!$E96="","",IF('PR-tampon'!$E96=0,"",IF(INDIRECT(NOM_FR&amp;ADDRESS('PR-tampon'!$E96,COLUMN(REFERENCEMENT_ISOLANT[[#Headers],[MATIERE]])))=0,"",INDIRECT(NOM_FR&amp;ADDRESS('PR-tampon'!$E96,COLUMN(REFERENCEMENT_ISOLANT[[#Headers],[MATIERE]]))))))</f>
        <v/>
      </c>
      <c r="E131" s="3" t="str">
        <f ca="1">IF('PR-tampon'!$E96="","",IF('PR-tampon'!$E96=0,"",IF(INDIRECT(NOM_FR&amp;ADDRESS('PR-tampon'!$E96,COLUMN(REFERENCEMENT_ISOLANT[[#Headers],[NOM COMMERCIAL DU PROCEDE]])))=0,"",INDIRECT(NOM_FR&amp;ADDRESS('PR-tampon'!$E96,COLUMN(REFERENCEMENT_ISOLANT[[#Headers],[NOM COMMERCIAL DU PROCEDE]]))))))</f>
        <v/>
      </c>
      <c r="F131" s="3" t="str">
        <f ca="1">IF('PR-tampon'!$E96="","",IF('PR-tampon'!$E96=0,"",IF(INDIRECT(NOM_FR&amp;ADDRESS('PR-tampon'!$E96,COLUMN(REFERENCEMENT_ISOLANT[[#Headers],[DISTRIBUTEUR]])))=0,"",INDIRECT(NOM_FR&amp;ADDRESS('PR-tampon'!$E96,COLUMN(REFERENCEMENT_ISOLANT[[#Headers],[DISTRIBUTEUR]]))))))</f>
        <v/>
      </c>
      <c r="G131" s="3" t="str">
        <f ca="1">IF('PR-tampon'!$E96="","",IF('PR-tampon'!$E96=0,"",IF(INDIRECT(NOM_FR&amp;ADDRESS('PR-tampon'!$E96,COLUMN(REFERENCEMENT_ISOLANT[[#Headers],[TYPE DE DOCUMENT DE REFERENCE]])))=0,"",INDIRECT(NOM_FR&amp;ADDRESS('PR-tampon'!$E96,COLUMN(REFERENCEMENT_ISOLANT[[#Headers],[TYPE DE DOCUMENT DE REFERENCE]]))))))</f>
        <v/>
      </c>
      <c r="H131" s="3" t="str">
        <f ca="1">IF('PR-tampon'!$E96="","",IF('PR-tampon'!$E96=0,"",IF(INDIRECT(NOM_FR&amp;ADDRESS('PR-tampon'!$E96,COLUMN(REFERENCEMENT_ISOLANT[[#Headers],[REF]])))=0,"",INDIRECT(NOM_FR&amp;ADDRESS('PR-tampon'!$E96,COLUMN(REFERENCEMENT_ISOLANT[[#Headers],[REF]]))))))</f>
        <v/>
      </c>
      <c r="I131" s="82" t="str">
        <f ca="1">IF('PR-tampon'!$E96="","",IF('PR-tampon'!$E96=0,"",IF(INDIRECT(NOM_FR&amp;ADDRESS('PR-tampon'!$E96,COLUMN(REFERENCEMENT_ISOLANT[[#Headers],[AVIS LIMITE AU]])))=0,"",INDIRECT(NOM_FR&amp;ADDRESS('PR-tampon'!$E96,COLUMN(REFERENCEMENT_ISOLANT[[#Headers],[AVIS LIMITE AU]]))))))</f>
        <v/>
      </c>
      <c r="J131" s="3" t="str">
        <f ca="1">IF('PR-tampon'!$E96="","",IF('PR-tampon'!$E96=0,"",IF(INDIRECT(NOM_FR&amp;ADDRESS('PR-tampon'!$E96,COLUMN(REFERENCEMENT_ISOLANT[[#Headers],[TC/TNC
dans le domaine d''emploi visé]])))=0,"",INDIRECT(NOM_FR&amp;ADDRESS('PR-tampon'!$E96,COLUMN(REFERENCEMENT_ISOLANT[[#Headers],[TC/TNC
dans le domaine d''emploi visé]]))))))</f>
        <v/>
      </c>
      <c r="K131" s="117" t="str">
        <f ca="1">IF('PR-tampon'!$E96="","",IF('PR-tampon'!$E96=0,"",IF(INDIRECT(NOM_FR&amp;ADDRESS('PR-tampon'!$E96,COLUMN(REFERENCEMENT_ISOLANT[[#Headers],[SYNTHESE DES APPLICATIONS VISEES]])))=0,"",INDIRECT(NOM_FR&amp;ADDRESS('PR-tampon'!$E96,COLUMN(REFERENCEMENT_ISOLANT[[#Headers],[SYNTHESE DES APPLICATIONS VISEES]]))))))</f>
        <v/>
      </c>
      <c r="L131" s="84" t="str">
        <f ca="1">IF('PR-tampon'!$E96="","",IF('PR-tampon'!$E96=0,"",IF(INDIRECT(NOM_FR&amp;ADDRESS('PR-tampon'!$E96,COLUMN(REFERENCEMENT_ISOLANT[[#Headers],[CONCATENATION DES OBSERVATIONS]])))=0,"",INDIRECT(NOM_FR&amp;ADDRESS('PR-tampon'!$E96,COLUMN(REFERENCEMENT_ISOLANT[[#Headers],[CONCATENATION DES OBSERVATIONS]]))))))</f>
        <v/>
      </c>
      <c r="M131" s="3" t="str">
        <f ca="1">IF('PR-tampon'!$E96="","",IF('PR-tampon'!$E96=0,"",IF(INDIRECT(NOM_FR&amp;ADDRESS('PR-tampon'!$E96,COLUMN(REFERENCEMENT_ISOLANT[[#Headers],[Hygrométrie des locaux]])))=0,"",INDIRECT(NOM_FR&amp;ADDRESS('PR-tampon'!$E96,COLUMN(REFERENCEMENT_ISOLANT[[#Headers],[Hygrométrie des locaux]]))))))</f>
        <v/>
      </c>
      <c r="N131" s="3" t="str">
        <f ca="1">IF('PR-tampon'!$E96="","",IF('PR-tampon'!$E96=0,"",IF(INDIRECT(NOM_FR&amp;ADDRESS('PR-tampon'!$E96,COLUMN(REFERENCEMENT_ISOLANT[[#Headers],[classement locaux au sens 20.1 P3]])))=0,"",INDIRECT(NOM_FR&amp;ADDRESS('PR-tampon'!$E96,COLUMN(REFERENCEMENT_ISOLANT[[#Headers],[classement locaux au sens 20.1 P3]]))))))</f>
        <v/>
      </c>
      <c r="O131" s="3" t="str">
        <f ca="1">IF('PR-tampon'!$E96="","",IF('PR-tampon'!$E96=0,"",IF(INDIRECT(NOM_FR&amp;ADDRESS('PR-tampon'!$E96,COLUMN(REFERENCEMENT_ISOLANT[[#Headers],[Climat max]])))=0,"",INDIRECT(NOM_FR&amp;ADDRESS('PR-tampon'!$E96,COLUMN(REFERENCEMENT_ISOLANT[[#Headers],[Climat max]]))))))</f>
        <v/>
      </c>
      <c r="P131" s="3" t="str">
        <f ca="1">IF('PR-tampon'!$E96="","",IF('PR-tampon'!$E96=0,"",IF(INDIRECT(NOM_FR&amp;ADDRESS('PR-tampon'!$E96,COLUMN(REFERENCEMENT_ISOLANT[[#Headers],[Locaux climatisés ou raffraichis]])))=0,"",INDIRECT(NOM_FR&amp;ADDRESS('PR-tampon'!$E96,COLUMN(REFERENCEMENT_ISOLANT[[#Headers],[Locaux climatisés ou raffraichis]]))))))</f>
        <v/>
      </c>
      <c r="Q131" s="89" t="str">
        <f ca="1">IF('PR-tampon'!$E96="","",IF('PR-tampon'!$E96=0,"",IF(INDIRECT(NOM_FR&amp;ADDRESS('PR-tampon'!$E96,COLUMN(REFERENCEMENT_ISOLANT[[#Headers],[LIEN INTERNET]])))=0,"",INDIRECT(NOM_FR&amp;ADDRESS('PR-tampon'!$E96,COLUMN(REFERENCEMENT_ISOLANT[[#Headers],[LIEN INTERNET]]))))))</f>
        <v/>
      </c>
    </row>
    <row r="132" spans="1:17" ht="130.15" customHeight="1" x14ac:dyDescent="0.25">
      <c r="A132" s="3" t="s">
        <v>219</v>
      </c>
      <c r="B132" s="88" t="str">
        <f ca="1">IF('PR-tampon'!$E97="","",IF('PR-tampon'!$E97=0,"",IF(INDIRECT(NOM_FR&amp;ADDRESS('PR-tampon'!$E97,COLUMN(REFERENCEMENT_ISOLANT[[#Headers],[DATE REFERENCEMENT]])))=0,"",INDIRECT(NOM_FR&amp;ADDRESS('PR-tampon'!$E97,COLUMN(REFERENCEMENT_ISOLANT[[#Headers],[DATE REFERENCEMENT]]))))))</f>
        <v/>
      </c>
      <c r="C132" s="88" t="str">
        <f ca="1">IF('PR-tampon'!$E97="","",IF('PR-tampon'!$E97=0,"",IF(INDIRECT(NOM_FR&amp;ADDRESS('PR-tampon'!$E97,COLUMN(REFERENCEMENT_ISOLANT[[#Headers],[TYPE DE PROCEDE]])))=0,"",INDIRECT(NOM_FR&amp;ADDRESS('PR-tampon'!$E97,COLUMN(REFERENCEMENT_ISOLANT[[#Headers],[TYPE DE PROCEDE]]))))))</f>
        <v/>
      </c>
      <c r="D132" s="88" t="str">
        <f ca="1">IF('PR-tampon'!$E97="","",IF('PR-tampon'!$E97=0,"",IF(INDIRECT(NOM_FR&amp;ADDRESS('PR-tampon'!$E97,COLUMN(REFERENCEMENT_ISOLANT[[#Headers],[MATIERE]])))=0,"",INDIRECT(NOM_FR&amp;ADDRESS('PR-tampon'!$E97,COLUMN(REFERENCEMENT_ISOLANT[[#Headers],[MATIERE]]))))))</f>
        <v/>
      </c>
      <c r="E132" s="3" t="str">
        <f ca="1">IF('PR-tampon'!$E97="","",IF('PR-tampon'!$E97=0,"",IF(INDIRECT(NOM_FR&amp;ADDRESS('PR-tampon'!$E97,COLUMN(REFERENCEMENT_ISOLANT[[#Headers],[NOM COMMERCIAL DU PROCEDE]])))=0,"",INDIRECT(NOM_FR&amp;ADDRESS('PR-tampon'!$E97,COLUMN(REFERENCEMENT_ISOLANT[[#Headers],[NOM COMMERCIAL DU PROCEDE]]))))))</f>
        <v/>
      </c>
      <c r="F132" s="3" t="str">
        <f ca="1">IF('PR-tampon'!$E97="","",IF('PR-tampon'!$E97=0,"",IF(INDIRECT(NOM_FR&amp;ADDRESS('PR-tampon'!$E97,COLUMN(REFERENCEMENT_ISOLANT[[#Headers],[DISTRIBUTEUR]])))=0,"",INDIRECT(NOM_FR&amp;ADDRESS('PR-tampon'!$E97,COLUMN(REFERENCEMENT_ISOLANT[[#Headers],[DISTRIBUTEUR]]))))))</f>
        <v/>
      </c>
      <c r="G132" s="3" t="str">
        <f ca="1">IF('PR-tampon'!$E97="","",IF('PR-tampon'!$E97=0,"",IF(INDIRECT(NOM_FR&amp;ADDRESS('PR-tampon'!$E97,COLUMN(REFERENCEMENT_ISOLANT[[#Headers],[TYPE DE DOCUMENT DE REFERENCE]])))=0,"",INDIRECT(NOM_FR&amp;ADDRESS('PR-tampon'!$E97,COLUMN(REFERENCEMENT_ISOLANT[[#Headers],[TYPE DE DOCUMENT DE REFERENCE]]))))))</f>
        <v/>
      </c>
      <c r="H132" s="3" t="str">
        <f ca="1">IF('PR-tampon'!$E97="","",IF('PR-tampon'!$E97=0,"",IF(INDIRECT(NOM_FR&amp;ADDRESS('PR-tampon'!$E97,COLUMN(REFERENCEMENT_ISOLANT[[#Headers],[REF]])))=0,"",INDIRECT(NOM_FR&amp;ADDRESS('PR-tampon'!$E97,COLUMN(REFERENCEMENT_ISOLANT[[#Headers],[REF]]))))))</f>
        <v/>
      </c>
      <c r="I132" s="82" t="str">
        <f ca="1">IF('PR-tampon'!$E97="","",IF('PR-tampon'!$E97=0,"",IF(INDIRECT(NOM_FR&amp;ADDRESS('PR-tampon'!$E97,COLUMN(REFERENCEMENT_ISOLANT[[#Headers],[AVIS LIMITE AU]])))=0,"",INDIRECT(NOM_FR&amp;ADDRESS('PR-tampon'!$E97,COLUMN(REFERENCEMENT_ISOLANT[[#Headers],[AVIS LIMITE AU]]))))))</f>
        <v/>
      </c>
      <c r="J132" s="3" t="str">
        <f ca="1">IF('PR-tampon'!$E97="","",IF('PR-tampon'!$E97=0,"",IF(INDIRECT(NOM_FR&amp;ADDRESS('PR-tampon'!$E97,COLUMN(REFERENCEMENT_ISOLANT[[#Headers],[TC/TNC
dans le domaine d''emploi visé]])))=0,"",INDIRECT(NOM_FR&amp;ADDRESS('PR-tampon'!$E97,COLUMN(REFERENCEMENT_ISOLANT[[#Headers],[TC/TNC
dans le domaine d''emploi visé]]))))))</f>
        <v/>
      </c>
      <c r="K132" s="117" t="str">
        <f ca="1">IF('PR-tampon'!$E97="","",IF('PR-tampon'!$E97=0,"",IF(INDIRECT(NOM_FR&amp;ADDRESS('PR-tampon'!$E97,COLUMN(REFERENCEMENT_ISOLANT[[#Headers],[SYNTHESE DES APPLICATIONS VISEES]])))=0,"",INDIRECT(NOM_FR&amp;ADDRESS('PR-tampon'!$E97,COLUMN(REFERENCEMENT_ISOLANT[[#Headers],[SYNTHESE DES APPLICATIONS VISEES]]))))))</f>
        <v/>
      </c>
      <c r="L132" s="84" t="str">
        <f ca="1">IF('PR-tampon'!$E97="","",IF('PR-tampon'!$E97=0,"",IF(INDIRECT(NOM_FR&amp;ADDRESS('PR-tampon'!$E97,COLUMN(REFERENCEMENT_ISOLANT[[#Headers],[CONCATENATION DES OBSERVATIONS]])))=0,"",INDIRECT(NOM_FR&amp;ADDRESS('PR-tampon'!$E97,COLUMN(REFERENCEMENT_ISOLANT[[#Headers],[CONCATENATION DES OBSERVATIONS]]))))))</f>
        <v/>
      </c>
      <c r="M132" s="3" t="str">
        <f ca="1">IF('PR-tampon'!$E97="","",IF('PR-tampon'!$E97=0,"",IF(INDIRECT(NOM_FR&amp;ADDRESS('PR-tampon'!$E97,COLUMN(REFERENCEMENT_ISOLANT[[#Headers],[Hygrométrie des locaux]])))=0,"",INDIRECT(NOM_FR&amp;ADDRESS('PR-tampon'!$E97,COLUMN(REFERENCEMENT_ISOLANT[[#Headers],[Hygrométrie des locaux]]))))))</f>
        <v/>
      </c>
      <c r="N132" s="3" t="str">
        <f ca="1">IF('PR-tampon'!$E97="","",IF('PR-tampon'!$E97=0,"",IF(INDIRECT(NOM_FR&amp;ADDRESS('PR-tampon'!$E97,COLUMN(REFERENCEMENT_ISOLANT[[#Headers],[classement locaux au sens 20.1 P3]])))=0,"",INDIRECT(NOM_FR&amp;ADDRESS('PR-tampon'!$E97,COLUMN(REFERENCEMENT_ISOLANT[[#Headers],[classement locaux au sens 20.1 P3]]))))))</f>
        <v/>
      </c>
      <c r="O132" s="3" t="str">
        <f ca="1">IF('PR-tampon'!$E97="","",IF('PR-tampon'!$E97=0,"",IF(INDIRECT(NOM_FR&amp;ADDRESS('PR-tampon'!$E97,COLUMN(REFERENCEMENT_ISOLANT[[#Headers],[Climat max]])))=0,"",INDIRECT(NOM_FR&amp;ADDRESS('PR-tampon'!$E97,COLUMN(REFERENCEMENT_ISOLANT[[#Headers],[Climat max]]))))))</f>
        <v/>
      </c>
      <c r="P132" s="3" t="str">
        <f ca="1">IF('PR-tampon'!$E97="","",IF('PR-tampon'!$E97=0,"",IF(INDIRECT(NOM_FR&amp;ADDRESS('PR-tampon'!$E97,COLUMN(REFERENCEMENT_ISOLANT[[#Headers],[Locaux climatisés ou raffraichis]])))=0,"",INDIRECT(NOM_FR&amp;ADDRESS('PR-tampon'!$E97,COLUMN(REFERENCEMENT_ISOLANT[[#Headers],[Locaux climatisés ou raffraichis]]))))))</f>
        <v/>
      </c>
      <c r="Q132" s="89" t="str">
        <f ca="1">IF('PR-tampon'!$E97="","",IF('PR-tampon'!$E97=0,"",IF(INDIRECT(NOM_FR&amp;ADDRESS('PR-tampon'!$E97,COLUMN(REFERENCEMENT_ISOLANT[[#Headers],[LIEN INTERNET]])))=0,"",INDIRECT(NOM_FR&amp;ADDRESS('PR-tampon'!$E97,COLUMN(REFERENCEMENT_ISOLANT[[#Headers],[LIEN INTERNET]]))))))</f>
        <v/>
      </c>
    </row>
    <row r="133" spans="1:17" ht="130.15" customHeight="1" x14ac:dyDescent="0.25">
      <c r="A133" s="3" t="s">
        <v>219</v>
      </c>
      <c r="B133" s="88" t="str">
        <f ca="1">IF('PR-tampon'!$E98="","",IF('PR-tampon'!$E98=0,"",IF(INDIRECT(NOM_FR&amp;ADDRESS('PR-tampon'!$E98,COLUMN(REFERENCEMENT_ISOLANT[[#Headers],[DATE REFERENCEMENT]])))=0,"",INDIRECT(NOM_FR&amp;ADDRESS('PR-tampon'!$E98,COLUMN(REFERENCEMENT_ISOLANT[[#Headers],[DATE REFERENCEMENT]]))))))</f>
        <v/>
      </c>
      <c r="C133" s="88" t="str">
        <f ca="1">IF('PR-tampon'!$E98="","",IF('PR-tampon'!$E98=0,"",IF(INDIRECT(NOM_FR&amp;ADDRESS('PR-tampon'!$E98,COLUMN(REFERENCEMENT_ISOLANT[[#Headers],[TYPE DE PROCEDE]])))=0,"",INDIRECT(NOM_FR&amp;ADDRESS('PR-tampon'!$E98,COLUMN(REFERENCEMENT_ISOLANT[[#Headers],[TYPE DE PROCEDE]]))))))</f>
        <v/>
      </c>
      <c r="D133" s="88" t="str">
        <f ca="1">IF('PR-tampon'!$E98="","",IF('PR-tampon'!$E98=0,"",IF(INDIRECT(NOM_FR&amp;ADDRESS('PR-tampon'!$E98,COLUMN(REFERENCEMENT_ISOLANT[[#Headers],[MATIERE]])))=0,"",INDIRECT(NOM_FR&amp;ADDRESS('PR-tampon'!$E98,COLUMN(REFERENCEMENT_ISOLANT[[#Headers],[MATIERE]]))))))</f>
        <v/>
      </c>
      <c r="E133" s="3" t="str">
        <f ca="1">IF('PR-tampon'!$E98="","",IF('PR-tampon'!$E98=0,"",IF(INDIRECT(NOM_FR&amp;ADDRESS('PR-tampon'!$E98,COLUMN(REFERENCEMENT_ISOLANT[[#Headers],[NOM COMMERCIAL DU PROCEDE]])))=0,"",INDIRECT(NOM_FR&amp;ADDRESS('PR-tampon'!$E98,COLUMN(REFERENCEMENT_ISOLANT[[#Headers],[NOM COMMERCIAL DU PROCEDE]]))))))</f>
        <v/>
      </c>
      <c r="F133" s="3" t="str">
        <f ca="1">IF('PR-tampon'!$E98="","",IF('PR-tampon'!$E98=0,"",IF(INDIRECT(NOM_FR&amp;ADDRESS('PR-tampon'!$E98,COLUMN(REFERENCEMENT_ISOLANT[[#Headers],[DISTRIBUTEUR]])))=0,"",INDIRECT(NOM_FR&amp;ADDRESS('PR-tampon'!$E98,COLUMN(REFERENCEMENT_ISOLANT[[#Headers],[DISTRIBUTEUR]]))))))</f>
        <v/>
      </c>
      <c r="G133" s="3" t="str">
        <f ca="1">IF('PR-tampon'!$E98="","",IF('PR-tampon'!$E98=0,"",IF(INDIRECT(NOM_FR&amp;ADDRESS('PR-tampon'!$E98,COLUMN(REFERENCEMENT_ISOLANT[[#Headers],[TYPE DE DOCUMENT DE REFERENCE]])))=0,"",INDIRECT(NOM_FR&amp;ADDRESS('PR-tampon'!$E98,COLUMN(REFERENCEMENT_ISOLANT[[#Headers],[TYPE DE DOCUMENT DE REFERENCE]]))))))</f>
        <v/>
      </c>
      <c r="H133" s="3" t="str">
        <f ca="1">IF('PR-tampon'!$E98="","",IF('PR-tampon'!$E98=0,"",IF(INDIRECT(NOM_FR&amp;ADDRESS('PR-tampon'!$E98,COLUMN(REFERENCEMENT_ISOLANT[[#Headers],[REF]])))=0,"",INDIRECT(NOM_FR&amp;ADDRESS('PR-tampon'!$E98,COLUMN(REFERENCEMENT_ISOLANT[[#Headers],[REF]]))))))</f>
        <v/>
      </c>
      <c r="I133" s="82" t="str">
        <f ca="1">IF('PR-tampon'!$E98="","",IF('PR-tampon'!$E98=0,"",IF(INDIRECT(NOM_FR&amp;ADDRESS('PR-tampon'!$E98,COLUMN(REFERENCEMENT_ISOLANT[[#Headers],[AVIS LIMITE AU]])))=0,"",INDIRECT(NOM_FR&amp;ADDRESS('PR-tampon'!$E98,COLUMN(REFERENCEMENT_ISOLANT[[#Headers],[AVIS LIMITE AU]]))))))</f>
        <v/>
      </c>
      <c r="J133" s="3" t="str">
        <f ca="1">IF('PR-tampon'!$E98="","",IF('PR-tampon'!$E98=0,"",IF(INDIRECT(NOM_FR&amp;ADDRESS('PR-tampon'!$E98,COLUMN(REFERENCEMENT_ISOLANT[[#Headers],[TC/TNC
dans le domaine d''emploi visé]])))=0,"",INDIRECT(NOM_FR&amp;ADDRESS('PR-tampon'!$E98,COLUMN(REFERENCEMENT_ISOLANT[[#Headers],[TC/TNC
dans le domaine d''emploi visé]]))))))</f>
        <v/>
      </c>
      <c r="K133" s="117" t="str">
        <f ca="1">IF('PR-tampon'!$E98="","",IF('PR-tampon'!$E98=0,"",IF(INDIRECT(NOM_FR&amp;ADDRESS('PR-tampon'!$E98,COLUMN(REFERENCEMENT_ISOLANT[[#Headers],[SYNTHESE DES APPLICATIONS VISEES]])))=0,"",INDIRECT(NOM_FR&amp;ADDRESS('PR-tampon'!$E98,COLUMN(REFERENCEMENT_ISOLANT[[#Headers],[SYNTHESE DES APPLICATIONS VISEES]]))))))</f>
        <v/>
      </c>
      <c r="L133" s="84" t="str">
        <f ca="1">IF('PR-tampon'!$E98="","",IF('PR-tampon'!$E98=0,"",IF(INDIRECT(NOM_FR&amp;ADDRESS('PR-tampon'!$E98,COLUMN(REFERENCEMENT_ISOLANT[[#Headers],[CONCATENATION DES OBSERVATIONS]])))=0,"",INDIRECT(NOM_FR&amp;ADDRESS('PR-tampon'!$E98,COLUMN(REFERENCEMENT_ISOLANT[[#Headers],[CONCATENATION DES OBSERVATIONS]]))))))</f>
        <v/>
      </c>
      <c r="M133" s="3" t="str">
        <f ca="1">IF('PR-tampon'!$E98="","",IF('PR-tampon'!$E98=0,"",IF(INDIRECT(NOM_FR&amp;ADDRESS('PR-tampon'!$E98,COLUMN(REFERENCEMENT_ISOLANT[[#Headers],[Hygrométrie des locaux]])))=0,"",INDIRECT(NOM_FR&amp;ADDRESS('PR-tampon'!$E98,COLUMN(REFERENCEMENT_ISOLANT[[#Headers],[Hygrométrie des locaux]]))))))</f>
        <v/>
      </c>
      <c r="N133" s="3" t="str">
        <f ca="1">IF('PR-tampon'!$E98="","",IF('PR-tampon'!$E98=0,"",IF(INDIRECT(NOM_FR&amp;ADDRESS('PR-tampon'!$E98,COLUMN(REFERENCEMENT_ISOLANT[[#Headers],[classement locaux au sens 20.1 P3]])))=0,"",INDIRECT(NOM_FR&amp;ADDRESS('PR-tampon'!$E98,COLUMN(REFERENCEMENT_ISOLANT[[#Headers],[classement locaux au sens 20.1 P3]]))))))</f>
        <v/>
      </c>
      <c r="O133" s="3" t="str">
        <f ca="1">IF('PR-tampon'!$E98="","",IF('PR-tampon'!$E98=0,"",IF(INDIRECT(NOM_FR&amp;ADDRESS('PR-tampon'!$E98,COLUMN(REFERENCEMENT_ISOLANT[[#Headers],[Climat max]])))=0,"",INDIRECT(NOM_FR&amp;ADDRESS('PR-tampon'!$E98,COLUMN(REFERENCEMENT_ISOLANT[[#Headers],[Climat max]]))))))</f>
        <v/>
      </c>
      <c r="P133" s="3" t="str">
        <f ca="1">IF('PR-tampon'!$E98="","",IF('PR-tampon'!$E98=0,"",IF(INDIRECT(NOM_FR&amp;ADDRESS('PR-tampon'!$E98,COLUMN(REFERENCEMENT_ISOLANT[[#Headers],[Locaux climatisés ou raffraichis]])))=0,"",INDIRECT(NOM_FR&amp;ADDRESS('PR-tampon'!$E98,COLUMN(REFERENCEMENT_ISOLANT[[#Headers],[Locaux climatisés ou raffraichis]]))))))</f>
        <v/>
      </c>
      <c r="Q133" s="89" t="str">
        <f ca="1">IF('PR-tampon'!$E98="","",IF('PR-tampon'!$E98=0,"",IF(INDIRECT(NOM_FR&amp;ADDRESS('PR-tampon'!$E98,COLUMN(REFERENCEMENT_ISOLANT[[#Headers],[LIEN INTERNET]])))=0,"",INDIRECT(NOM_FR&amp;ADDRESS('PR-tampon'!$E98,COLUMN(REFERENCEMENT_ISOLANT[[#Headers],[LIEN INTERNET]]))))))</f>
        <v/>
      </c>
    </row>
    <row r="134" spans="1:17" ht="130.15" customHeight="1" x14ac:dyDescent="0.25">
      <c r="A134" s="3" t="s">
        <v>219</v>
      </c>
      <c r="B134" s="88" t="str">
        <f ca="1">IF('PR-tampon'!$E99="","",IF('PR-tampon'!$E99=0,"",IF(INDIRECT(NOM_FR&amp;ADDRESS('PR-tampon'!$E99,COLUMN(REFERENCEMENT_ISOLANT[[#Headers],[DATE REFERENCEMENT]])))=0,"",INDIRECT(NOM_FR&amp;ADDRESS('PR-tampon'!$E99,COLUMN(REFERENCEMENT_ISOLANT[[#Headers],[DATE REFERENCEMENT]]))))))</f>
        <v/>
      </c>
      <c r="C134" s="88" t="str">
        <f ca="1">IF('PR-tampon'!$E99="","",IF('PR-tampon'!$E99=0,"",IF(INDIRECT(NOM_FR&amp;ADDRESS('PR-tampon'!$E99,COLUMN(REFERENCEMENT_ISOLANT[[#Headers],[TYPE DE PROCEDE]])))=0,"",INDIRECT(NOM_FR&amp;ADDRESS('PR-tampon'!$E99,COLUMN(REFERENCEMENT_ISOLANT[[#Headers],[TYPE DE PROCEDE]]))))))</f>
        <v/>
      </c>
      <c r="D134" s="88" t="str">
        <f ca="1">IF('PR-tampon'!$E99="","",IF('PR-tampon'!$E99=0,"",IF(INDIRECT(NOM_FR&amp;ADDRESS('PR-tampon'!$E99,COLUMN(REFERENCEMENT_ISOLANT[[#Headers],[MATIERE]])))=0,"",INDIRECT(NOM_FR&amp;ADDRESS('PR-tampon'!$E99,COLUMN(REFERENCEMENT_ISOLANT[[#Headers],[MATIERE]]))))))</f>
        <v/>
      </c>
      <c r="E134" s="3" t="str">
        <f ca="1">IF('PR-tampon'!$E99="","",IF('PR-tampon'!$E99=0,"",IF(INDIRECT(NOM_FR&amp;ADDRESS('PR-tampon'!$E99,COLUMN(REFERENCEMENT_ISOLANT[[#Headers],[NOM COMMERCIAL DU PROCEDE]])))=0,"",INDIRECT(NOM_FR&amp;ADDRESS('PR-tampon'!$E99,COLUMN(REFERENCEMENT_ISOLANT[[#Headers],[NOM COMMERCIAL DU PROCEDE]]))))))</f>
        <v/>
      </c>
      <c r="F134" s="3" t="str">
        <f ca="1">IF('PR-tampon'!$E99="","",IF('PR-tampon'!$E99=0,"",IF(INDIRECT(NOM_FR&amp;ADDRESS('PR-tampon'!$E99,COLUMN(REFERENCEMENT_ISOLANT[[#Headers],[DISTRIBUTEUR]])))=0,"",INDIRECT(NOM_FR&amp;ADDRESS('PR-tampon'!$E99,COLUMN(REFERENCEMENT_ISOLANT[[#Headers],[DISTRIBUTEUR]]))))))</f>
        <v/>
      </c>
      <c r="G134" s="3" t="str">
        <f ca="1">IF('PR-tampon'!$E99="","",IF('PR-tampon'!$E99=0,"",IF(INDIRECT(NOM_FR&amp;ADDRESS('PR-tampon'!$E99,COLUMN(REFERENCEMENT_ISOLANT[[#Headers],[TYPE DE DOCUMENT DE REFERENCE]])))=0,"",INDIRECT(NOM_FR&amp;ADDRESS('PR-tampon'!$E99,COLUMN(REFERENCEMENT_ISOLANT[[#Headers],[TYPE DE DOCUMENT DE REFERENCE]]))))))</f>
        <v/>
      </c>
      <c r="H134" s="3" t="str">
        <f ca="1">IF('PR-tampon'!$E99="","",IF('PR-tampon'!$E99=0,"",IF(INDIRECT(NOM_FR&amp;ADDRESS('PR-tampon'!$E99,COLUMN(REFERENCEMENT_ISOLANT[[#Headers],[REF]])))=0,"",INDIRECT(NOM_FR&amp;ADDRESS('PR-tampon'!$E99,COLUMN(REFERENCEMENT_ISOLANT[[#Headers],[REF]]))))))</f>
        <v/>
      </c>
      <c r="I134" s="82" t="str">
        <f ca="1">IF('PR-tampon'!$E99="","",IF('PR-tampon'!$E99=0,"",IF(INDIRECT(NOM_FR&amp;ADDRESS('PR-tampon'!$E99,COLUMN(REFERENCEMENT_ISOLANT[[#Headers],[AVIS LIMITE AU]])))=0,"",INDIRECT(NOM_FR&amp;ADDRESS('PR-tampon'!$E99,COLUMN(REFERENCEMENT_ISOLANT[[#Headers],[AVIS LIMITE AU]]))))))</f>
        <v/>
      </c>
      <c r="J134" s="3" t="str">
        <f ca="1">IF('PR-tampon'!$E99="","",IF('PR-tampon'!$E99=0,"",IF(INDIRECT(NOM_FR&amp;ADDRESS('PR-tampon'!$E99,COLUMN(REFERENCEMENT_ISOLANT[[#Headers],[TC/TNC
dans le domaine d''emploi visé]])))=0,"",INDIRECT(NOM_FR&amp;ADDRESS('PR-tampon'!$E99,COLUMN(REFERENCEMENT_ISOLANT[[#Headers],[TC/TNC
dans le domaine d''emploi visé]]))))))</f>
        <v/>
      </c>
      <c r="K134" s="117" t="str">
        <f ca="1">IF('PR-tampon'!$E99="","",IF('PR-tampon'!$E99=0,"",IF(INDIRECT(NOM_FR&amp;ADDRESS('PR-tampon'!$E99,COLUMN(REFERENCEMENT_ISOLANT[[#Headers],[SYNTHESE DES APPLICATIONS VISEES]])))=0,"",INDIRECT(NOM_FR&amp;ADDRESS('PR-tampon'!$E99,COLUMN(REFERENCEMENT_ISOLANT[[#Headers],[SYNTHESE DES APPLICATIONS VISEES]]))))))</f>
        <v/>
      </c>
      <c r="L134" s="84" t="str">
        <f ca="1">IF('PR-tampon'!$E99="","",IF('PR-tampon'!$E99=0,"",IF(INDIRECT(NOM_FR&amp;ADDRESS('PR-tampon'!$E99,COLUMN(REFERENCEMENT_ISOLANT[[#Headers],[CONCATENATION DES OBSERVATIONS]])))=0,"",INDIRECT(NOM_FR&amp;ADDRESS('PR-tampon'!$E99,COLUMN(REFERENCEMENT_ISOLANT[[#Headers],[CONCATENATION DES OBSERVATIONS]]))))))</f>
        <v/>
      </c>
      <c r="M134" s="3" t="str">
        <f ca="1">IF('PR-tampon'!$E99="","",IF('PR-tampon'!$E99=0,"",IF(INDIRECT(NOM_FR&amp;ADDRESS('PR-tampon'!$E99,COLUMN(REFERENCEMENT_ISOLANT[[#Headers],[Hygrométrie des locaux]])))=0,"",INDIRECT(NOM_FR&amp;ADDRESS('PR-tampon'!$E99,COLUMN(REFERENCEMENT_ISOLANT[[#Headers],[Hygrométrie des locaux]]))))))</f>
        <v/>
      </c>
      <c r="N134" s="3" t="str">
        <f ca="1">IF('PR-tampon'!$E99="","",IF('PR-tampon'!$E99=0,"",IF(INDIRECT(NOM_FR&amp;ADDRESS('PR-tampon'!$E99,COLUMN(REFERENCEMENT_ISOLANT[[#Headers],[classement locaux au sens 20.1 P3]])))=0,"",INDIRECT(NOM_FR&amp;ADDRESS('PR-tampon'!$E99,COLUMN(REFERENCEMENT_ISOLANT[[#Headers],[classement locaux au sens 20.1 P3]]))))))</f>
        <v/>
      </c>
      <c r="O134" s="3" t="str">
        <f ca="1">IF('PR-tampon'!$E99="","",IF('PR-tampon'!$E99=0,"",IF(INDIRECT(NOM_FR&amp;ADDRESS('PR-tampon'!$E99,COLUMN(REFERENCEMENT_ISOLANT[[#Headers],[Climat max]])))=0,"",INDIRECT(NOM_FR&amp;ADDRESS('PR-tampon'!$E99,COLUMN(REFERENCEMENT_ISOLANT[[#Headers],[Climat max]]))))))</f>
        <v/>
      </c>
      <c r="P134" s="3" t="str">
        <f ca="1">IF('PR-tampon'!$E99="","",IF('PR-tampon'!$E99=0,"",IF(INDIRECT(NOM_FR&amp;ADDRESS('PR-tampon'!$E99,COLUMN(REFERENCEMENT_ISOLANT[[#Headers],[Locaux climatisés ou raffraichis]])))=0,"",INDIRECT(NOM_FR&amp;ADDRESS('PR-tampon'!$E99,COLUMN(REFERENCEMENT_ISOLANT[[#Headers],[Locaux climatisés ou raffraichis]]))))))</f>
        <v/>
      </c>
      <c r="Q134" s="89" t="str">
        <f ca="1">IF('PR-tampon'!$E99="","",IF('PR-tampon'!$E99=0,"",IF(INDIRECT(NOM_FR&amp;ADDRESS('PR-tampon'!$E99,COLUMN(REFERENCEMENT_ISOLANT[[#Headers],[LIEN INTERNET]])))=0,"",INDIRECT(NOM_FR&amp;ADDRESS('PR-tampon'!$E99,COLUMN(REFERENCEMENT_ISOLANT[[#Headers],[LIEN INTERNET]]))))))</f>
        <v/>
      </c>
    </row>
    <row r="135" spans="1:17" ht="130.15" customHeight="1" x14ac:dyDescent="0.25">
      <c r="A135" s="3" t="s">
        <v>219</v>
      </c>
      <c r="B135" s="88" t="str">
        <f ca="1">IF('PR-tampon'!$E100="","",IF('PR-tampon'!$E100=0,"",IF(INDIRECT(NOM_FR&amp;ADDRESS('PR-tampon'!$E100,COLUMN(REFERENCEMENT_ISOLANT[[#Headers],[DATE REFERENCEMENT]])))=0,"",INDIRECT(NOM_FR&amp;ADDRESS('PR-tampon'!$E100,COLUMN(REFERENCEMENT_ISOLANT[[#Headers],[DATE REFERENCEMENT]]))))))</f>
        <v/>
      </c>
      <c r="C135" s="88" t="str">
        <f ca="1">IF('PR-tampon'!$E100="","",IF('PR-tampon'!$E100=0,"",IF(INDIRECT(NOM_FR&amp;ADDRESS('PR-tampon'!$E100,COLUMN(REFERENCEMENT_ISOLANT[[#Headers],[TYPE DE PROCEDE]])))=0,"",INDIRECT(NOM_FR&amp;ADDRESS('PR-tampon'!$E100,COLUMN(REFERENCEMENT_ISOLANT[[#Headers],[TYPE DE PROCEDE]]))))))</f>
        <v/>
      </c>
      <c r="D135" s="88" t="str">
        <f ca="1">IF('PR-tampon'!$E100="","",IF('PR-tampon'!$E100=0,"",IF(INDIRECT(NOM_FR&amp;ADDRESS('PR-tampon'!$E100,COLUMN(REFERENCEMENT_ISOLANT[[#Headers],[MATIERE]])))=0,"",INDIRECT(NOM_FR&amp;ADDRESS('PR-tampon'!$E100,COLUMN(REFERENCEMENT_ISOLANT[[#Headers],[MATIERE]]))))))</f>
        <v/>
      </c>
      <c r="E135" s="3" t="str">
        <f ca="1">IF('PR-tampon'!$E100="","",IF('PR-tampon'!$E100=0,"",IF(INDIRECT(NOM_FR&amp;ADDRESS('PR-tampon'!$E100,COLUMN(REFERENCEMENT_ISOLANT[[#Headers],[NOM COMMERCIAL DU PROCEDE]])))=0,"",INDIRECT(NOM_FR&amp;ADDRESS('PR-tampon'!$E100,COLUMN(REFERENCEMENT_ISOLANT[[#Headers],[NOM COMMERCIAL DU PROCEDE]]))))))</f>
        <v/>
      </c>
      <c r="F135" s="3" t="str">
        <f ca="1">IF('PR-tampon'!$E100="","",IF('PR-tampon'!$E100=0,"",IF(INDIRECT(NOM_FR&amp;ADDRESS('PR-tampon'!$E100,COLUMN(REFERENCEMENT_ISOLANT[[#Headers],[DISTRIBUTEUR]])))=0,"",INDIRECT(NOM_FR&amp;ADDRESS('PR-tampon'!$E100,COLUMN(REFERENCEMENT_ISOLANT[[#Headers],[DISTRIBUTEUR]]))))))</f>
        <v/>
      </c>
      <c r="G135" s="3" t="str">
        <f ca="1">IF('PR-tampon'!$E100="","",IF('PR-tampon'!$E100=0,"",IF(INDIRECT(NOM_FR&amp;ADDRESS('PR-tampon'!$E100,COLUMN(REFERENCEMENT_ISOLANT[[#Headers],[TYPE DE DOCUMENT DE REFERENCE]])))=0,"",INDIRECT(NOM_FR&amp;ADDRESS('PR-tampon'!$E100,COLUMN(REFERENCEMENT_ISOLANT[[#Headers],[TYPE DE DOCUMENT DE REFERENCE]]))))))</f>
        <v/>
      </c>
      <c r="H135" s="3" t="str">
        <f ca="1">IF('PR-tampon'!$E100="","",IF('PR-tampon'!$E100=0,"",IF(INDIRECT(NOM_FR&amp;ADDRESS('PR-tampon'!$E100,COLUMN(REFERENCEMENT_ISOLANT[[#Headers],[REF]])))=0,"",INDIRECT(NOM_FR&amp;ADDRESS('PR-tampon'!$E100,COLUMN(REFERENCEMENT_ISOLANT[[#Headers],[REF]]))))))</f>
        <v/>
      </c>
      <c r="I135" s="82" t="str">
        <f ca="1">IF('PR-tampon'!$E100="","",IF('PR-tampon'!$E100=0,"",IF(INDIRECT(NOM_FR&amp;ADDRESS('PR-tampon'!$E100,COLUMN(REFERENCEMENT_ISOLANT[[#Headers],[AVIS LIMITE AU]])))=0,"",INDIRECT(NOM_FR&amp;ADDRESS('PR-tampon'!$E100,COLUMN(REFERENCEMENT_ISOLANT[[#Headers],[AVIS LIMITE AU]]))))))</f>
        <v/>
      </c>
      <c r="J135" s="3" t="str">
        <f ca="1">IF('PR-tampon'!$E100="","",IF('PR-tampon'!$E100=0,"",IF(INDIRECT(NOM_FR&amp;ADDRESS('PR-tampon'!$E100,COLUMN(REFERENCEMENT_ISOLANT[[#Headers],[TC/TNC
dans le domaine d''emploi visé]])))=0,"",INDIRECT(NOM_FR&amp;ADDRESS('PR-tampon'!$E100,COLUMN(REFERENCEMENT_ISOLANT[[#Headers],[TC/TNC
dans le domaine d''emploi visé]]))))))</f>
        <v/>
      </c>
      <c r="K135" s="117" t="str">
        <f ca="1">IF('PR-tampon'!$E100="","",IF('PR-tampon'!$E100=0,"",IF(INDIRECT(NOM_FR&amp;ADDRESS('PR-tampon'!$E100,COLUMN(REFERENCEMENT_ISOLANT[[#Headers],[SYNTHESE DES APPLICATIONS VISEES]])))=0,"",INDIRECT(NOM_FR&amp;ADDRESS('PR-tampon'!$E100,COLUMN(REFERENCEMENT_ISOLANT[[#Headers],[SYNTHESE DES APPLICATIONS VISEES]]))))))</f>
        <v/>
      </c>
      <c r="L135" s="84" t="str">
        <f ca="1">IF('PR-tampon'!$E100="","",IF('PR-tampon'!$E100=0,"",IF(INDIRECT(NOM_FR&amp;ADDRESS('PR-tampon'!$E100,COLUMN(REFERENCEMENT_ISOLANT[[#Headers],[CONCATENATION DES OBSERVATIONS]])))=0,"",INDIRECT(NOM_FR&amp;ADDRESS('PR-tampon'!$E100,COLUMN(REFERENCEMENT_ISOLANT[[#Headers],[CONCATENATION DES OBSERVATIONS]]))))))</f>
        <v/>
      </c>
      <c r="M135" s="3" t="str">
        <f ca="1">IF('PR-tampon'!$E100="","",IF('PR-tampon'!$E100=0,"",IF(INDIRECT(NOM_FR&amp;ADDRESS('PR-tampon'!$E100,COLUMN(REFERENCEMENT_ISOLANT[[#Headers],[Hygrométrie des locaux]])))=0,"",INDIRECT(NOM_FR&amp;ADDRESS('PR-tampon'!$E100,COLUMN(REFERENCEMENT_ISOLANT[[#Headers],[Hygrométrie des locaux]]))))))</f>
        <v/>
      </c>
      <c r="N135" s="3" t="str">
        <f ca="1">IF('PR-tampon'!$E100="","",IF('PR-tampon'!$E100=0,"",IF(INDIRECT(NOM_FR&amp;ADDRESS('PR-tampon'!$E100,COLUMN(REFERENCEMENT_ISOLANT[[#Headers],[classement locaux au sens 20.1 P3]])))=0,"",INDIRECT(NOM_FR&amp;ADDRESS('PR-tampon'!$E100,COLUMN(REFERENCEMENT_ISOLANT[[#Headers],[classement locaux au sens 20.1 P3]]))))))</f>
        <v/>
      </c>
      <c r="O135" s="3" t="str">
        <f ca="1">IF('PR-tampon'!$E100="","",IF('PR-tampon'!$E100=0,"",IF(INDIRECT(NOM_FR&amp;ADDRESS('PR-tampon'!$E100,COLUMN(REFERENCEMENT_ISOLANT[[#Headers],[Climat max]])))=0,"",INDIRECT(NOM_FR&amp;ADDRESS('PR-tampon'!$E100,COLUMN(REFERENCEMENT_ISOLANT[[#Headers],[Climat max]]))))))</f>
        <v/>
      </c>
      <c r="P135" s="3" t="str">
        <f ca="1">IF('PR-tampon'!$E100="","",IF('PR-tampon'!$E100=0,"",IF(INDIRECT(NOM_FR&amp;ADDRESS('PR-tampon'!$E100,COLUMN(REFERENCEMENT_ISOLANT[[#Headers],[Locaux climatisés ou raffraichis]])))=0,"",INDIRECT(NOM_FR&amp;ADDRESS('PR-tampon'!$E100,COLUMN(REFERENCEMENT_ISOLANT[[#Headers],[Locaux climatisés ou raffraichis]]))))))</f>
        <v/>
      </c>
      <c r="Q135" s="89" t="str">
        <f ca="1">IF('PR-tampon'!$E100="","",IF('PR-tampon'!$E100=0,"",IF(INDIRECT(NOM_FR&amp;ADDRESS('PR-tampon'!$E100,COLUMN(REFERENCEMENT_ISOLANT[[#Headers],[LIEN INTERNET]])))=0,"",INDIRECT(NOM_FR&amp;ADDRESS('PR-tampon'!$E100,COLUMN(REFERENCEMENT_ISOLANT[[#Headers],[LIEN INTERNET]]))))))</f>
        <v/>
      </c>
    </row>
    <row r="136" spans="1:17" ht="130.15" customHeight="1" x14ac:dyDescent="0.25">
      <c r="A136" s="3" t="s">
        <v>219</v>
      </c>
      <c r="B136" s="88" t="str">
        <f ca="1">IF('PR-tampon'!$E101="","",IF('PR-tampon'!$E101=0,"",IF(INDIRECT(NOM_FR&amp;ADDRESS('PR-tampon'!$E101,COLUMN(REFERENCEMENT_ISOLANT[[#Headers],[DATE REFERENCEMENT]])))=0,"",INDIRECT(NOM_FR&amp;ADDRESS('PR-tampon'!$E101,COLUMN(REFERENCEMENT_ISOLANT[[#Headers],[DATE REFERENCEMENT]]))))))</f>
        <v/>
      </c>
      <c r="C136" s="88" t="str">
        <f ca="1">IF('PR-tampon'!$E101="","",IF('PR-tampon'!$E101=0,"",IF(INDIRECT(NOM_FR&amp;ADDRESS('PR-tampon'!$E101,COLUMN(REFERENCEMENT_ISOLANT[[#Headers],[TYPE DE PROCEDE]])))=0,"",INDIRECT(NOM_FR&amp;ADDRESS('PR-tampon'!$E101,COLUMN(REFERENCEMENT_ISOLANT[[#Headers],[TYPE DE PROCEDE]]))))))</f>
        <v/>
      </c>
      <c r="D136" s="88" t="str">
        <f ca="1">IF('PR-tampon'!$E101="","",IF('PR-tampon'!$E101=0,"",IF(INDIRECT(NOM_FR&amp;ADDRESS('PR-tampon'!$E101,COLUMN(REFERENCEMENT_ISOLANT[[#Headers],[MATIERE]])))=0,"",INDIRECT(NOM_FR&amp;ADDRESS('PR-tampon'!$E101,COLUMN(REFERENCEMENT_ISOLANT[[#Headers],[MATIERE]]))))))</f>
        <v/>
      </c>
      <c r="E136" s="3" t="str">
        <f ca="1">IF('PR-tampon'!$E101="","",IF('PR-tampon'!$E101=0,"",IF(INDIRECT(NOM_FR&amp;ADDRESS('PR-tampon'!$E101,COLUMN(REFERENCEMENT_ISOLANT[[#Headers],[NOM COMMERCIAL DU PROCEDE]])))=0,"",INDIRECT(NOM_FR&amp;ADDRESS('PR-tampon'!$E101,COLUMN(REFERENCEMENT_ISOLANT[[#Headers],[NOM COMMERCIAL DU PROCEDE]]))))))</f>
        <v/>
      </c>
      <c r="F136" s="3" t="str">
        <f ca="1">IF('PR-tampon'!$E101="","",IF('PR-tampon'!$E101=0,"",IF(INDIRECT(NOM_FR&amp;ADDRESS('PR-tampon'!$E101,COLUMN(REFERENCEMENT_ISOLANT[[#Headers],[DISTRIBUTEUR]])))=0,"",INDIRECT(NOM_FR&amp;ADDRESS('PR-tampon'!$E101,COLUMN(REFERENCEMENT_ISOLANT[[#Headers],[DISTRIBUTEUR]]))))))</f>
        <v/>
      </c>
      <c r="G136" s="3" t="str">
        <f ca="1">IF('PR-tampon'!$E101="","",IF('PR-tampon'!$E101=0,"",IF(INDIRECT(NOM_FR&amp;ADDRESS('PR-tampon'!$E101,COLUMN(REFERENCEMENT_ISOLANT[[#Headers],[TYPE DE DOCUMENT DE REFERENCE]])))=0,"",INDIRECT(NOM_FR&amp;ADDRESS('PR-tampon'!$E101,COLUMN(REFERENCEMENT_ISOLANT[[#Headers],[TYPE DE DOCUMENT DE REFERENCE]]))))))</f>
        <v/>
      </c>
      <c r="H136" s="3" t="str">
        <f ca="1">IF('PR-tampon'!$E101="","",IF('PR-tampon'!$E101=0,"",IF(INDIRECT(NOM_FR&amp;ADDRESS('PR-tampon'!$E101,COLUMN(REFERENCEMENT_ISOLANT[[#Headers],[REF]])))=0,"",INDIRECT(NOM_FR&amp;ADDRESS('PR-tampon'!$E101,COLUMN(REFERENCEMENT_ISOLANT[[#Headers],[REF]]))))))</f>
        <v/>
      </c>
      <c r="I136" s="82" t="str">
        <f ca="1">IF('PR-tampon'!$E101="","",IF('PR-tampon'!$E101=0,"",IF(INDIRECT(NOM_FR&amp;ADDRESS('PR-tampon'!$E101,COLUMN(REFERENCEMENT_ISOLANT[[#Headers],[AVIS LIMITE AU]])))=0,"",INDIRECT(NOM_FR&amp;ADDRESS('PR-tampon'!$E101,COLUMN(REFERENCEMENT_ISOLANT[[#Headers],[AVIS LIMITE AU]]))))))</f>
        <v/>
      </c>
      <c r="J136" s="3" t="str">
        <f ca="1">IF('PR-tampon'!$E101="","",IF('PR-tampon'!$E101=0,"",IF(INDIRECT(NOM_FR&amp;ADDRESS('PR-tampon'!$E101,COLUMN(REFERENCEMENT_ISOLANT[[#Headers],[TC/TNC
dans le domaine d''emploi visé]])))=0,"",INDIRECT(NOM_FR&amp;ADDRESS('PR-tampon'!$E101,COLUMN(REFERENCEMENT_ISOLANT[[#Headers],[TC/TNC
dans le domaine d''emploi visé]]))))))</f>
        <v/>
      </c>
      <c r="K136" s="117" t="str">
        <f ca="1">IF('PR-tampon'!$E101="","",IF('PR-tampon'!$E101=0,"",IF(INDIRECT(NOM_FR&amp;ADDRESS('PR-tampon'!$E101,COLUMN(REFERENCEMENT_ISOLANT[[#Headers],[SYNTHESE DES APPLICATIONS VISEES]])))=0,"",INDIRECT(NOM_FR&amp;ADDRESS('PR-tampon'!$E101,COLUMN(REFERENCEMENT_ISOLANT[[#Headers],[SYNTHESE DES APPLICATIONS VISEES]]))))))</f>
        <v/>
      </c>
      <c r="L136" s="84" t="str">
        <f ca="1">IF('PR-tampon'!$E101="","",IF('PR-tampon'!$E101=0,"",IF(INDIRECT(NOM_FR&amp;ADDRESS('PR-tampon'!$E101,COLUMN(REFERENCEMENT_ISOLANT[[#Headers],[CONCATENATION DES OBSERVATIONS]])))=0,"",INDIRECT(NOM_FR&amp;ADDRESS('PR-tampon'!$E101,COLUMN(REFERENCEMENT_ISOLANT[[#Headers],[CONCATENATION DES OBSERVATIONS]]))))))</f>
        <v/>
      </c>
      <c r="M136" s="3" t="str">
        <f ca="1">IF('PR-tampon'!$E101="","",IF('PR-tampon'!$E101=0,"",IF(INDIRECT(NOM_FR&amp;ADDRESS('PR-tampon'!$E101,COLUMN(REFERENCEMENT_ISOLANT[[#Headers],[Hygrométrie des locaux]])))=0,"",INDIRECT(NOM_FR&amp;ADDRESS('PR-tampon'!$E101,COLUMN(REFERENCEMENT_ISOLANT[[#Headers],[Hygrométrie des locaux]]))))))</f>
        <v/>
      </c>
      <c r="N136" s="3" t="str">
        <f ca="1">IF('PR-tampon'!$E101="","",IF('PR-tampon'!$E101=0,"",IF(INDIRECT(NOM_FR&amp;ADDRESS('PR-tampon'!$E101,COLUMN(REFERENCEMENT_ISOLANT[[#Headers],[classement locaux au sens 20.1 P3]])))=0,"",INDIRECT(NOM_FR&amp;ADDRESS('PR-tampon'!$E101,COLUMN(REFERENCEMENT_ISOLANT[[#Headers],[classement locaux au sens 20.1 P3]]))))))</f>
        <v/>
      </c>
      <c r="O136" s="3" t="str">
        <f ca="1">IF('PR-tampon'!$E101="","",IF('PR-tampon'!$E101=0,"",IF(INDIRECT(NOM_FR&amp;ADDRESS('PR-tampon'!$E101,COLUMN(REFERENCEMENT_ISOLANT[[#Headers],[Climat max]])))=0,"",INDIRECT(NOM_FR&amp;ADDRESS('PR-tampon'!$E101,COLUMN(REFERENCEMENT_ISOLANT[[#Headers],[Climat max]]))))))</f>
        <v/>
      </c>
      <c r="P136" s="3" t="str">
        <f ca="1">IF('PR-tampon'!$E101="","",IF('PR-tampon'!$E101=0,"",IF(INDIRECT(NOM_FR&amp;ADDRESS('PR-tampon'!$E101,COLUMN(REFERENCEMENT_ISOLANT[[#Headers],[Locaux climatisés ou raffraichis]])))=0,"",INDIRECT(NOM_FR&amp;ADDRESS('PR-tampon'!$E101,COLUMN(REFERENCEMENT_ISOLANT[[#Headers],[Locaux climatisés ou raffraichis]]))))))</f>
        <v/>
      </c>
      <c r="Q136" s="89" t="str">
        <f ca="1">IF('PR-tampon'!$E101="","",IF('PR-tampon'!$E101=0,"",IF(INDIRECT(NOM_FR&amp;ADDRESS('PR-tampon'!$E101,COLUMN(REFERENCEMENT_ISOLANT[[#Headers],[LIEN INTERNET]])))=0,"",INDIRECT(NOM_FR&amp;ADDRESS('PR-tampon'!$E101,COLUMN(REFERENCEMENT_ISOLANT[[#Headers],[LIEN INTERNET]]))))))</f>
        <v/>
      </c>
    </row>
    <row r="137" spans="1:17" ht="130.15" customHeight="1" x14ac:dyDescent="0.25">
      <c r="A137" s="3" t="s">
        <v>219</v>
      </c>
      <c r="B137" s="88" t="str">
        <f ca="1">IF('PR-tampon'!$E102="","",IF('PR-tampon'!$E102=0,"",IF(INDIRECT(NOM_FR&amp;ADDRESS('PR-tampon'!$E102,COLUMN(REFERENCEMENT_ISOLANT[[#Headers],[DATE REFERENCEMENT]])))=0,"",INDIRECT(NOM_FR&amp;ADDRESS('PR-tampon'!$E102,COLUMN(REFERENCEMENT_ISOLANT[[#Headers],[DATE REFERENCEMENT]]))))))</f>
        <v/>
      </c>
      <c r="C137" s="88" t="str">
        <f ca="1">IF('PR-tampon'!$E102="","",IF('PR-tampon'!$E102=0,"",IF(INDIRECT(NOM_FR&amp;ADDRESS('PR-tampon'!$E102,COLUMN(REFERENCEMENT_ISOLANT[[#Headers],[TYPE DE PROCEDE]])))=0,"",INDIRECT(NOM_FR&amp;ADDRESS('PR-tampon'!$E102,COLUMN(REFERENCEMENT_ISOLANT[[#Headers],[TYPE DE PROCEDE]]))))))</f>
        <v/>
      </c>
      <c r="D137" s="88" t="str">
        <f ca="1">IF('PR-tampon'!$E102="","",IF('PR-tampon'!$E102=0,"",IF(INDIRECT(NOM_FR&amp;ADDRESS('PR-tampon'!$E102,COLUMN(REFERENCEMENT_ISOLANT[[#Headers],[MATIERE]])))=0,"",INDIRECT(NOM_FR&amp;ADDRESS('PR-tampon'!$E102,COLUMN(REFERENCEMENT_ISOLANT[[#Headers],[MATIERE]]))))))</f>
        <v/>
      </c>
      <c r="E137" s="3" t="str">
        <f ca="1">IF('PR-tampon'!$E102="","",IF('PR-tampon'!$E102=0,"",IF(INDIRECT(NOM_FR&amp;ADDRESS('PR-tampon'!$E102,COLUMN(REFERENCEMENT_ISOLANT[[#Headers],[NOM COMMERCIAL DU PROCEDE]])))=0,"",INDIRECT(NOM_FR&amp;ADDRESS('PR-tampon'!$E102,COLUMN(REFERENCEMENT_ISOLANT[[#Headers],[NOM COMMERCIAL DU PROCEDE]]))))))</f>
        <v/>
      </c>
      <c r="F137" s="3" t="str">
        <f ca="1">IF('PR-tampon'!$E102="","",IF('PR-tampon'!$E102=0,"",IF(INDIRECT(NOM_FR&amp;ADDRESS('PR-tampon'!$E102,COLUMN(REFERENCEMENT_ISOLANT[[#Headers],[DISTRIBUTEUR]])))=0,"",INDIRECT(NOM_FR&amp;ADDRESS('PR-tampon'!$E102,COLUMN(REFERENCEMENT_ISOLANT[[#Headers],[DISTRIBUTEUR]]))))))</f>
        <v/>
      </c>
      <c r="G137" s="3" t="str">
        <f ca="1">IF('PR-tampon'!$E102="","",IF('PR-tampon'!$E102=0,"",IF(INDIRECT(NOM_FR&amp;ADDRESS('PR-tampon'!$E102,COLUMN(REFERENCEMENT_ISOLANT[[#Headers],[TYPE DE DOCUMENT DE REFERENCE]])))=0,"",INDIRECT(NOM_FR&amp;ADDRESS('PR-tampon'!$E102,COLUMN(REFERENCEMENT_ISOLANT[[#Headers],[TYPE DE DOCUMENT DE REFERENCE]]))))))</f>
        <v/>
      </c>
      <c r="H137" s="3" t="str">
        <f ca="1">IF('PR-tampon'!$E102="","",IF('PR-tampon'!$E102=0,"",IF(INDIRECT(NOM_FR&amp;ADDRESS('PR-tampon'!$E102,COLUMN(REFERENCEMENT_ISOLANT[[#Headers],[REF]])))=0,"",INDIRECT(NOM_FR&amp;ADDRESS('PR-tampon'!$E102,COLUMN(REFERENCEMENT_ISOLANT[[#Headers],[REF]]))))))</f>
        <v/>
      </c>
      <c r="I137" s="82" t="str">
        <f ca="1">IF('PR-tampon'!$E102="","",IF('PR-tampon'!$E102=0,"",IF(INDIRECT(NOM_FR&amp;ADDRESS('PR-tampon'!$E102,COLUMN(REFERENCEMENT_ISOLANT[[#Headers],[AVIS LIMITE AU]])))=0,"",INDIRECT(NOM_FR&amp;ADDRESS('PR-tampon'!$E102,COLUMN(REFERENCEMENT_ISOLANT[[#Headers],[AVIS LIMITE AU]]))))))</f>
        <v/>
      </c>
      <c r="J137" s="3" t="str">
        <f ca="1">IF('PR-tampon'!$E102="","",IF('PR-tampon'!$E102=0,"",IF(INDIRECT(NOM_FR&amp;ADDRESS('PR-tampon'!$E102,COLUMN(REFERENCEMENT_ISOLANT[[#Headers],[TC/TNC
dans le domaine d''emploi visé]])))=0,"",INDIRECT(NOM_FR&amp;ADDRESS('PR-tampon'!$E102,COLUMN(REFERENCEMENT_ISOLANT[[#Headers],[TC/TNC
dans le domaine d''emploi visé]]))))))</f>
        <v/>
      </c>
      <c r="K137" s="117" t="str">
        <f ca="1">IF('PR-tampon'!$E102="","",IF('PR-tampon'!$E102=0,"",IF(INDIRECT(NOM_FR&amp;ADDRESS('PR-tampon'!$E102,COLUMN(REFERENCEMENT_ISOLANT[[#Headers],[SYNTHESE DES APPLICATIONS VISEES]])))=0,"",INDIRECT(NOM_FR&amp;ADDRESS('PR-tampon'!$E102,COLUMN(REFERENCEMENT_ISOLANT[[#Headers],[SYNTHESE DES APPLICATIONS VISEES]]))))))</f>
        <v/>
      </c>
      <c r="L137" s="84" t="str">
        <f ca="1">IF('PR-tampon'!$E102="","",IF('PR-tampon'!$E102=0,"",IF(INDIRECT(NOM_FR&amp;ADDRESS('PR-tampon'!$E102,COLUMN(REFERENCEMENT_ISOLANT[[#Headers],[CONCATENATION DES OBSERVATIONS]])))=0,"",INDIRECT(NOM_FR&amp;ADDRESS('PR-tampon'!$E102,COLUMN(REFERENCEMENT_ISOLANT[[#Headers],[CONCATENATION DES OBSERVATIONS]]))))))</f>
        <v/>
      </c>
      <c r="M137" s="3" t="str">
        <f ca="1">IF('PR-tampon'!$E102="","",IF('PR-tampon'!$E102=0,"",IF(INDIRECT(NOM_FR&amp;ADDRESS('PR-tampon'!$E102,COLUMN(REFERENCEMENT_ISOLANT[[#Headers],[Hygrométrie des locaux]])))=0,"",INDIRECT(NOM_FR&amp;ADDRESS('PR-tampon'!$E102,COLUMN(REFERENCEMENT_ISOLANT[[#Headers],[Hygrométrie des locaux]]))))))</f>
        <v/>
      </c>
      <c r="N137" s="3" t="str">
        <f ca="1">IF('PR-tampon'!$E102="","",IF('PR-tampon'!$E102=0,"",IF(INDIRECT(NOM_FR&amp;ADDRESS('PR-tampon'!$E102,COLUMN(REFERENCEMENT_ISOLANT[[#Headers],[classement locaux au sens 20.1 P3]])))=0,"",INDIRECT(NOM_FR&amp;ADDRESS('PR-tampon'!$E102,COLUMN(REFERENCEMENT_ISOLANT[[#Headers],[classement locaux au sens 20.1 P3]]))))))</f>
        <v/>
      </c>
      <c r="O137" s="3" t="str">
        <f ca="1">IF('PR-tampon'!$E102="","",IF('PR-tampon'!$E102=0,"",IF(INDIRECT(NOM_FR&amp;ADDRESS('PR-tampon'!$E102,COLUMN(REFERENCEMENT_ISOLANT[[#Headers],[Climat max]])))=0,"",INDIRECT(NOM_FR&amp;ADDRESS('PR-tampon'!$E102,COLUMN(REFERENCEMENT_ISOLANT[[#Headers],[Climat max]]))))))</f>
        <v/>
      </c>
      <c r="P137" s="3" t="str">
        <f ca="1">IF('PR-tampon'!$E102="","",IF('PR-tampon'!$E102=0,"",IF(INDIRECT(NOM_FR&amp;ADDRESS('PR-tampon'!$E102,COLUMN(REFERENCEMENT_ISOLANT[[#Headers],[Locaux climatisés ou raffraichis]])))=0,"",INDIRECT(NOM_FR&amp;ADDRESS('PR-tampon'!$E102,COLUMN(REFERENCEMENT_ISOLANT[[#Headers],[Locaux climatisés ou raffraichis]]))))))</f>
        <v/>
      </c>
      <c r="Q137" s="89" t="str">
        <f ca="1">IF('PR-tampon'!$E102="","",IF('PR-tampon'!$E102=0,"",IF(INDIRECT(NOM_FR&amp;ADDRESS('PR-tampon'!$E102,COLUMN(REFERENCEMENT_ISOLANT[[#Headers],[LIEN INTERNET]])))=0,"",INDIRECT(NOM_FR&amp;ADDRESS('PR-tampon'!$E102,COLUMN(REFERENCEMENT_ISOLANT[[#Headers],[LIEN INTERNET]]))))))</f>
        <v/>
      </c>
    </row>
    <row r="138" spans="1:17" ht="130.15" customHeight="1" x14ac:dyDescent="0.25">
      <c r="A138" s="3" t="s">
        <v>219</v>
      </c>
      <c r="B138" s="88" t="str">
        <f ca="1">IF('PR-tampon'!$E103="","",IF('PR-tampon'!$E103=0,"",IF(INDIRECT(NOM_FR&amp;ADDRESS('PR-tampon'!$E103,COLUMN(REFERENCEMENT_ISOLANT[[#Headers],[DATE REFERENCEMENT]])))=0,"",INDIRECT(NOM_FR&amp;ADDRESS('PR-tampon'!$E103,COLUMN(REFERENCEMENT_ISOLANT[[#Headers],[DATE REFERENCEMENT]]))))))</f>
        <v/>
      </c>
      <c r="C138" s="88" t="str">
        <f ca="1">IF('PR-tampon'!$E103="","",IF('PR-tampon'!$E103=0,"",IF(INDIRECT(NOM_FR&amp;ADDRESS('PR-tampon'!$E103,COLUMN(REFERENCEMENT_ISOLANT[[#Headers],[TYPE DE PROCEDE]])))=0,"",INDIRECT(NOM_FR&amp;ADDRESS('PR-tampon'!$E103,COLUMN(REFERENCEMENT_ISOLANT[[#Headers],[TYPE DE PROCEDE]]))))))</f>
        <v/>
      </c>
      <c r="D138" s="88" t="str">
        <f ca="1">IF('PR-tampon'!$E103="","",IF('PR-tampon'!$E103=0,"",IF(INDIRECT(NOM_FR&amp;ADDRESS('PR-tampon'!$E103,COLUMN(REFERENCEMENT_ISOLANT[[#Headers],[MATIERE]])))=0,"",INDIRECT(NOM_FR&amp;ADDRESS('PR-tampon'!$E103,COLUMN(REFERENCEMENT_ISOLANT[[#Headers],[MATIERE]]))))))</f>
        <v/>
      </c>
      <c r="E138" s="3" t="str">
        <f ca="1">IF('PR-tampon'!$E103="","",IF('PR-tampon'!$E103=0,"",IF(INDIRECT(NOM_FR&amp;ADDRESS('PR-tampon'!$E103,COLUMN(REFERENCEMENT_ISOLANT[[#Headers],[NOM COMMERCIAL DU PROCEDE]])))=0,"",INDIRECT(NOM_FR&amp;ADDRESS('PR-tampon'!$E103,COLUMN(REFERENCEMENT_ISOLANT[[#Headers],[NOM COMMERCIAL DU PROCEDE]]))))))</f>
        <v/>
      </c>
      <c r="F138" s="3" t="str">
        <f ca="1">IF('PR-tampon'!$E103="","",IF('PR-tampon'!$E103=0,"",IF(INDIRECT(NOM_FR&amp;ADDRESS('PR-tampon'!$E103,COLUMN(REFERENCEMENT_ISOLANT[[#Headers],[DISTRIBUTEUR]])))=0,"",INDIRECT(NOM_FR&amp;ADDRESS('PR-tampon'!$E103,COLUMN(REFERENCEMENT_ISOLANT[[#Headers],[DISTRIBUTEUR]]))))))</f>
        <v/>
      </c>
      <c r="G138" s="3" t="str">
        <f ca="1">IF('PR-tampon'!$E103="","",IF('PR-tampon'!$E103=0,"",IF(INDIRECT(NOM_FR&amp;ADDRESS('PR-tampon'!$E103,COLUMN(REFERENCEMENT_ISOLANT[[#Headers],[TYPE DE DOCUMENT DE REFERENCE]])))=0,"",INDIRECT(NOM_FR&amp;ADDRESS('PR-tampon'!$E103,COLUMN(REFERENCEMENT_ISOLANT[[#Headers],[TYPE DE DOCUMENT DE REFERENCE]]))))))</f>
        <v/>
      </c>
      <c r="H138" s="3" t="str">
        <f ca="1">IF('PR-tampon'!$E103="","",IF('PR-tampon'!$E103=0,"",IF(INDIRECT(NOM_FR&amp;ADDRESS('PR-tampon'!$E103,COLUMN(REFERENCEMENT_ISOLANT[[#Headers],[REF]])))=0,"",INDIRECT(NOM_FR&amp;ADDRESS('PR-tampon'!$E103,COLUMN(REFERENCEMENT_ISOLANT[[#Headers],[REF]]))))))</f>
        <v/>
      </c>
      <c r="I138" s="82" t="str">
        <f ca="1">IF('PR-tampon'!$E103="","",IF('PR-tampon'!$E103=0,"",IF(INDIRECT(NOM_FR&amp;ADDRESS('PR-tampon'!$E103,COLUMN(REFERENCEMENT_ISOLANT[[#Headers],[AVIS LIMITE AU]])))=0,"",INDIRECT(NOM_FR&amp;ADDRESS('PR-tampon'!$E103,COLUMN(REFERENCEMENT_ISOLANT[[#Headers],[AVIS LIMITE AU]]))))))</f>
        <v/>
      </c>
      <c r="J138" s="3" t="str">
        <f ca="1">IF('PR-tampon'!$E103="","",IF('PR-tampon'!$E103=0,"",IF(INDIRECT(NOM_FR&amp;ADDRESS('PR-tampon'!$E103,COLUMN(REFERENCEMENT_ISOLANT[[#Headers],[TC/TNC
dans le domaine d''emploi visé]])))=0,"",INDIRECT(NOM_FR&amp;ADDRESS('PR-tampon'!$E103,COLUMN(REFERENCEMENT_ISOLANT[[#Headers],[TC/TNC
dans le domaine d''emploi visé]]))))))</f>
        <v/>
      </c>
      <c r="K138" s="117" t="str">
        <f ca="1">IF('PR-tampon'!$E103="","",IF('PR-tampon'!$E103=0,"",IF(INDIRECT(NOM_FR&amp;ADDRESS('PR-tampon'!$E103,COLUMN(REFERENCEMENT_ISOLANT[[#Headers],[SYNTHESE DES APPLICATIONS VISEES]])))=0,"",INDIRECT(NOM_FR&amp;ADDRESS('PR-tampon'!$E103,COLUMN(REFERENCEMENT_ISOLANT[[#Headers],[SYNTHESE DES APPLICATIONS VISEES]]))))))</f>
        <v/>
      </c>
      <c r="L138" s="84" t="str">
        <f ca="1">IF('PR-tampon'!$E103="","",IF('PR-tampon'!$E103=0,"",IF(INDIRECT(NOM_FR&amp;ADDRESS('PR-tampon'!$E103,COLUMN(REFERENCEMENT_ISOLANT[[#Headers],[CONCATENATION DES OBSERVATIONS]])))=0,"",INDIRECT(NOM_FR&amp;ADDRESS('PR-tampon'!$E103,COLUMN(REFERENCEMENT_ISOLANT[[#Headers],[CONCATENATION DES OBSERVATIONS]]))))))</f>
        <v/>
      </c>
      <c r="M138" s="3" t="str">
        <f ca="1">IF('PR-tampon'!$E103="","",IF('PR-tampon'!$E103=0,"",IF(INDIRECT(NOM_FR&amp;ADDRESS('PR-tampon'!$E103,COLUMN(REFERENCEMENT_ISOLANT[[#Headers],[Hygrométrie des locaux]])))=0,"",INDIRECT(NOM_FR&amp;ADDRESS('PR-tampon'!$E103,COLUMN(REFERENCEMENT_ISOLANT[[#Headers],[Hygrométrie des locaux]]))))))</f>
        <v/>
      </c>
      <c r="N138" s="3" t="str">
        <f ca="1">IF('PR-tampon'!$E103="","",IF('PR-tampon'!$E103=0,"",IF(INDIRECT(NOM_FR&amp;ADDRESS('PR-tampon'!$E103,COLUMN(REFERENCEMENT_ISOLANT[[#Headers],[classement locaux au sens 20.1 P3]])))=0,"",INDIRECT(NOM_FR&amp;ADDRESS('PR-tampon'!$E103,COLUMN(REFERENCEMENT_ISOLANT[[#Headers],[classement locaux au sens 20.1 P3]]))))))</f>
        <v/>
      </c>
      <c r="O138" s="3" t="str">
        <f ca="1">IF('PR-tampon'!$E103="","",IF('PR-tampon'!$E103=0,"",IF(INDIRECT(NOM_FR&amp;ADDRESS('PR-tampon'!$E103,COLUMN(REFERENCEMENT_ISOLANT[[#Headers],[Climat max]])))=0,"",INDIRECT(NOM_FR&amp;ADDRESS('PR-tampon'!$E103,COLUMN(REFERENCEMENT_ISOLANT[[#Headers],[Climat max]]))))))</f>
        <v/>
      </c>
      <c r="P138" s="3" t="str">
        <f ca="1">IF('PR-tampon'!$E103="","",IF('PR-tampon'!$E103=0,"",IF(INDIRECT(NOM_FR&amp;ADDRESS('PR-tampon'!$E103,COLUMN(REFERENCEMENT_ISOLANT[[#Headers],[Locaux climatisés ou raffraichis]])))=0,"",INDIRECT(NOM_FR&amp;ADDRESS('PR-tampon'!$E103,COLUMN(REFERENCEMENT_ISOLANT[[#Headers],[Locaux climatisés ou raffraichis]]))))))</f>
        <v/>
      </c>
      <c r="Q138" s="89" t="str">
        <f ca="1">IF('PR-tampon'!$E103="","",IF('PR-tampon'!$E103=0,"",IF(INDIRECT(NOM_FR&amp;ADDRESS('PR-tampon'!$E103,COLUMN(REFERENCEMENT_ISOLANT[[#Headers],[LIEN INTERNET]])))=0,"",INDIRECT(NOM_FR&amp;ADDRESS('PR-tampon'!$E103,COLUMN(REFERENCEMENT_ISOLANT[[#Headers],[LIEN INTERNET]]))))))</f>
        <v/>
      </c>
    </row>
    <row r="139" spans="1:17" ht="130.15" customHeight="1" x14ac:dyDescent="0.25">
      <c r="A139" s="3" t="s">
        <v>219</v>
      </c>
      <c r="B139" s="88" t="str">
        <f ca="1">IF('PR-tampon'!$E104="","",IF('PR-tampon'!$E104=0,"",IF(INDIRECT(NOM_FR&amp;ADDRESS('PR-tampon'!$E104,COLUMN(REFERENCEMENT_ISOLANT[[#Headers],[DATE REFERENCEMENT]])))=0,"",INDIRECT(NOM_FR&amp;ADDRESS('PR-tampon'!$E104,COLUMN(REFERENCEMENT_ISOLANT[[#Headers],[DATE REFERENCEMENT]]))))))</f>
        <v/>
      </c>
      <c r="C139" s="88" t="str">
        <f ca="1">IF('PR-tampon'!$E104="","",IF('PR-tampon'!$E104=0,"",IF(INDIRECT(NOM_FR&amp;ADDRESS('PR-tampon'!$E104,COLUMN(REFERENCEMENT_ISOLANT[[#Headers],[TYPE DE PROCEDE]])))=0,"",INDIRECT(NOM_FR&amp;ADDRESS('PR-tampon'!$E104,COLUMN(REFERENCEMENT_ISOLANT[[#Headers],[TYPE DE PROCEDE]]))))))</f>
        <v/>
      </c>
      <c r="D139" s="88" t="str">
        <f ca="1">IF('PR-tampon'!$E104="","",IF('PR-tampon'!$E104=0,"",IF(INDIRECT(NOM_FR&amp;ADDRESS('PR-tampon'!$E104,COLUMN(REFERENCEMENT_ISOLANT[[#Headers],[MATIERE]])))=0,"",INDIRECT(NOM_FR&amp;ADDRESS('PR-tampon'!$E104,COLUMN(REFERENCEMENT_ISOLANT[[#Headers],[MATIERE]]))))))</f>
        <v/>
      </c>
      <c r="E139" s="3" t="str">
        <f ca="1">IF('PR-tampon'!$E104="","",IF('PR-tampon'!$E104=0,"",IF(INDIRECT(NOM_FR&amp;ADDRESS('PR-tampon'!$E104,COLUMN(REFERENCEMENT_ISOLANT[[#Headers],[NOM COMMERCIAL DU PROCEDE]])))=0,"",INDIRECT(NOM_FR&amp;ADDRESS('PR-tampon'!$E104,COLUMN(REFERENCEMENT_ISOLANT[[#Headers],[NOM COMMERCIAL DU PROCEDE]]))))))</f>
        <v/>
      </c>
      <c r="F139" s="3" t="str">
        <f ca="1">IF('PR-tampon'!$E104="","",IF('PR-tampon'!$E104=0,"",IF(INDIRECT(NOM_FR&amp;ADDRESS('PR-tampon'!$E104,COLUMN(REFERENCEMENT_ISOLANT[[#Headers],[DISTRIBUTEUR]])))=0,"",INDIRECT(NOM_FR&amp;ADDRESS('PR-tampon'!$E104,COLUMN(REFERENCEMENT_ISOLANT[[#Headers],[DISTRIBUTEUR]]))))))</f>
        <v/>
      </c>
      <c r="G139" s="3" t="str">
        <f ca="1">IF('PR-tampon'!$E104="","",IF('PR-tampon'!$E104=0,"",IF(INDIRECT(NOM_FR&amp;ADDRESS('PR-tampon'!$E104,COLUMN(REFERENCEMENT_ISOLANT[[#Headers],[TYPE DE DOCUMENT DE REFERENCE]])))=0,"",INDIRECT(NOM_FR&amp;ADDRESS('PR-tampon'!$E104,COLUMN(REFERENCEMENT_ISOLANT[[#Headers],[TYPE DE DOCUMENT DE REFERENCE]]))))))</f>
        <v/>
      </c>
      <c r="H139" s="3" t="str">
        <f ca="1">IF('PR-tampon'!$E104="","",IF('PR-tampon'!$E104=0,"",IF(INDIRECT(NOM_FR&amp;ADDRESS('PR-tampon'!$E104,COLUMN(REFERENCEMENT_ISOLANT[[#Headers],[REF]])))=0,"",INDIRECT(NOM_FR&amp;ADDRESS('PR-tampon'!$E104,COLUMN(REFERENCEMENT_ISOLANT[[#Headers],[REF]]))))))</f>
        <v/>
      </c>
      <c r="I139" s="82" t="str">
        <f ca="1">IF('PR-tampon'!$E104="","",IF('PR-tampon'!$E104=0,"",IF(INDIRECT(NOM_FR&amp;ADDRESS('PR-tampon'!$E104,COLUMN(REFERENCEMENT_ISOLANT[[#Headers],[AVIS LIMITE AU]])))=0,"",INDIRECT(NOM_FR&amp;ADDRESS('PR-tampon'!$E104,COLUMN(REFERENCEMENT_ISOLANT[[#Headers],[AVIS LIMITE AU]]))))))</f>
        <v/>
      </c>
      <c r="J139" s="3" t="str">
        <f ca="1">IF('PR-tampon'!$E104="","",IF('PR-tampon'!$E104=0,"",IF(INDIRECT(NOM_FR&amp;ADDRESS('PR-tampon'!$E104,COLUMN(REFERENCEMENT_ISOLANT[[#Headers],[TC/TNC
dans le domaine d''emploi visé]])))=0,"",INDIRECT(NOM_FR&amp;ADDRESS('PR-tampon'!$E104,COLUMN(REFERENCEMENT_ISOLANT[[#Headers],[TC/TNC
dans le domaine d''emploi visé]]))))))</f>
        <v/>
      </c>
      <c r="K139" s="117" t="str">
        <f ca="1">IF('PR-tampon'!$E104="","",IF('PR-tampon'!$E104=0,"",IF(INDIRECT(NOM_FR&amp;ADDRESS('PR-tampon'!$E104,COLUMN(REFERENCEMENT_ISOLANT[[#Headers],[SYNTHESE DES APPLICATIONS VISEES]])))=0,"",INDIRECT(NOM_FR&amp;ADDRESS('PR-tampon'!$E104,COLUMN(REFERENCEMENT_ISOLANT[[#Headers],[SYNTHESE DES APPLICATIONS VISEES]]))))))</f>
        <v/>
      </c>
      <c r="L139" s="84" t="str">
        <f ca="1">IF('PR-tampon'!$E104="","",IF('PR-tampon'!$E104=0,"",IF(INDIRECT(NOM_FR&amp;ADDRESS('PR-tampon'!$E104,COLUMN(REFERENCEMENT_ISOLANT[[#Headers],[CONCATENATION DES OBSERVATIONS]])))=0,"",INDIRECT(NOM_FR&amp;ADDRESS('PR-tampon'!$E104,COLUMN(REFERENCEMENT_ISOLANT[[#Headers],[CONCATENATION DES OBSERVATIONS]]))))))</f>
        <v/>
      </c>
      <c r="M139" s="3" t="str">
        <f ca="1">IF('PR-tampon'!$E104="","",IF('PR-tampon'!$E104=0,"",IF(INDIRECT(NOM_FR&amp;ADDRESS('PR-tampon'!$E104,COLUMN(REFERENCEMENT_ISOLANT[[#Headers],[Hygrométrie des locaux]])))=0,"",INDIRECT(NOM_FR&amp;ADDRESS('PR-tampon'!$E104,COLUMN(REFERENCEMENT_ISOLANT[[#Headers],[Hygrométrie des locaux]]))))))</f>
        <v/>
      </c>
      <c r="N139" s="3" t="str">
        <f ca="1">IF('PR-tampon'!$E104="","",IF('PR-tampon'!$E104=0,"",IF(INDIRECT(NOM_FR&amp;ADDRESS('PR-tampon'!$E104,COLUMN(REFERENCEMENT_ISOLANT[[#Headers],[classement locaux au sens 20.1 P3]])))=0,"",INDIRECT(NOM_FR&amp;ADDRESS('PR-tampon'!$E104,COLUMN(REFERENCEMENT_ISOLANT[[#Headers],[classement locaux au sens 20.1 P3]]))))))</f>
        <v/>
      </c>
      <c r="O139" s="3" t="str">
        <f ca="1">IF('PR-tampon'!$E104="","",IF('PR-tampon'!$E104=0,"",IF(INDIRECT(NOM_FR&amp;ADDRESS('PR-tampon'!$E104,COLUMN(REFERENCEMENT_ISOLANT[[#Headers],[Climat max]])))=0,"",INDIRECT(NOM_FR&amp;ADDRESS('PR-tampon'!$E104,COLUMN(REFERENCEMENT_ISOLANT[[#Headers],[Climat max]]))))))</f>
        <v/>
      </c>
      <c r="P139" s="3" t="str">
        <f ca="1">IF('PR-tampon'!$E104="","",IF('PR-tampon'!$E104=0,"",IF(INDIRECT(NOM_FR&amp;ADDRESS('PR-tampon'!$E104,COLUMN(REFERENCEMENT_ISOLANT[[#Headers],[Locaux climatisés ou raffraichis]])))=0,"",INDIRECT(NOM_FR&amp;ADDRESS('PR-tampon'!$E104,COLUMN(REFERENCEMENT_ISOLANT[[#Headers],[Locaux climatisés ou raffraichis]]))))))</f>
        <v/>
      </c>
      <c r="Q139" s="89" t="str">
        <f ca="1">IF('PR-tampon'!$E104="","",IF('PR-tampon'!$E104=0,"",IF(INDIRECT(NOM_FR&amp;ADDRESS('PR-tampon'!$E104,COLUMN(REFERENCEMENT_ISOLANT[[#Headers],[LIEN INTERNET]])))=0,"",INDIRECT(NOM_FR&amp;ADDRESS('PR-tampon'!$E104,COLUMN(REFERENCEMENT_ISOLANT[[#Headers],[LIEN INTERNET]]))))))</f>
        <v/>
      </c>
    </row>
    <row r="140" spans="1:17" ht="130.15" customHeight="1" x14ac:dyDescent="0.25">
      <c r="A140" s="3" t="s">
        <v>219</v>
      </c>
      <c r="B140" s="88" t="str">
        <f ca="1">IF('PR-tampon'!$E105="","",IF('PR-tampon'!$E105=0,"",IF(INDIRECT(NOM_FR&amp;ADDRESS('PR-tampon'!$E105,COLUMN(REFERENCEMENT_ISOLANT[[#Headers],[DATE REFERENCEMENT]])))=0,"",INDIRECT(NOM_FR&amp;ADDRESS('PR-tampon'!$E105,COLUMN(REFERENCEMENT_ISOLANT[[#Headers],[DATE REFERENCEMENT]]))))))</f>
        <v/>
      </c>
      <c r="C140" s="88" t="str">
        <f ca="1">IF('PR-tampon'!$E105="","",IF('PR-tampon'!$E105=0,"",IF(INDIRECT(NOM_FR&amp;ADDRESS('PR-tampon'!$E105,COLUMN(REFERENCEMENT_ISOLANT[[#Headers],[TYPE DE PROCEDE]])))=0,"",INDIRECT(NOM_FR&amp;ADDRESS('PR-tampon'!$E105,COLUMN(REFERENCEMENT_ISOLANT[[#Headers],[TYPE DE PROCEDE]]))))))</f>
        <v/>
      </c>
      <c r="D140" s="88" t="str">
        <f ca="1">IF('PR-tampon'!$E105="","",IF('PR-tampon'!$E105=0,"",IF(INDIRECT(NOM_FR&amp;ADDRESS('PR-tampon'!$E105,COLUMN(REFERENCEMENT_ISOLANT[[#Headers],[MATIERE]])))=0,"",INDIRECT(NOM_FR&amp;ADDRESS('PR-tampon'!$E105,COLUMN(REFERENCEMENT_ISOLANT[[#Headers],[MATIERE]]))))))</f>
        <v/>
      </c>
      <c r="E140" s="3" t="str">
        <f ca="1">IF('PR-tampon'!$E105="","",IF('PR-tampon'!$E105=0,"",IF(INDIRECT(NOM_FR&amp;ADDRESS('PR-tampon'!$E105,COLUMN(REFERENCEMENT_ISOLANT[[#Headers],[NOM COMMERCIAL DU PROCEDE]])))=0,"",INDIRECT(NOM_FR&amp;ADDRESS('PR-tampon'!$E105,COLUMN(REFERENCEMENT_ISOLANT[[#Headers],[NOM COMMERCIAL DU PROCEDE]]))))))</f>
        <v/>
      </c>
      <c r="F140" s="3" t="str">
        <f ca="1">IF('PR-tampon'!$E105="","",IF('PR-tampon'!$E105=0,"",IF(INDIRECT(NOM_FR&amp;ADDRESS('PR-tampon'!$E105,COLUMN(REFERENCEMENT_ISOLANT[[#Headers],[DISTRIBUTEUR]])))=0,"",INDIRECT(NOM_FR&amp;ADDRESS('PR-tampon'!$E105,COLUMN(REFERENCEMENT_ISOLANT[[#Headers],[DISTRIBUTEUR]]))))))</f>
        <v/>
      </c>
      <c r="G140" s="3" t="str">
        <f ca="1">IF('PR-tampon'!$E105="","",IF('PR-tampon'!$E105=0,"",IF(INDIRECT(NOM_FR&amp;ADDRESS('PR-tampon'!$E105,COLUMN(REFERENCEMENT_ISOLANT[[#Headers],[TYPE DE DOCUMENT DE REFERENCE]])))=0,"",INDIRECT(NOM_FR&amp;ADDRESS('PR-tampon'!$E105,COLUMN(REFERENCEMENT_ISOLANT[[#Headers],[TYPE DE DOCUMENT DE REFERENCE]]))))))</f>
        <v/>
      </c>
      <c r="H140" s="3" t="str">
        <f ca="1">IF('PR-tampon'!$E105="","",IF('PR-tampon'!$E105=0,"",IF(INDIRECT(NOM_FR&amp;ADDRESS('PR-tampon'!$E105,COLUMN(REFERENCEMENT_ISOLANT[[#Headers],[REF]])))=0,"",INDIRECT(NOM_FR&amp;ADDRESS('PR-tampon'!$E105,COLUMN(REFERENCEMENT_ISOLANT[[#Headers],[REF]]))))))</f>
        <v/>
      </c>
      <c r="I140" s="82" t="str">
        <f ca="1">IF('PR-tampon'!$E105="","",IF('PR-tampon'!$E105=0,"",IF(INDIRECT(NOM_FR&amp;ADDRESS('PR-tampon'!$E105,COLUMN(REFERENCEMENT_ISOLANT[[#Headers],[AVIS LIMITE AU]])))=0,"",INDIRECT(NOM_FR&amp;ADDRESS('PR-tampon'!$E105,COLUMN(REFERENCEMENT_ISOLANT[[#Headers],[AVIS LIMITE AU]]))))))</f>
        <v/>
      </c>
      <c r="J140" s="3" t="str">
        <f ca="1">IF('PR-tampon'!$E105="","",IF('PR-tampon'!$E105=0,"",IF(INDIRECT(NOM_FR&amp;ADDRESS('PR-tampon'!$E105,COLUMN(REFERENCEMENT_ISOLANT[[#Headers],[TC/TNC
dans le domaine d''emploi visé]])))=0,"",INDIRECT(NOM_FR&amp;ADDRESS('PR-tampon'!$E105,COLUMN(REFERENCEMENT_ISOLANT[[#Headers],[TC/TNC
dans le domaine d''emploi visé]]))))))</f>
        <v/>
      </c>
      <c r="K140" s="117" t="str">
        <f ca="1">IF('PR-tampon'!$E105="","",IF('PR-tampon'!$E105=0,"",IF(INDIRECT(NOM_FR&amp;ADDRESS('PR-tampon'!$E105,COLUMN(REFERENCEMENT_ISOLANT[[#Headers],[SYNTHESE DES APPLICATIONS VISEES]])))=0,"",INDIRECT(NOM_FR&amp;ADDRESS('PR-tampon'!$E105,COLUMN(REFERENCEMENT_ISOLANT[[#Headers],[SYNTHESE DES APPLICATIONS VISEES]]))))))</f>
        <v/>
      </c>
      <c r="L140" s="84" t="str">
        <f ca="1">IF('PR-tampon'!$E105="","",IF('PR-tampon'!$E105=0,"",IF(INDIRECT(NOM_FR&amp;ADDRESS('PR-tampon'!$E105,COLUMN(REFERENCEMENT_ISOLANT[[#Headers],[CONCATENATION DES OBSERVATIONS]])))=0,"",INDIRECT(NOM_FR&amp;ADDRESS('PR-tampon'!$E105,COLUMN(REFERENCEMENT_ISOLANT[[#Headers],[CONCATENATION DES OBSERVATIONS]]))))))</f>
        <v/>
      </c>
      <c r="M140" s="3" t="str">
        <f ca="1">IF('PR-tampon'!$E105="","",IF('PR-tampon'!$E105=0,"",IF(INDIRECT(NOM_FR&amp;ADDRESS('PR-tampon'!$E105,COLUMN(REFERENCEMENT_ISOLANT[[#Headers],[Hygrométrie des locaux]])))=0,"",INDIRECT(NOM_FR&amp;ADDRESS('PR-tampon'!$E105,COLUMN(REFERENCEMENT_ISOLANT[[#Headers],[Hygrométrie des locaux]]))))))</f>
        <v/>
      </c>
      <c r="N140" s="3" t="str">
        <f ca="1">IF('PR-tampon'!$E105="","",IF('PR-tampon'!$E105=0,"",IF(INDIRECT(NOM_FR&amp;ADDRESS('PR-tampon'!$E105,COLUMN(REFERENCEMENT_ISOLANT[[#Headers],[classement locaux au sens 20.1 P3]])))=0,"",INDIRECT(NOM_FR&amp;ADDRESS('PR-tampon'!$E105,COLUMN(REFERENCEMENT_ISOLANT[[#Headers],[classement locaux au sens 20.1 P3]]))))))</f>
        <v/>
      </c>
      <c r="O140" s="3" t="str">
        <f ca="1">IF('PR-tampon'!$E105="","",IF('PR-tampon'!$E105=0,"",IF(INDIRECT(NOM_FR&amp;ADDRESS('PR-tampon'!$E105,COLUMN(REFERENCEMENT_ISOLANT[[#Headers],[Climat max]])))=0,"",INDIRECT(NOM_FR&amp;ADDRESS('PR-tampon'!$E105,COLUMN(REFERENCEMENT_ISOLANT[[#Headers],[Climat max]]))))))</f>
        <v/>
      </c>
      <c r="P140" s="3" t="str">
        <f ca="1">IF('PR-tampon'!$E105="","",IF('PR-tampon'!$E105=0,"",IF(INDIRECT(NOM_FR&amp;ADDRESS('PR-tampon'!$E105,COLUMN(REFERENCEMENT_ISOLANT[[#Headers],[Locaux climatisés ou raffraichis]])))=0,"",INDIRECT(NOM_FR&amp;ADDRESS('PR-tampon'!$E105,COLUMN(REFERENCEMENT_ISOLANT[[#Headers],[Locaux climatisés ou raffraichis]]))))))</f>
        <v/>
      </c>
      <c r="Q140" s="89" t="str">
        <f ca="1">IF('PR-tampon'!$E105="","",IF('PR-tampon'!$E105=0,"",IF(INDIRECT(NOM_FR&amp;ADDRESS('PR-tampon'!$E105,COLUMN(REFERENCEMENT_ISOLANT[[#Headers],[LIEN INTERNET]])))=0,"",INDIRECT(NOM_FR&amp;ADDRESS('PR-tampon'!$E105,COLUMN(REFERENCEMENT_ISOLANT[[#Headers],[LIEN INTERNET]]))))))</f>
        <v/>
      </c>
    </row>
    <row r="141" spans="1:17" ht="130.15" customHeight="1" x14ac:dyDescent="0.25">
      <c r="A141" s="3" t="s">
        <v>219</v>
      </c>
      <c r="B141" s="88" t="str">
        <f ca="1">IF('PR-tampon'!$E106="","",IF('PR-tampon'!$E106=0,"",IF(INDIRECT(NOM_FR&amp;ADDRESS('PR-tampon'!$E106,COLUMN(REFERENCEMENT_ISOLANT[[#Headers],[DATE REFERENCEMENT]])))=0,"",INDIRECT(NOM_FR&amp;ADDRESS('PR-tampon'!$E106,COLUMN(REFERENCEMENT_ISOLANT[[#Headers],[DATE REFERENCEMENT]]))))))</f>
        <v/>
      </c>
      <c r="C141" s="88" t="str">
        <f ca="1">IF('PR-tampon'!$E106="","",IF('PR-tampon'!$E106=0,"",IF(INDIRECT(NOM_FR&amp;ADDRESS('PR-tampon'!$E106,COLUMN(REFERENCEMENT_ISOLANT[[#Headers],[TYPE DE PROCEDE]])))=0,"",INDIRECT(NOM_FR&amp;ADDRESS('PR-tampon'!$E106,COLUMN(REFERENCEMENT_ISOLANT[[#Headers],[TYPE DE PROCEDE]]))))))</f>
        <v/>
      </c>
      <c r="D141" s="88" t="str">
        <f ca="1">IF('PR-tampon'!$E106="","",IF('PR-tampon'!$E106=0,"",IF(INDIRECT(NOM_FR&amp;ADDRESS('PR-tampon'!$E106,COLUMN(REFERENCEMENT_ISOLANT[[#Headers],[MATIERE]])))=0,"",INDIRECT(NOM_FR&amp;ADDRESS('PR-tampon'!$E106,COLUMN(REFERENCEMENT_ISOLANT[[#Headers],[MATIERE]]))))))</f>
        <v/>
      </c>
      <c r="E141" s="3" t="str">
        <f ca="1">IF('PR-tampon'!$E106="","",IF('PR-tampon'!$E106=0,"",IF(INDIRECT(NOM_FR&amp;ADDRESS('PR-tampon'!$E106,COLUMN(REFERENCEMENT_ISOLANT[[#Headers],[NOM COMMERCIAL DU PROCEDE]])))=0,"",INDIRECT(NOM_FR&amp;ADDRESS('PR-tampon'!$E106,COLUMN(REFERENCEMENT_ISOLANT[[#Headers],[NOM COMMERCIAL DU PROCEDE]]))))))</f>
        <v/>
      </c>
      <c r="F141" s="3" t="str">
        <f ca="1">IF('PR-tampon'!$E106="","",IF('PR-tampon'!$E106=0,"",IF(INDIRECT(NOM_FR&amp;ADDRESS('PR-tampon'!$E106,COLUMN(REFERENCEMENT_ISOLANT[[#Headers],[DISTRIBUTEUR]])))=0,"",INDIRECT(NOM_FR&amp;ADDRESS('PR-tampon'!$E106,COLUMN(REFERENCEMENT_ISOLANT[[#Headers],[DISTRIBUTEUR]]))))))</f>
        <v/>
      </c>
      <c r="G141" s="3" t="str">
        <f ca="1">IF('PR-tampon'!$E106="","",IF('PR-tampon'!$E106=0,"",IF(INDIRECT(NOM_FR&amp;ADDRESS('PR-tampon'!$E106,COLUMN(REFERENCEMENT_ISOLANT[[#Headers],[TYPE DE DOCUMENT DE REFERENCE]])))=0,"",INDIRECT(NOM_FR&amp;ADDRESS('PR-tampon'!$E106,COLUMN(REFERENCEMENT_ISOLANT[[#Headers],[TYPE DE DOCUMENT DE REFERENCE]]))))))</f>
        <v/>
      </c>
      <c r="H141" s="3" t="str">
        <f ca="1">IF('PR-tampon'!$E106="","",IF('PR-tampon'!$E106=0,"",IF(INDIRECT(NOM_FR&amp;ADDRESS('PR-tampon'!$E106,COLUMN(REFERENCEMENT_ISOLANT[[#Headers],[REF]])))=0,"",INDIRECT(NOM_FR&amp;ADDRESS('PR-tampon'!$E106,COLUMN(REFERENCEMENT_ISOLANT[[#Headers],[REF]]))))))</f>
        <v/>
      </c>
      <c r="I141" s="82" t="str">
        <f ca="1">IF('PR-tampon'!$E106="","",IF('PR-tampon'!$E106=0,"",IF(INDIRECT(NOM_FR&amp;ADDRESS('PR-tampon'!$E106,COLUMN(REFERENCEMENT_ISOLANT[[#Headers],[AVIS LIMITE AU]])))=0,"",INDIRECT(NOM_FR&amp;ADDRESS('PR-tampon'!$E106,COLUMN(REFERENCEMENT_ISOLANT[[#Headers],[AVIS LIMITE AU]]))))))</f>
        <v/>
      </c>
      <c r="J141" s="3" t="str">
        <f ca="1">IF('PR-tampon'!$E106="","",IF('PR-tampon'!$E106=0,"",IF(INDIRECT(NOM_FR&amp;ADDRESS('PR-tampon'!$E106,COLUMN(REFERENCEMENT_ISOLANT[[#Headers],[TC/TNC
dans le domaine d''emploi visé]])))=0,"",INDIRECT(NOM_FR&amp;ADDRESS('PR-tampon'!$E106,COLUMN(REFERENCEMENT_ISOLANT[[#Headers],[TC/TNC
dans le domaine d''emploi visé]]))))))</f>
        <v/>
      </c>
      <c r="K141" s="117" t="str">
        <f ca="1">IF('PR-tampon'!$E106="","",IF('PR-tampon'!$E106=0,"",IF(INDIRECT(NOM_FR&amp;ADDRESS('PR-tampon'!$E106,COLUMN(REFERENCEMENT_ISOLANT[[#Headers],[SYNTHESE DES APPLICATIONS VISEES]])))=0,"",INDIRECT(NOM_FR&amp;ADDRESS('PR-tampon'!$E106,COLUMN(REFERENCEMENT_ISOLANT[[#Headers],[SYNTHESE DES APPLICATIONS VISEES]]))))))</f>
        <v/>
      </c>
      <c r="L141" s="84" t="str">
        <f ca="1">IF('PR-tampon'!$E106="","",IF('PR-tampon'!$E106=0,"",IF(INDIRECT(NOM_FR&amp;ADDRESS('PR-tampon'!$E106,COLUMN(REFERENCEMENT_ISOLANT[[#Headers],[CONCATENATION DES OBSERVATIONS]])))=0,"",INDIRECT(NOM_FR&amp;ADDRESS('PR-tampon'!$E106,COLUMN(REFERENCEMENT_ISOLANT[[#Headers],[CONCATENATION DES OBSERVATIONS]]))))))</f>
        <v/>
      </c>
      <c r="M141" s="3" t="str">
        <f ca="1">IF('PR-tampon'!$E106="","",IF('PR-tampon'!$E106=0,"",IF(INDIRECT(NOM_FR&amp;ADDRESS('PR-tampon'!$E106,COLUMN(REFERENCEMENT_ISOLANT[[#Headers],[Hygrométrie des locaux]])))=0,"",INDIRECT(NOM_FR&amp;ADDRESS('PR-tampon'!$E106,COLUMN(REFERENCEMENT_ISOLANT[[#Headers],[Hygrométrie des locaux]]))))))</f>
        <v/>
      </c>
      <c r="N141" s="3" t="str">
        <f ca="1">IF('PR-tampon'!$E106="","",IF('PR-tampon'!$E106=0,"",IF(INDIRECT(NOM_FR&amp;ADDRESS('PR-tampon'!$E106,COLUMN(REFERENCEMENT_ISOLANT[[#Headers],[classement locaux au sens 20.1 P3]])))=0,"",INDIRECT(NOM_FR&amp;ADDRESS('PR-tampon'!$E106,COLUMN(REFERENCEMENT_ISOLANT[[#Headers],[classement locaux au sens 20.1 P3]]))))))</f>
        <v/>
      </c>
      <c r="O141" s="3" t="str">
        <f ca="1">IF('PR-tampon'!$E106="","",IF('PR-tampon'!$E106=0,"",IF(INDIRECT(NOM_FR&amp;ADDRESS('PR-tampon'!$E106,COLUMN(REFERENCEMENT_ISOLANT[[#Headers],[Climat max]])))=0,"",INDIRECT(NOM_FR&amp;ADDRESS('PR-tampon'!$E106,COLUMN(REFERENCEMENT_ISOLANT[[#Headers],[Climat max]]))))))</f>
        <v/>
      </c>
      <c r="P141" s="3" t="str">
        <f ca="1">IF('PR-tampon'!$E106="","",IF('PR-tampon'!$E106=0,"",IF(INDIRECT(NOM_FR&amp;ADDRESS('PR-tampon'!$E106,COLUMN(REFERENCEMENT_ISOLANT[[#Headers],[Locaux climatisés ou raffraichis]])))=0,"",INDIRECT(NOM_FR&amp;ADDRESS('PR-tampon'!$E106,COLUMN(REFERENCEMENT_ISOLANT[[#Headers],[Locaux climatisés ou raffraichis]]))))))</f>
        <v/>
      </c>
      <c r="Q141" s="89" t="str">
        <f ca="1">IF('PR-tampon'!$E106="","",IF('PR-tampon'!$E106=0,"",IF(INDIRECT(NOM_FR&amp;ADDRESS('PR-tampon'!$E106,COLUMN(REFERENCEMENT_ISOLANT[[#Headers],[LIEN INTERNET]])))=0,"",INDIRECT(NOM_FR&amp;ADDRESS('PR-tampon'!$E106,COLUMN(REFERENCEMENT_ISOLANT[[#Headers],[LIEN INTERNET]]))))))</f>
        <v/>
      </c>
    </row>
    <row r="142" spans="1:17" ht="130.15" customHeight="1" x14ac:dyDescent="0.25">
      <c r="A142" s="3" t="s">
        <v>219</v>
      </c>
      <c r="B142" s="88" t="str">
        <f ca="1">IF('PR-tampon'!$E107="","",IF('PR-tampon'!$E107=0,"",IF(INDIRECT(NOM_FR&amp;ADDRESS('PR-tampon'!$E107,COLUMN(REFERENCEMENT_ISOLANT[[#Headers],[DATE REFERENCEMENT]])))=0,"",INDIRECT(NOM_FR&amp;ADDRESS('PR-tampon'!$E107,COLUMN(REFERENCEMENT_ISOLANT[[#Headers],[DATE REFERENCEMENT]]))))))</f>
        <v/>
      </c>
      <c r="C142" s="88" t="str">
        <f ca="1">IF('PR-tampon'!$E107="","",IF('PR-tampon'!$E107=0,"",IF(INDIRECT(NOM_FR&amp;ADDRESS('PR-tampon'!$E107,COLUMN(REFERENCEMENT_ISOLANT[[#Headers],[TYPE DE PROCEDE]])))=0,"",INDIRECT(NOM_FR&amp;ADDRESS('PR-tampon'!$E107,COLUMN(REFERENCEMENT_ISOLANT[[#Headers],[TYPE DE PROCEDE]]))))))</f>
        <v/>
      </c>
      <c r="D142" s="88" t="str">
        <f ca="1">IF('PR-tampon'!$E107="","",IF('PR-tampon'!$E107=0,"",IF(INDIRECT(NOM_FR&amp;ADDRESS('PR-tampon'!$E107,COLUMN(REFERENCEMENT_ISOLANT[[#Headers],[MATIERE]])))=0,"",INDIRECT(NOM_FR&amp;ADDRESS('PR-tampon'!$E107,COLUMN(REFERENCEMENT_ISOLANT[[#Headers],[MATIERE]]))))))</f>
        <v/>
      </c>
      <c r="E142" s="3" t="str">
        <f ca="1">IF('PR-tampon'!$E107="","",IF('PR-tampon'!$E107=0,"",IF(INDIRECT(NOM_FR&amp;ADDRESS('PR-tampon'!$E107,COLUMN(REFERENCEMENT_ISOLANT[[#Headers],[NOM COMMERCIAL DU PROCEDE]])))=0,"",INDIRECT(NOM_FR&amp;ADDRESS('PR-tampon'!$E107,COLUMN(REFERENCEMENT_ISOLANT[[#Headers],[NOM COMMERCIAL DU PROCEDE]]))))))</f>
        <v/>
      </c>
      <c r="F142" s="3" t="str">
        <f ca="1">IF('PR-tampon'!$E107="","",IF('PR-tampon'!$E107=0,"",IF(INDIRECT(NOM_FR&amp;ADDRESS('PR-tampon'!$E107,COLUMN(REFERENCEMENT_ISOLANT[[#Headers],[DISTRIBUTEUR]])))=0,"",INDIRECT(NOM_FR&amp;ADDRESS('PR-tampon'!$E107,COLUMN(REFERENCEMENT_ISOLANT[[#Headers],[DISTRIBUTEUR]]))))))</f>
        <v/>
      </c>
      <c r="G142" s="3" t="str">
        <f ca="1">IF('PR-tampon'!$E107="","",IF('PR-tampon'!$E107=0,"",IF(INDIRECT(NOM_FR&amp;ADDRESS('PR-tampon'!$E107,COLUMN(REFERENCEMENT_ISOLANT[[#Headers],[TYPE DE DOCUMENT DE REFERENCE]])))=0,"",INDIRECT(NOM_FR&amp;ADDRESS('PR-tampon'!$E107,COLUMN(REFERENCEMENT_ISOLANT[[#Headers],[TYPE DE DOCUMENT DE REFERENCE]]))))))</f>
        <v/>
      </c>
      <c r="H142" s="3" t="str">
        <f ca="1">IF('PR-tampon'!$E107="","",IF('PR-tampon'!$E107=0,"",IF(INDIRECT(NOM_FR&amp;ADDRESS('PR-tampon'!$E107,COLUMN(REFERENCEMENT_ISOLANT[[#Headers],[REF]])))=0,"",INDIRECT(NOM_FR&amp;ADDRESS('PR-tampon'!$E107,COLUMN(REFERENCEMENT_ISOLANT[[#Headers],[REF]]))))))</f>
        <v/>
      </c>
      <c r="I142" s="82" t="str">
        <f ca="1">IF('PR-tampon'!$E107="","",IF('PR-tampon'!$E107=0,"",IF(INDIRECT(NOM_FR&amp;ADDRESS('PR-tampon'!$E107,COLUMN(REFERENCEMENT_ISOLANT[[#Headers],[AVIS LIMITE AU]])))=0,"",INDIRECT(NOM_FR&amp;ADDRESS('PR-tampon'!$E107,COLUMN(REFERENCEMENT_ISOLANT[[#Headers],[AVIS LIMITE AU]]))))))</f>
        <v/>
      </c>
      <c r="J142" s="3" t="str">
        <f ca="1">IF('PR-tampon'!$E107="","",IF('PR-tampon'!$E107=0,"",IF(INDIRECT(NOM_FR&amp;ADDRESS('PR-tampon'!$E107,COLUMN(REFERENCEMENT_ISOLANT[[#Headers],[TC/TNC
dans le domaine d''emploi visé]])))=0,"",INDIRECT(NOM_FR&amp;ADDRESS('PR-tampon'!$E107,COLUMN(REFERENCEMENT_ISOLANT[[#Headers],[TC/TNC
dans le domaine d''emploi visé]]))))))</f>
        <v/>
      </c>
      <c r="K142" s="117" t="str">
        <f ca="1">IF('PR-tampon'!$E107="","",IF('PR-tampon'!$E107=0,"",IF(INDIRECT(NOM_FR&amp;ADDRESS('PR-tampon'!$E107,COLUMN(REFERENCEMENT_ISOLANT[[#Headers],[SYNTHESE DES APPLICATIONS VISEES]])))=0,"",INDIRECT(NOM_FR&amp;ADDRESS('PR-tampon'!$E107,COLUMN(REFERENCEMENT_ISOLANT[[#Headers],[SYNTHESE DES APPLICATIONS VISEES]]))))))</f>
        <v/>
      </c>
      <c r="L142" s="84" t="str">
        <f ca="1">IF('PR-tampon'!$E107="","",IF('PR-tampon'!$E107=0,"",IF(INDIRECT(NOM_FR&amp;ADDRESS('PR-tampon'!$E107,COLUMN(REFERENCEMENT_ISOLANT[[#Headers],[CONCATENATION DES OBSERVATIONS]])))=0,"",INDIRECT(NOM_FR&amp;ADDRESS('PR-tampon'!$E107,COLUMN(REFERENCEMENT_ISOLANT[[#Headers],[CONCATENATION DES OBSERVATIONS]]))))))</f>
        <v/>
      </c>
      <c r="M142" s="3" t="str">
        <f ca="1">IF('PR-tampon'!$E107="","",IF('PR-tampon'!$E107=0,"",IF(INDIRECT(NOM_FR&amp;ADDRESS('PR-tampon'!$E107,COLUMN(REFERENCEMENT_ISOLANT[[#Headers],[Hygrométrie des locaux]])))=0,"",INDIRECT(NOM_FR&amp;ADDRESS('PR-tampon'!$E107,COLUMN(REFERENCEMENT_ISOLANT[[#Headers],[Hygrométrie des locaux]]))))))</f>
        <v/>
      </c>
      <c r="N142" s="3" t="str">
        <f ca="1">IF('PR-tampon'!$E107="","",IF('PR-tampon'!$E107=0,"",IF(INDIRECT(NOM_FR&amp;ADDRESS('PR-tampon'!$E107,COLUMN(REFERENCEMENT_ISOLANT[[#Headers],[classement locaux au sens 20.1 P3]])))=0,"",INDIRECT(NOM_FR&amp;ADDRESS('PR-tampon'!$E107,COLUMN(REFERENCEMENT_ISOLANT[[#Headers],[classement locaux au sens 20.1 P3]]))))))</f>
        <v/>
      </c>
      <c r="O142" s="3" t="str">
        <f ca="1">IF('PR-tampon'!$E107="","",IF('PR-tampon'!$E107=0,"",IF(INDIRECT(NOM_FR&amp;ADDRESS('PR-tampon'!$E107,COLUMN(REFERENCEMENT_ISOLANT[[#Headers],[Climat max]])))=0,"",INDIRECT(NOM_FR&amp;ADDRESS('PR-tampon'!$E107,COLUMN(REFERENCEMENT_ISOLANT[[#Headers],[Climat max]]))))))</f>
        <v/>
      </c>
      <c r="P142" s="3" t="str">
        <f ca="1">IF('PR-tampon'!$E107="","",IF('PR-tampon'!$E107=0,"",IF(INDIRECT(NOM_FR&amp;ADDRESS('PR-tampon'!$E107,COLUMN(REFERENCEMENT_ISOLANT[[#Headers],[Locaux climatisés ou raffraichis]])))=0,"",INDIRECT(NOM_FR&amp;ADDRESS('PR-tampon'!$E107,COLUMN(REFERENCEMENT_ISOLANT[[#Headers],[Locaux climatisés ou raffraichis]]))))))</f>
        <v/>
      </c>
      <c r="Q142" s="89" t="str">
        <f ca="1">IF('PR-tampon'!$E107="","",IF('PR-tampon'!$E107=0,"",IF(INDIRECT(NOM_FR&amp;ADDRESS('PR-tampon'!$E107,COLUMN(REFERENCEMENT_ISOLANT[[#Headers],[LIEN INTERNET]])))=0,"",INDIRECT(NOM_FR&amp;ADDRESS('PR-tampon'!$E107,COLUMN(REFERENCEMENT_ISOLANT[[#Headers],[LIEN INTERNET]]))))))</f>
        <v/>
      </c>
    </row>
    <row r="143" spans="1:17" ht="130.15" customHeight="1" x14ac:dyDescent="0.25">
      <c r="A143" s="3" t="s">
        <v>219</v>
      </c>
      <c r="B143" s="88" t="str">
        <f ca="1">IF('PR-tampon'!$E108="","",IF('PR-tampon'!$E108=0,"",IF(INDIRECT(NOM_FR&amp;ADDRESS('PR-tampon'!$E108,COLUMN(REFERENCEMENT_ISOLANT[[#Headers],[DATE REFERENCEMENT]])))=0,"",INDIRECT(NOM_FR&amp;ADDRESS('PR-tampon'!$E108,COLUMN(REFERENCEMENT_ISOLANT[[#Headers],[DATE REFERENCEMENT]]))))))</f>
        <v/>
      </c>
      <c r="C143" s="88" t="str">
        <f ca="1">IF('PR-tampon'!$E108="","",IF('PR-tampon'!$E108=0,"",IF(INDIRECT(NOM_FR&amp;ADDRESS('PR-tampon'!$E108,COLUMN(REFERENCEMENT_ISOLANT[[#Headers],[TYPE DE PROCEDE]])))=0,"",INDIRECT(NOM_FR&amp;ADDRESS('PR-tampon'!$E108,COLUMN(REFERENCEMENT_ISOLANT[[#Headers],[TYPE DE PROCEDE]]))))))</f>
        <v/>
      </c>
      <c r="D143" s="88" t="str">
        <f ca="1">IF('PR-tampon'!$E108="","",IF('PR-tampon'!$E108=0,"",IF(INDIRECT(NOM_FR&amp;ADDRESS('PR-tampon'!$E108,COLUMN(REFERENCEMENT_ISOLANT[[#Headers],[MATIERE]])))=0,"",INDIRECT(NOM_FR&amp;ADDRESS('PR-tampon'!$E108,COLUMN(REFERENCEMENT_ISOLANT[[#Headers],[MATIERE]]))))))</f>
        <v/>
      </c>
      <c r="E143" s="3" t="str">
        <f ca="1">IF('PR-tampon'!$E108="","",IF('PR-tampon'!$E108=0,"",IF(INDIRECT(NOM_FR&amp;ADDRESS('PR-tampon'!$E108,COLUMN(REFERENCEMENT_ISOLANT[[#Headers],[NOM COMMERCIAL DU PROCEDE]])))=0,"",INDIRECT(NOM_FR&amp;ADDRESS('PR-tampon'!$E108,COLUMN(REFERENCEMENT_ISOLANT[[#Headers],[NOM COMMERCIAL DU PROCEDE]]))))))</f>
        <v/>
      </c>
      <c r="F143" s="3" t="str">
        <f ca="1">IF('PR-tampon'!$E108="","",IF('PR-tampon'!$E108=0,"",IF(INDIRECT(NOM_FR&amp;ADDRESS('PR-tampon'!$E108,COLUMN(REFERENCEMENT_ISOLANT[[#Headers],[DISTRIBUTEUR]])))=0,"",INDIRECT(NOM_FR&amp;ADDRESS('PR-tampon'!$E108,COLUMN(REFERENCEMENT_ISOLANT[[#Headers],[DISTRIBUTEUR]]))))))</f>
        <v/>
      </c>
      <c r="G143" s="3" t="str">
        <f ca="1">IF('PR-tampon'!$E108="","",IF('PR-tampon'!$E108=0,"",IF(INDIRECT(NOM_FR&amp;ADDRESS('PR-tampon'!$E108,COLUMN(REFERENCEMENT_ISOLANT[[#Headers],[TYPE DE DOCUMENT DE REFERENCE]])))=0,"",INDIRECT(NOM_FR&amp;ADDRESS('PR-tampon'!$E108,COLUMN(REFERENCEMENT_ISOLANT[[#Headers],[TYPE DE DOCUMENT DE REFERENCE]]))))))</f>
        <v/>
      </c>
      <c r="H143" s="3" t="str">
        <f ca="1">IF('PR-tampon'!$E108="","",IF('PR-tampon'!$E108=0,"",IF(INDIRECT(NOM_FR&amp;ADDRESS('PR-tampon'!$E108,COLUMN(REFERENCEMENT_ISOLANT[[#Headers],[REF]])))=0,"",INDIRECT(NOM_FR&amp;ADDRESS('PR-tampon'!$E108,COLUMN(REFERENCEMENT_ISOLANT[[#Headers],[REF]]))))))</f>
        <v/>
      </c>
      <c r="I143" s="82" t="str">
        <f ca="1">IF('PR-tampon'!$E108="","",IF('PR-tampon'!$E108=0,"",IF(INDIRECT(NOM_FR&amp;ADDRESS('PR-tampon'!$E108,COLUMN(REFERENCEMENT_ISOLANT[[#Headers],[AVIS LIMITE AU]])))=0,"",INDIRECT(NOM_FR&amp;ADDRESS('PR-tampon'!$E108,COLUMN(REFERENCEMENT_ISOLANT[[#Headers],[AVIS LIMITE AU]]))))))</f>
        <v/>
      </c>
      <c r="J143" s="3" t="str">
        <f ca="1">IF('PR-tampon'!$E108="","",IF('PR-tampon'!$E108=0,"",IF(INDIRECT(NOM_FR&amp;ADDRESS('PR-tampon'!$E108,COLUMN(REFERENCEMENT_ISOLANT[[#Headers],[TC/TNC
dans le domaine d''emploi visé]])))=0,"",INDIRECT(NOM_FR&amp;ADDRESS('PR-tampon'!$E108,COLUMN(REFERENCEMENT_ISOLANT[[#Headers],[TC/TNC
dans le domaine d''emploi visé]]))))))</f>
        <v/>
      </c>
      <c r="K143" s="117" t="str">
        <f ca="1">IF('PR-tampon'!$E108="","",IF('PR-tampon'!$E108=0,"",IF(INDIRECT(NOM_FR&amp;ADDRESS('PR-tampon'!$E108,COLUMN(REFERENCEMENT_ISOLANT[[#Headers],[SYNTHESE DES APPLICATIONS VISEES]])))=0,"",INDIRECT(NOM_FR&amp;ADDRESS('PR-tampon'!$E108,COLUMN(REFERENCEMENT_ISOLANT[[#Headers],[SYNTHESE DES APPLICATIONS VISEES]]))))))</f>
        <v/>
      </c>
      <c r="L143" s="84" t="str">
        <f ca="1">IF('PR-tampon'!$E108="","",IF('PR-tampon'!$E108=0,"",IF(INDIRECT(NOM_FR&amp;ADDRESS('PR-tampon'!$E108,COLUMN(REFERENCEMENT_ISOLANT[[#Headers],[CONCATENATION DES OBSERVATIONS]])))=0,"",INDIRECT(NOM_FR&amp;ADDRESS('PR-tampon'!$E108,COLUMN(REFERENCEMENT_ISOLANT[[#Headers],[CONCATENATION DES OBSERVATIONS]]))))))</f>
        <v/>
      </c>
      <c r="M143" s="3" t="str">
        <f ca="1">IF('PR-tampon'!$E108="","",IF('PR-tampon'!$E108=0,"",IF(INDIRECT(NOM_FR&amp;ADDRESS('PR-tampon'!$E108,COLUMN(REFERENCEMENT_ISOLANT[[#Headers],[Hygrométrie des locaux]])))=0,"",INDIRECT(NOM_FR&amp;ADDRESS('PR-tampon'!$E108,COLUMN(REFERENCEMENT_ISOLANT[[#Headers],[Hygrométrie des locaux]]))))))</f>
        <v/>
      </c>
      <c r="N143" s="3" t="str">
        <f ca="1">IF('PR-tampon'!$E108="","",IF('PR-tampon'!$E108=0,"",IF(INDIRECT(NOM_FR&amp;ADDRESS('PR-tampon'!$E108,COLUMN(REFERENCEMENT_ISOLANT[[#Headers],[classement locaux au sens 20.1 P3]])))=0,"",INDIRECT(NOM_FR&amp;ADDRESS('PR-tampon'!$E108,COLUMN(REFERENCEMENT_ISOLANT[[#Headers],[classement locaux au sens 20.1 P3]]))))))</f>
        <v/>
      </c>
      <c r="O143" s="3" t="str">
        <f ca="1">IF('PR-tampon'!$E108="","",IF('PR-tampon'!$E108=0,"",IF(INDIRECT(NOM_FR&amp;ADDRESS('PR-tampon'!$E108,COLUMN(REFERENCEMENT_ISOLANT[[#Headers],[Climat max]])))=0,"",INDIRECT(NOM_FR&amp;ADDRESS('PR-tampon'!$E108,COLUMN(REFERENCEMENT_ISOLANT[[#Headers],[Climat max]]))))))</f>
        <v/>
      </c>
      <c r="P143" s="3" t="str">
        <f ca="1">IF('PR-tampon'!$E108="","",IF('PR-tampon'!$E108=0,"",IF(INDIRECT(NOM_FR&amp;ADDRESS('PR-tampon'!$E108,COLUMN(REFERENCEMENT_ISOLANT[[#Headers],[Locaux climatisés ou raffraichis]])))=0,"",INDIRECT(NOM_FR&amp;ADDRESS('PR-tampon'!$E108,COLUMN(REFERENCEMENT_ISOLANT[[#Headers],[Locaux climatisés ou raffraichis]]))))))</f>
        <v/>
      </c>
      <c r="Q143" s="89" t="str">
        <f ca="1">IF('PR-tampon'!$E108="","",IF('PR-tampon'!$E108=0,"",IF(INDIRECT(NOM_FR&amp;ADDRESS('PR-tampon'!$E108,COLUMN(REFERENCEMENT_ISOLANT[[#Headers],[LIEN INTERNET]])))=0,"",INDIRECT(NOM_FR&amp;ADDRESS('PR-tampon'!$E108,COLUMN(REFERENCEMENT_ISOLANT[[#Headers],[LIEN INTERNET]]))))))</f>
        <v/>
      </c>
    </row>
    <row r="144" spans="1:17" ht="130.15" customHeight="1" x14ac:dyDescent="0.25">
      <c r="A144" s="3" t="s">
        <v>219</v>
      </c>
      <c r="B144" s="88" t="str">
        <f ca="1">IF('PR-tampon'!$E109="","",IF('PR-tampon'!$E109=0,"",IF(INDIRECT(NOM_FR&amp;ADDRESS('PR-tampon'!$E109,COLUMN(REFERENCEMENT_ISOLANT[[#Headers],[DATE REFERENCEMENT]])))=0,"",INDIRECT(NOM_FR&amp;ADDRESS('PR-tampon'!$E109,COLUMN(REFERENCEMENT_ISOLANT[[#Headers],[DATE REFERENCEMENT]]))))))</f>
        <v/>
      </c>
      <c r="C144" s="88" t="str">
        <f ca="1">IF('PR-tampon'!$E109="","",IF('PR-tampon'!$E109=0,"",IF(INDIRECT(NOM_FR&amp;ADDRESS('PR-tampon'!$E109,COLUMN(REFERENCEMENT_ISOLANT[[#Headers],[TYPE DE PROCEDE]])))=0,"",INDIRECT(NOM_FR&amp;ADDRESS('PR-tampon'!$E109,COLUMN(REFERENCEMENT_ISOLANT[[#Headers],[TYPE DE PROCEDE]]))))))</f>
        <v/>
      </c>
      <c r="D144" s="88" t="str">
        <f ca="1">IF('PR-tampon'!$E109="","",IF('PR-tampon'!$E109=0,"",IF(INDIRECT(NOM_FR&amp;ADDRESS('PR-tampon'!$E109,COLUMN(REFERENCEMENT_ISOLANT[[#Headers],[MATIERE]])))=0,"",INDIRECT(NOM_FR&amp;ADDRESS('PR-tampon'!$E109,COLUMN(REFERENCEMENT_ISOLANT[[#Headers],[MATIERE]]))))))</f>
        <v/>
      </c>
      <c r="E144" s="3" t="str">
        <f ca="1">IF('PR-tampon'!$E109="","",IF('PR-tampon'!$E109=0,"",IF(INDIRECT(NOM_FR&amp;ADDRESS('PR-tampon'!$E109,COLUMN(REFERENCEMENT_ISOLANT[[#Headers],[NOM COMMERCIAL DU PROCEDE]])))=0,"",INDIRECT(NOM_FR&amp;ADDRESS('PR-tampon'!$E109,COLUMN(REFERENCEMENT_ISOLANT[[#Headers],[NOM COMMERCIAL DU PROCEDE]]))))))</f>
        <v/>
      </c>
      <c r="F144" s="3" t="str">
        <f ca="1">IF('PR-tampon'!$E109="","",IF('PR-tampon'!$E109=0,"",IF(INDIRECT(NOM_FR&amp;ADDRESS('PR-tampon'!$E109,COLUMN(REFERENCEMENT_ISOLANT[[#Headers],[DISTRIBUTEUR]])))=0,"",INDIRECT(NOM_FR&amp;ADDRESS('PR-tampon'!$E109,COLUMN(REFERENCEMENT_ISOLANT[[#Headers],[DISTRIBUTEUR]]))))))</f>
        <v/>
      </c>
      <c r="G144" s="3" t="str">
        <f ca="1">IF('PR-tampon'!$E109="","",IF('PR-tampon'!$E109=0,"",IF(INDIRECT(NOM_FR&amp;ADDRESS('PR-tampon'!$E109,COLUMN(REFERENCEMENT_ISOLANT[[#Headers],[TYPE DE DOCUMENT DE REFERENCE]])))=0,"",INDIRECT(NOM_FR&amp;ADDRESS('PR-tampon'!$E109,COLUMN(REFERENCEMENT_ISOLANT[[#Headers],[TYPE DE DOCUMENT DE REFERENCE]]))))))</f>
        <v/>
      </c>
      <c r="H144" s="3" t="str">
        <f ca="1">IF('PR-tampon'!$E109="","",IF('PR-tampon'!$E109=0,"",IF(INDIRECT(NOM_FR&amp;ADDRESS('PR-tampon'!$E109,COLUMN(REFERENCEMENT_ISOLANT[[#Headers],[REF]])))=0,"",INDIRECT(NOM_FR&amp;ADDRESS('PR-tampon'!$E109,COLUMN(REFERENCEMENT_ISOLANT[[#Headers],[REF]]))))))</f>
        <v/>
      </c>
      <c r="I144" s="82" t="str">
        <f ca="1">IF('PR-tampon'!$E109="","",IF('PR-tampon'!$E109=0,"",IF(INDIRECT(NOM_FR&amp;ADDRESS('PR-tampon'!$E109,COLUMN(REFERENCEMENT_ISOLANT[[#Headers],[AVIS LIMITE AU]])))=0,"",INDIRECT(NOM_FR&amp;ADDRESS('PR-tampon'!$E109,COLUMN(REFERENCEMENT_ISOLANT[[#Headers],[AVIS LIMITE AU]]))))))</f>
        <v/>
      </c>
      <c r="J144" s="3" t="str">
        <f ca="1">IF('PR-tampon'!$E109="","",IF('PR-tampon'!$E109=0,"",IF(INDIRECT(NOM_FR&amp;ADDRESS('PR-tampon'!$E109,COLUMN(REFERENCEMENT_ISOLANT[[#Headers],[TC/TNC
dans le domaine d''emploi visé]])))=0,"",INDIRECT(NOM_FR&amp;ADDRESS('PR-tampon'!$E109,COLUMN(REFERENCEMENT_ISOLANT[[#Headers],[TC/TNC
dans le domaine d''emploi visé]]))))))</f>
        <v/>
      </c>
      <c r="K144" s="117" t="str">
        <f ca="1">IF('PR-tampon'!$E109="","",IF('PR-tampon'!$E109=0,"",IF(INDIRECT(NOM_FR&amp;ADDRESS('PR-tampon'!$E109,COLUMN(REFERENCEMENT_ISOLANT[[#Headers],[SYNTHESE DES APPLICATIONS VISEES]])))=0,"",INDIRECT(NOM_FR&amp;ADDRESS('PR-tampon'!$E109,COLUMN(REFERENCEMENT_ISOLANT[[#Headers],[SYNTHESE DES APPLICATIONS VISEES]]))))))</f>
        <v/>
      </c>
      <c r="L144" s="84" t="str">
        <f ca="1">IF('PR-tampon'!$E109="","",IF('PR-tampon'!$E109=0,"",IF(INDIRECT(NOM_FR&amp;ADDRESS('PR-tampon'!$E109,COLUMN(REFERENCEMENT_ISOLANT[[#Headers],[CONCATENATION DES OBSERVATIONS]])))=0,"",INDIRECT(NOM_FR&amp;ADDRESS('PR-tampon'!$E109,COLUMN(REFERENCEMENT_ISOLANT[[#Headers],[CONCATENATION DES OBSERVATIONS]]))))))</f>
        <v/>
      </c>
      <c r="M144" s="3" t="str">
        <f ca="1">IF('PR-tampon'!$E109="","",IF('PR-tampon'!$E109=0,"",IF(INDIRECT(NOM_FR&amp;ADDRESS('PR-tampon'!$E109,COLUMN(REFERENCEMENT_ISOLANT[[#Headers],[Hygrométrie des locaux]])))=0,"",INDIRECT(NOM_FR&amp;ADDRESS('PR-tampon'!$E109,COLUMN(REFERENCEMENT_ISOLANT[[#Headers],[Hygrométrie des locaux]]))))))</f>
        <v/>
      </c>
      <c r="N144" s="3" t="str">
        <f ca="1">IF('PR-tampon'!$E109="","",IF('PR-tampon'!$E109=0,"",IF(INDIRECT(NOM_FR&amp;ADDRESS('PR-tampon'!$E109,COLUMN(REFERENCEMENT_ISOLANT[[#Headers],[classement locaux au sens 20.1 P3]])))=0,"",INDIRECT(NOM_FR&amp;ADDRESS('PR-tampon'!$E109,COLUMN(REFERENCEMENT_ISOLANT[[#Headers],[classement locaux au sens 20.1 P3]]))))))</f>
        <v/>
      </c>
      <c r="O144" s="3" t="str">
        <f ca="1">IF('PR-tampon'!$E109="","",IF('PR-tampon'!$E109=0,"",IF(INDIRECT(NOM_FR&amp;ADDRESS('PR-tampon'!$E109,COLUMN(REFERENCEMENT_ISOLANT[[#Headers],[Climat max]])))=0,"",INDIRECT(NOM_FR&amp;ADDRESS('PR-tampon'!$E109,COLUMN(REFERENCEMENT_ISOLANT[[#Headers],[Climat max]]))))))</f>
        <v/>
      </c>
      <c r="P144" s="3" t="str">
        <f ca="1">IF('PR-tampon'!$E109="","",IF('PR-tampon'!$E109=0,"",IF(INDIRECT(NOM_FR&amp;ADDRESS('PR-tampon'!$E109,COLUMN(REFERENCEMENT_ISOLANT[[#Headers],[Locaux climatisés ou raffraichis]])))=0,"",INDIRECT(NOM_FR&amp;ADDRESS('PR-tampon'!$E109,COLUMN(REFERENCEMENT_ISOLANT[[#Headers],[Locaux climatisés ou raffraichis]]))))))</f>
        <v/>
      </c>
      <c r="Q144" s="89" t="str">
        <f ca="1">IF('PR-tampon'!$E109="","",IF('PR-tampon'!$E109=0,"",IF(INDIRECT(NOM_FR&amp;ADDRESS('PR-tampon'!$E109,COLUMN(REFERENCEMENT_ISOLANT[[#Headers],[LIEN INTERNET]])))=0,"",INDIRECT(NOM_FR&amp;ADDRESS('PR-tampon'!$E109,COLUMN(REFERENCEMENT_ISOLANT[[#Headers],[LIEN INTERNET]]))))))</f>
        <v/>
      </c>
    </row>
    <row r="145" spans="1:17" ht="130.15" customHeight="1" x14ac:dyDescent="0.25">
      <c r="A145" s="3" t="s">
        <v>219</v>
      </c>
      <c r="B145" s="88" t="str">
        <f ca="1">IF('PR-tampon'!$E110="","",IF('PR-tampon'!$E110=0,"",IF(INDIRECT(NOM_FR&amp;ADDRESS('PR-tampon'!$E110,COLUMN(REFERENCEMENT_ISOLANT[[#Headers],[DATE REFERENCEMENT]])))=0,"",INDIRECT(NOM_FR&amp;ADDRESS('PR-tampon'!$E110,COLUMN(REFERENCEMENT_ISOLANT[[#Headers],[DATE REFERENCEMENT]]))))))</f>
        <v/>
      </c>
      <c r="C145" s="88" t="str">
        <f ca="1">IF('PR-tampon'!$E110="","",IF('PR-tampon'!$E110=0,"",IF(INDIRECT(NOM_FR&amp;ADDRESS('PR-tampon'!$E110,COLUMN(REFERENCEMENT_ISOLANT[[#Headers],[TYPE DE PROCEDE]])))=0,"",INDIRECT(NOM_FR&amp;ADDRESS('PR-tampon'!$E110,COLUMN(REFERENCEMENT_ISOLANT[[#Headers],[TYPE DE PROCEDE]]))))))</f>
        <v/>
      </c>
      <c r="D145" s="88" t="str">
        <f ca="1">IF('PR-tampon'!$E110="","",IF('PR-tampon'!$E110=0,"",IF(INDIRECT(NOM_FR&amp;ADDRESS('PR-tampon'!$E110,COLUMN(REFERENCEMENT_ISOLANT[[#Headers],[MATIERE]])))=0,"",INDIRECT(NOM_FR&amp;ADDRESS('PR-tampon'!$E110,COLUMN(REFERENCEMENT_ISOLANT[[#Headers],[MATIERE]]))))))</f>
        <v/>
      </c>
      <c r="E145" s="3" t="str">
        <f ca="1">IF('PR-tampon'!$E110="","",IF('PR-tampon'!$E110=0,"",IF(INDIRECT(NOM_FR&amp;ADDRESS('PR-tampon'!$E110,COLUMN(REFERENCEMENT_ISOLANT[[#Headers],[NOM COMMERCIAL DU PROCEDE]])))=0,"",INDIRECT(NOM_FR&amp;ADDRESS('PR-tampon'!$E110,COLUMN(REFERENCEMENT_ISOLANT[[#Headers],[NOM COMMERCIAL DU PROCEDE]]))))))</f>
        <v/>
      </c>
      <c r="F145" s="3" t="str">
        <f ca="1">IF('PR-tampon'!$E110="","",IF('PR-tampon'!$E110=0,"",IF(INDIRECT(NOM_FR&amp;ADDRESS('PR-tampon'!$E110,COLUMN(REFERENCEMENT_ISOLANT[[#Headers],[DISTRIBUTEUR]])))=0,"",INDIRECT(NOM_FR&amp;ADDRESS('PR-tampon'!$E110,COLUMN(REFERENCEMENT_ISOLANT[[#Headers],[DISTRIBUTEUR]]))))))</f>
        <v/>
      </c>
      <c r="G145" s="3" t="str">
        <f ca="1">IF('PR-tampon'!$E110="","",IF('PR-tampon'!$E110=0,"",IF(INDIRECT(NOM_FR&amp;ADDRESS('PR-tampon'!$E110,COLUMN(REFERENCEMENT_ISOLANT[[#Headers],[TYPE DE DOCUMENT DE REFERENCE]])))=0,"",INDIRECT(NOM_FR&amp;ADDRESS('PR-tampon'!$E110,COLUMN(REFERENCEMENT_ISOLANT[[#Headers],[TYPE DE DOCUMENT DE REFERENCE]]))))))</f>
        <v/>
      </c>
      <c r="H145" s="3" t="str">
        <f ca="1">IF('PR-tampon'!$E110="","",IF('PR-tampon'!$E110=0,"",IF(INDIRECT(NOM_FR&amp;ADDRESS('PR-tampon'!$E110,COLUMN(REFERENCEMENT_ISOLANT[[#Headers],[REF]])))=0,"",INDIRECT(NOM_FR&amp;ADDRESS('PR-tampon'!$E110,COLUMN(REFERENCEMENT_ISOLANT[[#Headers],[REF]]))))))</f>
        <v/>
      </c>
      <c r="I145" s="82" t="str">
        <f ca="1">IF('PR-tampon'!$E110="","",IF('PR-tampon'!$E110=0,"",IF(INDIRECT(NOM_FR&amp;ADDRESS('PR-tampon'!$E110,COLUMN(REFERENCEMENT_ISOLANT[[#Headers],[AVIS LIMITE AU]])))=0,"",INDIRECT(NOM_FR&amp;ADDRESS('PR-tampon'!$E110,COLUMN(REFERENCEMENT_ISOLANT[[#Headers],[AVIS LIMITE AU]]))))))</f>
        <v/>
      </c>
      <c r="J145" s="3" t="str">
        <f ca="1">IF('PR-tampon'!$E110="","",IF('PR-tampon'!$E110=0,"",IF(INDIRECT(NOM_FR&amp;ADDRESS('PR-tampon'!$E110,COLUMN(REFERENCEMENT_ISOLANT[[#Headers],[TC/TNC
dans le domaine d''emploi visé]])))=0,"",INDIRECT(NOM_FR&amp;ADDRESS('PR-tampon'!$E110,COLUMN(REFERENCEMENT_ISOLANT[[#Headers],[TC/TNC
dans le domaine d''emploi visé]]))))))</f>
        <v/>
      </c>
      <c r="K145" s="117" t="str">
        <f ca="1">IF('PR-tampon'!$E110="","",IF('PR-tampon'!$E110=0,"",IF(INDIRECT(NOM_FR&amp;ADDRESS('PR-tampon'!$E110,COLUMN(REFERENCEMENT_ISOLANT[[#Headers],[SYNTHESE DES APPLICATIONS VISEES]])))=0,"",INDIRECT(NOM_FR&amp;ADDRESS('PR-tampon'!$E110,COLUMN(REFERENCEMENT_ISOLANT[[#Headers],[SYNTHESE DES APPLICATIONS VISEES]]))))))</f>
        <v/>
      </c>
      <c r="L145" s="84" t="str">
        <f ca="1">IF('PR-tampon'!$E110="","",IF('PR-tampon'!$E110=0,"",IF(INDIRECT(NOM_FR&amp;ADDRESS('PR-tampon'!$E110,COLUMN(REFERENCEMENT_ISOLANT[[#Headers],[CONCATENATION DES OBSERVATIONS]])))=0,"",INDIRECT(NOM_FR&amp;ADDRESS('PR-tampon'!$E110,COLUMN(REFERENCEMENT_ISOLANT[[#Headers],[CONCATENATION DES OBSERVATIONS]]))))))</f>
        <v/>
      </c>
      <c r="M145" s="3" t="str">
        <f ca="1">IF('PR-tampon'!$E110="","",IF('PR-tampon'!$E110=0,"",IF(INDIRECT(NOM_FR&amp;ADDRESS('PR-tampon'!$E110,COLUMN(REFERENCEMENT_ISOLANT[[#Headers],[Hygrométrie des locaux]])))=0,"",INDIRECT(NOM_FR&amp;ADDRESS('PR-tampon'!$E110,COLUMN(REFERENCEMENT_ISOLANT[[#Headers],[Hygrométrie des locaux]]))))))</f>
        <v/>
      </c>
      <c r="N145" s="3" t="str">
        <f ca="1">IF('PR-tampon'!$E110="","",IF('PR-tampon'!$E110=0,"",IF(INDIRECT(NOM_FR&amp;ADDRESS('PR-tampon'!$E110,COLUMN(REFERENCEMENT_ISOLANT[[#Headers],[classement locaux au sens 20.1 P3]])))=0,"",INDIRECT(NOM_FR&amp;ADDRESS('PR-tampon'!$E110,COLUMN(REFERENCEMENT_ISOLANT[[#Headers],[classement locaux au sens 20.1 P3]]))))))</f>
        <v/>
      </c>
      <c r="O145" s="3" t="str">
        <f ca="1">IF('PR-tampon'!$E110="","",IF('PR-tampon'!$E110=0,"",IF(INDIRECT(NOM_FR&amp;ADDRESS('PR-tampon'!$E110,COLUMN(REFERENCEMENT_ISOLANT[[#Headers],[Climat max]])))=0,"",INDIRECT(NOM_FR&amp;ADDRESS('PR-tampon'!$E110,COLUMN(REFERENCEMENT_ISOLANT[[#Headers],[Climat max]]))))))</f>
        <v/>
      </c>
      <c r="P145" s="3" t="str">
        <f ca="1">IF('PR-tampon'!$E110="","",IF('PR-tampon'!$E110=0,"",IF(INDIRECT(NOM_FR&amp;ADDRESS('PR-tampon'!$E110,COLUMN(REFERENCEMENT_ISOLANT[[#Headers],[Locaux climatisés ou raffraichis]])))=0,"",INDIRECT(NOM_FR&amp;ADDRESS('PR-tampon'!$E110,COLUMN(REFERENCEMENT_ISOLANT[[#Headers],[Locaux climatisés ou raffraichis]]))))))</f>
        <v/>
      </c>
      <c r="Q145" s="89" t="str">
        <f ca="1">IF('PR-tampon'!$E110="","",IF('PR-tampon'!$E110=0,"",IF(INDIRECT(NOM_FR&amp;ADDRESS('PR-tampon'!$E110,COLUMN(REFERENCEMENT_ISOLANT[[#Headers],[LIEN INTERNET]])))=0,"",INDIRECT(NOM_FR&amp;ADDRESS('PR-tampon'!$E110,COLUMN(REFERENCEMENT_ISOLANT[[#Headers],[LIEN INTERNET]]))))))</f>
        <v/>
      </c>
    </row>
    <row r="146" spans="1:17" ht="130.15" customHeight="1" x14ac:dyDescent="0.25">
      <c r="A146" s="3" t="s">
        <v>219</v>
      </c>
      <c r="B146" s="88" t="str">
        <f ca="1">IF('PR-tampon'!$E111="","",IF('PR-tampon'!$E111=0,"",IF(INDIRECT(NOM_FR&amp;ADDRESS('PR-tampon'!$E111,COLUMN(REFERENCEMENT_ISOLANT[[#Headers],[DATE REFERENCEMENT]])))=0,"",INDIRECT(NOM_FR&amp;ADDRESS('PR-tampon'!$E111,COLUMN(REFERENCEMENT_ISOLANT[[#Headers],[DATE REFERENCEMENT]]))))))</f>
        <v/>
      </c>
      <c r="C146" s="88" t="str">
        <f ca="1">IF('PR-tampon'!$E111="","",IF('PR-tampon'!$E111=0,"",IF(INDIRECT(NOM_FR&amp;ADDRESS('PR-tampon'!$E111,COLUMN(REFERENCEMENT_ISOLANT[[#Headers],[TYPE DE PROCEDE]])))=0,"",INDIRECT(NOM_FR&amp;ADDRESS('PR-tampon'!$E111,COLUMN(REFERENCEMENT_ISOLANT[[#Headers],[TYPE DE PROCEDE]]))))))</f>
        <v/>
      </c>
      <c r="D146" s="88" t="str">
        <f ca="1">IF('PR-tampon'!$E111="","",IF('PR-tampon'!$E111=0,"",IF(INDIRECT(NOM_FR&amp;ADDRESS('PR-tampon'!$E111,COLUMN(REFERENCEMENT_ISOLANT[[#Headers],[MATIERE]])))=0,"",INDIRECT(NOM_FR&amp;ADDRESS('PR-tampon'!$E111,COLUMN(REFERENCEMENT_ISOLANT[[#Headers],[MATIERE]]))))))</f>
        <v/>
      </c>
      <c r="E146" s="3" t="str">
        <f ca="1">IF('PR-tampon'!$E111="","",IF('PR-tampon'!$E111=0,"",IF(INDIRECT(NOM_FR&amp;ADDRESS('PR-tampon'!$E111,COLUMN(REFERENCEMENT_ISOLANT[[#Headers],[NOM COMMERCIAL DU PROCEDE]])))=0,"",INDIRECT(NOM_FR&amp;ADDRESS('PR-tampon'!$E111,COLUMN(REFERENCEMENT_ISOLANT[[#Headers],[NOM COMMERCIAL DU PROCEDE]]))))))</f>
        <v/>
      </c>
      <c r="F146" s="3" t="str">
        <f ca="1">IF('PR-tampon'!$E111="","",IF('PR-tampon'!$E111=0,"",IF(INDIRECT(NOM_FR&amp;ADDRESS('PR-tampon'!$E111,COLUMN(REFERENCEMENT_ISOLANT[[#Headers],[DISTRIBUTEUR]])))=0,"",INDIRECT(NOM_FR&amp;ADDRESS('PR-tampon'!$E111,COLUMN(REFERENCEMENT_ISOLANT[[#Headers],[DISTRIBUTEUR]]))))))</f>
        <v/>
      </c>
      <c r="G146" s="3" t="str">
        <f ca="1">IF('PR-tampon'!$E111="","",IF('PR-tampon'!$E111=0,"",IF(INDIRECT(NOM_FR&amp;ADDRESS('PR-tampon'!$E111,COLUMN(REFERENCEMENT_ISOLANT[[#Headers],[TYPE DE DOCUMENT DE REFERENCE]])))=0,"",INDIRECT(NOM_FR&amp;ADDRESS('PR-tampon'!$E111,COLUMN(REFERENCEMENT_ISOLANT[[#Headers],[TYPE DE DOCUMENT DE REFERENCE]]))))))</f>
        <v/>
      </c>
      <c r="H146" s="3" t="str">
        <f ca="1">IF('PR-tampon'!$E111="","",IF('PR-tampon'!$E111=0,"",IF(INDIRECT(NOM_FR&amp;ADDRESS('PR-tampon'!$E111,COLUMN(REFERENCEMENT_ISOLANT[[#Headers],[REF]])))=0,"",INDIRECT(NOM_FR&amp;ADDRESS('PR-tampon'!$E111,COLUMN(REFERENCEMENT_ISOLANT[[#Headers],[REF]]))))))</f>
        <v/>
      </c>
      <c r="I146" s="82" t="str">
        <f ca="1">IF('PR-tampon'!$E111="","",IF('PR-tampon'!$E111=0,"",IF(INDIRECT(NOM_FR&amp;ADDRESS('PR-tampon'!$E111,COLUMN(REFERENCEMENT_ISOLANT[[#Headers],[AVIS LIMITE AU]])))=0,"",INDIRECT(NOM_FR&amp;ADDRESS('PR-tampon'!$E111,COLUMN(REFERENCEMENT_ISOLANT[[#Headers],[AVIS LIMITE AU]]))))))</f>
        <v/>
      </c>
      <c r="J146" s="3" t="str">
        <f ca="1">IF('PR-tampon'!$E111="","",IF('PR-tampon'!$E111=0,"",IF(INDIRECT(NOM_FR&amp;ADDRESS('PR-tampon'!$E111,COLUMN(REFERENCEMENT_ISOLANT[[#Headers],[TC/TNC
dans le domaine d''emploi visé]])))=0,"",INDIRECT(NOM_FR&amp;ADDRESS('PR-tampon'!$E111,COLUMN(REFERENCEMENT_ISOLANT[[#Headers],[TC/TNC
dans le domaine d''emploi visé]]))))))</f>
        <v/>
      </c>
      <c r="K146" s="117" t="str">
        <f ca="1">IF('PR-tampon'!$E111="","",IF('PR-tampon'!$E111=0,"",IF(INDIRECT(NOM_FR&amp;ADDRESS('PR-tampon'!$E111,COLUMN(REFERENCEMENT_ISOLANT[[#Headers],[SYNTHESE DES APPLICATIONS VISEES]])))=0,"",INDIRECT(NOM_FR&amp;ADDRESS('PR-tampon'!$E111,COLUMN(REFERENCEMENT_ISOLANT[[#Headers],[SYNTHESE DES APPLICATIONS VISEES]]))))))</f>
        <v/>
      </c>
      <c r="L146" s="84" t="str">
        <f ca="1">IF('PR-tampon'!$E111="","",IF('PR-tampon'!$E111=0,"",IF(INDIRECT(NOM_FR&amp;ADDRESS('PR-tampon'!$E111,COLUMN(REFERENCEMENT_ISOLANT[[#Headers],[CONCATENATION DES OBSERVATIONS]])))=0,"",INDIRECT(NOM_FR&amp;ADDRESS('PR-tampon'!$E111,COLUMN(REFERENCEMENT_ISOLANT[[#Headers],[CONCATENATION DES OBSERVATIONS]]))))))</f>
        <v/>
      </c>
      <c r="M146" s="3" t="str">
        <f ca="1">IF('PR-tampon'!$E111="","",IF('PR-tampon'!$E111=0,"",IF(INDIRECT(NOM_FR&amp;ADDRESS('PR-tampon'!$E111,COLUMN(REFERENCEMENT_ISOLANT[[#Headers],[Hygrométrie des locaux]])))=0,"",INDIRECT(NOM_FR&amp;ADDRESS('PR-tampon'!$E111,COLUMN(REFERENCEMENT_ISOLANT[[#Headers],[Hygrométrie des locaux]]))))))</f>
        <v/>
      </c>
      <c r="N146" s="3" t="str">
        <f ca="1">IF('PR-tampon'!$E111="","",IF('PR-tampon'!$E111=0,"",IF(INDIRECT(NOM_FR&amp;ADDRESS('PR-tampon'!$E111,COLUMN(REFERENCEMENT_ISOLANT[[#Headers],[classement locaux au sens 20.1 P3]])))=0,"",INDIRECT(NOM_FR&amp;ADDRESS('PR-tampon'!$E111,COLUMN(REFERENCEMENT_ISOLANT[[#Headers],[classement locaux au sens 20.1 P3]]))))))</f>
        <v/>
      </c>
      <c r="O146" s="3" t="str">
        <f ca="1">IF('PR-tampon'!$E111="","",IF('PR-tampon'!$E111=0,"",IF(INDIRECT(NOM_FR&amp;ADDRESS('PR-tampon'!$E111,COLUMN(REFERENCEMENT_ISOLANT[[#Headers],[Climat max]])))=0,"",INDIRECT(NOM_FR&amp;ADDRESS('PR-tampon'!$E111,COLUMN(REFERENCEMENT_ISOLANT[[#Headers],[Climat max]]))))))</f>
        <v/>
      </c>
      <c r="P146" s="3" t="str">
        <f ca="1">IF('PR-tampon'!$E111="","",IF('PR-tampon'!$E111=0,"",IF(INDIRECT(NOM_FR&amp;ADDRESS('PR-tampon'!$E111,COLUMN(REFERENCEMENT_ISOLANT[[#Headers],[Locaux climatisés ou raffraichis]])))=0,"",INDIRECT(NOM_FR&amp;ADDRESS('PR-tampon'!$E111,COLUMN(REFERENCEMENT_ISOLANT[[#Headers],[Locaux climatisés ou raffraichis]]))))))</f>
        <v/>
      </c>
      <c r="Q146" s="89" t="str">
        <f ca="1">IF('PR-tampon'!$E111="","",IF('PR-tampon'!$E111=0,"",IF(INDIRECT(NOM_FR&amp;ADDRESS('PR-tampon'!$E111,COLUMN(REFERENCEMENT_ISOLANT[[#Headers],[LIEN INTERNET]])))=0,"",INDIRECT(NOM_FR&amp;ADDRESS('PR-tampon'!$E111,COLUMN(REFERENCEMENT_ISOLANT[[#Headers],[LIEN INTERNET]]))))))</f>
        <v/>
      </c>
    </row>
    <row r="147" spans="1:17" ht="130.15" customHeight="1" x14ac:dyDescent="0.25">
      <c r="A147" s="3" t="s">
        <v>219</v>
      </c>
      <c r="B147" s="88" t="str">
        <f ca="1">IF('PR-tampon'!$E112="","",IF('PR-tampon'!$E112=0,"",IF(INDIRECT(NOM_FR&amp;ADDRESS('PR-tampon'!$E112,COLUMN(REFERENCEMENT_ISOLANT[[#Headers],[DATE REFERENCEMENT]])))=0,"",INDIRECT(NOM_FR&amp;ADDRESS('PR-tampon'!$E112,COLUMN(REFERENCEMENT_ISOLANT[[#Headers],[DATE REFERENCEMENT]]))))))</f>
        <v/>
      </c>
      <c r="C147" s="88" t="str">
        <f ca="1">IF('PR-tampon'!$E112="","",IF('PR-tampon'!$E112=0,"",IF(INDIRECT(NOM_FR&amp;ADDRESS('PR-tampon'!$E112,COLUMN(REFERENCEMENT_ISOLANT[[#Headers],[TYPE DE PROCEDE]])))=0,"",INDIRECT(NOM_FR&amp;ADDRESS('PR-tampon'!$E112,COLUMN(REFERENCEMENT_ISOLANT[[#Headers],[TYPE DE PROCEDE]]))))))</f>
        <v/>
      </c>
      <c r="D147" s="88" t="str">
        <f ca="1">IF('PR-tampon'!$E112="","",IF('PR-tampon'!$E112=0,"",IF(INDIRECT(NOM_FR&amp;ADDRESS('PR-tampon'!$E112,COLUMN(REFERENCEMENT_ISOLANT[[#Headers],[MATIERE]])))=0,"",INDIRECT(NOM_FR&amp;ADDRESS('PR-tampon'!$E112,COLUMN(REFERENCEMENT_ISOLANT[[#Headers],[MATIERE]]))))))</f>
        <v/>
      </c>
      <c r="E147" s="3" t="str">
        <f ca="1">IF('PR-tampon'!$E112="","",IF('PR-tampon'!$E112=0,"",IF(INDIRECT(NOM_FR&amp;ADDRESS('PR-tampon'!$E112,COLUMN(REFERENCEMENT_ISOLANT[[#Headers],[NOM COMMERCIAL DU PROCEDE]])))=0,"",INDIRECT(NOM_FR&amp;ADDRESS('PR-tampon'!$E112,COLUMN(REFERENCEMENT_ISOLANT[[#Headers],[NOM COMMERCIAL DU PROCEDE]]))))))</f>
        <v/>
      </c>
      <c r="F147" s="3" t="str">
        <f ca="1">IF('PR-tampon'!$E112="","",IF('PR-tampon'!$E112=0,"",IF(INDIRECT(NOM_FR&amp;ADDRESS('PR-tampon'!$E112,COLUMN(REFERENCEMENT_ISOLANT[[#Headers],[DISTRIBUTEUR]])))=0,"",INDIRECT(NOM_FR&amp;ADDRESS('PR-tampon'!$E112,COLUMN(REFERENCEMENT_ISOLANT[[#Headers],[DISTRIBUTEUR]]))))))</f>
        <v/>
      </c>
      <c r="G147" s="3" t="str">
        <f ca="1">IF('PR-tampon'!$E112="","",IF('PR-tampon'!$E112=0,"",IF(INDIRECT(NOM_FR&amp;ADDRESS('PR-tampon'!$E112,COLUMN(REFERENCEMENT_ISOLANT[[#Headers],[TYPE DE DOCUMENT DE REFERENCE]])))=0,"",INDIRECT(NOM_FR&amp;ADDRESS('PR-tampon'!$E112,COLUMN(REFERENCEMENT_ISOLANT[[#Headers],[TYPE DE DOCUMENT DE REFERENCE]]))))))</f>
        <v/>
      </c>
      <c r="H147" s="3" t="str">
        <f ca="1">IF('PR-tampon'!$E112="","",IF('PR-tampon'!$E112=0,"",IF(INDIRECT(NOM_FR&amp;ADDRESS('PR-tampon'!$E112,COLUMN(REFERENCEMENT_ISOLANT[[#Headers],[REF]])))=0,"",INDIRECT(NOM_FR&amp;ADDRESS('PR-tampon'!$E112,COLUMN(REFERENCEMENT_ISOLANT[[#Headers],[REF]]))))))</f>
        <v/>
      </c>
      <c r="I147" s="82" t="str">
        <f ca="1">IF('PR-tampon'!$E112="","",IF('PR-tampon'!$E112=0,"",IF(INDIRECT(NOM_FR&amp;ADDRESS('PR-tampon'!$E112,COLUMN(REFERENCEMENT_ISOLANT[[#Headers],[AVIS LIMITE AU]])))=0,"",INDIRECT(NOM_FR&amp;ADDRESS('PR-tampon'!$E112,COLUMN(REFERENCEMENT_ISOLANT[[#Headers],[AVIS LIMITE AU]]))))))</f>
        <v/>
      </c>
      <c r="J147" s="3" t="str">
        <f ca="1">IF('PR-tampon'!$E112="","",IF('PR-tampon'!$E112=0,"",IF(INDIRECT(NOM_FR&amp;ADDRESS('PR-tampon'!$E112,COLUMN(REFERENCEMENT_ISOLANT[[#Headers],[TC/TNC
dans le domaine d''emploi visé]])))=0,"",INDIRECT(NOM_FR&amp;ADDRESS('PR-tampon'!$E112,COLUMN(REFERENCEMENT_ISOLANT[[#Headers],[TC/TNC
dans le domaine d''emploi visé]]))))))</f>
        <v/>
      </c>
      <c r="K147" s="117" t="str">
        <f ca="1">IF('PR-tampon'!$E112="","",IF('PR-tampon'!$E112=0,"",IF(INDIRECT(NOM_FR&amp;ADDRESS('PR-tampon'!$E112,COLUMN(REFERENCEMENT_ISOLANT[[#Headers],[SYNTHESE DES APPLICATIONS VISEES]])))=0,"",INDIRECT(NOM_FR&amp;ADDRESS('PR-tampon'!$E112,COLUMN(REFERENCEMENT_ISOLANT[[#Headers],[SYNTHESE DES APPLICATIONS VISEES]]))))))</f>
        <v/>
      </c>
      <c r="L147" s="84" t="str">
        <f ca="1">IF('PR-tampon'!$E112="","",IF('PR-tampon'!$E112=0,"",IF(INDIRECT(NOM_FR&amp;ADDRESS('PR-tampon'!$E112,COLUMN(REFERENCEMENT_ISOLANT[[#Headers],[CONCATENATION DES OBSERVATIONS]])))=0,"",INDIRECT(NOM_FR&amp;ADDRESS('PR-tampon'!$E112,COLUMN(REFERENCEMENT_ISOLANT[[#Headers],[CONCATENATION DES OBSERVATIONS]]))))))</f>
        <v/>
      </c>
      <c r="M147" s="3" t="str">
        <f ca="1">IF('PR-tampon'!$E112="","",IF('PR-tampon'!$E112=0,"",IF(INDIRECT(NOM_FR&amp;ADDRESS('PR-tampon'!$E112,COLUMN(REFERENCEMENT_ISOLANT[[#Headers],[Hygrométrie des locaux]])))=0,"",INDIRECT(NOM_FR&amp;ADDRESS('PR-tampon'!$E112,COLUMN(REFERENCEMENT_ISOLANT[[#Headers],[Hygrométrie des locaux]]))))))</f>
        <v/>
      </c>
      <c r="N147" s="3" t="str">
        <f ca="1">IF('PR-tampon'!$E112="","",IF('PR-tampon'!$E112=0,"",IF(INDIRECT(NOM_FR&amp;ADDRESS('PR-tampon'!$E112,COLUMN(REFERENCEMENT_ISOLANT[[#Headers],[classement locaux au sens 20.1 P3]])))=0,"",INDIRECT(NOM_FR&amp;ADDRESS('PR-tampon'!$E112,COLUMN(REFERENCEMENT_ISOLANT[[#Headers],[classement locaux au sens 20.1 P3]]))))))</f>
        <v/>
      </c>
      <c r="O147" s="3" t="str">
        <f ca="1">IF('PR-tampon'!$E112="","",IF('PR-tampon'!$E112=0,"",IF(INDIRECT(NOM_FR&amp;ADDRESS('PR-tampon'!$E112,COLUMN(REFERENCEMENT_ISOLANT[[#Headers],[Climat max]])))=0,"",INDIRECT(NOM_FR&amp;ADDRESS('PR-tampon'!$E112,COLUMN(REFERENCEMENT_ISOLANT[[#Headers],[Climat max]]))))))</f>
        <v/>
      </c>
      <c r="P147" s="3" t="str">
        <f ca="1">IF('PR-tampon'!$E112="","",IF('PR-tampon'!$E112=0,"",IF(INDIRECT(NOM_FR&amp;ADDRESS('PR-tampon'!$E112,COLUMN(REFERENCEMENT_ISOLANT[[#Headers],[Locaux climatisés ou raffraichis]])))=0,"",INDIRECT(NOM_FR&amp;ADDRESS('PR-tampon'!$E112,COLUMN(REFERENCEMENT_ISOLANT[[#Headers],[Locaux climatisés ou raffraichis]]))))))</f>
        <v/>
      </c>
      <c r="Q147" s="89" t="str">
        <f ca="1">IF('PR-tampon'!$E112="","",IF('PR-tampon'!$E112=0,"",IF(INDIRECT(NOM_FR&amp;ADDRESS('PR-tampon'!$E112,COLUMN(REFERENCEMENT_ISOLANT[[#Headers],[LIEN INTERNET]])))=0,"",INDIRECT(NOM_FR&amp;ADDRESS('PR-tampon'!$E112,COLUMN(REFERENCEMENT_ISOLANT[[#Headers],[LIEN INTERNET]]))))))</f>
        <v/>
      </c>
    </row>
    <row r="148" spans="1:17" ht="130.15" customHeight="1" x14ac:dyDescent="0.25">
      <c r="A148" s="3" t="s">
        <v>219</v>
      </c>
      <c r="B148" s="88" t="str">
        <f ca="1">IF('PR-tampon'!$E113="","",IF('PR-tampon'!$E113=0,"",IF(INDIRECT(NOM_FR&amp;ADDRESS('PR-tampon'!$E113,COLUMN(REFERENCEMENT_ISOLANT[[#Headers],[DATE REFERENCEMENT]])))=0,"",INDIRECT(NOM_FR&amp;ADDRESS('PR-tampon'!$E113,COLUMN(REFERENCEMENT_ISOLANT[[#Headers],[DATE REFERENCEMENT]]))))))</f>
        <v/>
      </c>
      <c r="C148" s="88" t="str">
        <f ca="1">IF('PR-tampon'!$E113="","",IF('PR-tampon'!$E113=0,"",IF(INDIRECT(NOM_FR&amp;ADDRESS('PR-tampon'!$E113,COLUMN(REFERENCEMENT_ISOLANT[[#Headers],[TYPE DE PROCEDE]])))=0,"",INDIRECT(NOM_FR&amp;ADDRESS('PR-tampon'!$E113,COLUMN(REFERENCEMENT_ISOLANT[[#Headers],[TYPE DE PROCEDE]]))))))</f>
        <v/>
      </c>
      <c r="D148" s="88" t="str">
        <f ca="1">IF('PR-tampon'!$E113="","",IF('PR-tampon'!$E113=0,"",IF(INDIRECT(NOM_FR&amp;ADDRESS('PR-tampon'!$E113,COLUMN(REFERENCEMENT_ISOLANT[[#Headers],[MATIERE]])))=0,"",INDIRECT(NOM_FR&amp;ADDRESS('PR-tampon'!$E113,COLUMN(REFERENCEMENT_ISOLANT[[#Headers],[MATIERE]]))))))</f>
        <v/>
      </c>
      <c r="E148" s="3" t="str">
        <f ca="1">IF('PR-tampon'!$E113="","",IF('PR-tampon'!$E113=0,"",IF(INDIRECT(NOM_FR&amp;ADDRESS('PR-tampon'!$E113,COLUMN(REFERENCEMENT_ISOLANT[[#Headers],[NOM COMMERCIAL DU PROCEDE]])))=0,"",INDIRECT(NOM_FR&amp;ADDRESS('PR-tampon'!$E113,COLUMN(REFERENCEMENT_ISOLANT[[#Headers],[NOM COMMERCIAL DU PROCEDE]]))))))</f>
        <v/>
      </c>
      <c r="F148" s="3" t="str">
        <f ca="1">IF('PR-tampon'!$E113="","",IF('PR-tampon'!$E113=0,"",IF(INDIRECT(NOM_FR&amp;ADDRESS('PR-tampon'!$E113,COLUMN(REFERENCEMENT_ISOLANT[[#Headers],[DISTRIBUTEUR]])))=0,"",INDIRECT(NOM_FR&amp;ADDRESS('PR-tampon'!$E113,COLUMN(REFERENCEMENT_ISOLANT[[#Headers],[DISTRIBUTEUR]]))))))</f>
        <v/>
      </c>
      <c r="G148" s="3" t="str">
        <f ca="1">IF('PR-tampon'!$E113="","",IF('PR-tampon'!$E113=0,"",IF(INDIRECT(NOM_FR&amp;ADDRESS('PR-tampon'!$E113,COLUMN(REFERENCEMENT_ISOLANT[[#Headers],[TYPE DE DOCUMENT DE REFERENCE]])))=0,"",INDIRECT(NOM_FR&amp;ADDRESS('PR-tampon'!$E113,COLUMN(REFERENCEMENT_ISOLANT[[#Headers],[TYPE DE DOCUMENT DE REFERENCE]]))))))</f>
        <v/>
      </c>
      <c r="H148" s="3" t="str">
        <f ca="1">IF('PR-tampon'!$E113="","",IF('PR-tampon'!$E113=0,"",IF(INDIRECT(NOM_FR&amp;ADDRESS('PR-tampon'!$E113,COLUMN(REFERENCEMENT_ISOLANT[[#Headers],[REF]])))=0,"",INDIRECT(NOM_FR&amp;ADDRESS('PR-tampon'!$E113,COLUMN(REFERENCEMENT_ISOLANT[[#Headers],[REF]]))))))</f>
        <v/>
      </c>
      <c r="I148" s="82" t="str">
        <f ca="1">IF('PR-tampon'!$E113="","",IF('PR-tampon'!$E113=0,"",IF(INDIRECT(NOM_FR&amp;ADDRESS('PR-tampon'!$E113,COLUMN(REFERENCEMENT_ISOLANT[[#Headers],[AVIS LIMITE AU]])))=0,"",INDIRECT(NOM_FR&amp;ADDRESS('PR-tampon'!$E113,COLUMN(REFERENCEMENT_ISOLANT[[#Headers],[AVIS LIMITE AU]]))))))</f>
        <v/>
      </c>
      <c r="J148" s="3" t="str">
        <f ca="1">IF('PR-tampon'!$E113="","",IF('PR-tampon'!$E113=0,"",IF(INDIRECT(NOM_FR&amp;ADDRESS('PR-tampon'!$E113,COLUMN(REFERENCEMENT_ISOLANT[[#Headers],[TC/TNC
dans le domaine d''emploi visé]])))=0,"",INDIRECT(NOM_FR&amp;ADDRESS('PR-tampon'!$E113,COLUMN(REFERENCEMENT_ISOLANT[[#Headers],[TC/TNC
dans le domaine d''emploi visé]]))))))</f>
        <v/>
      </c>
      <c r="K148" s="117" t="str">
        <f ca="1">IF('PR-tampon'!$E113="","",IF('PR-tampon'!$E113=0,"",IF(INDIRECT(NOM_FR&amp;ADDRESS('PR-tampon'!$E113,COLUMN(REFERENCEMENT_ISOLANT[[#Headers],[SYNTHESE DES APPLICATIONS VISEES]])))=0,"",INDIRECT(NOM_FR&amp;ADDRESS('PR-tampon'!$E113,COLUMN(REFERENCEMENT_ISOLANT[[#Headers],[SYNTHESE DES APPLICATIONS VISEES]]))))))</f>
        <v/>
      </c>
      <c r="L148" s="84" t="str">
        <f ca="1">IF('PR-tampon'!$E113="","",IF('PR-tampon'!$E113=0,"",IF(INDIRECT(NOM_FR&amp;ADDRESS('PR-tampon'!$E113,COLUMN(REFERENCEMENT_ISOLANT[[#Headers],[CONCATENATION DES OBSERVATIONS]])))=0,"",INDIRECT(NOM_FR&amp;ADDRESS('PR-tampon'!$E113,COLUMN(REFERENCEMENT_ISOLANT[[#Headers],[CONCATENATION DES OBSERVATIONS]]))))))</f>
        <v/>
      </c>
      <c r="M148" s="3" t="str">
        <f ca="1">IF('PR-tampon'!$E113="","",IF('PR-tampon'!$E113=0,"",IF(INDIRECT(NOM_FR&amp;ADDRESS('PR-tampon'!$E113,COLUMN(REFERENCEMENT_ISOLANT[[#Headers],[Hygrométrie des locaux]])))=0,"",INDIRECT(NOM_FR&amp;ADDRESS('PR-tampon'!$E113,COLUMN(REFERENCEMENT_ISOLANT[[#Headers],[Hygrométrie des locaux]]))))))</f>
        <v/>
      </c>
      <c r="N148" s="3" t="str">
        <f ca="1">IF('PR-tampon'!$E113="","",IF('PR-tampon'!$E113=0,"",IF(INDIRECT(NOM_FR&amp;ADDRESS('PR-tampon'!$E113,COLUMN(REFERENCEMENT_ISOLANT[[#Headers],[classement locaux au sens 20.1 P3]])))=0,"",INDIRECT(NOM_FR&amp;ADDRESS('PR-tampon'!$E113,COLUMN(REFERENCEMENT_ISOLANT[[#Headers],[classement locaux au sens 20.1 P3]]))))))</f>
        <v/>
      </c>
      <c r="O148" s="3" t="str">
        <f ca="1">IF('PR-tampon'!$E113="","",IF('PR-tampon'!$E113=0,"",IF(INDIRECT(NOM_FR&amp;ADDRESS('PR-tampon'!$E113,COLUMN(REFERENCEMENT_ISOLANT[[#Headers],[Climat max]])))=0,"",INDIRECT(NOM_FR&amp;ADDRESS('PR-tampon'!$E113,COLUMN(REFERENCEMENT_ISOLANT[[#Headers],[Climat max]]))))))</f>
        <v/>
      </c>
      <c r="P148" s="3" t="str">
        <f ca="1">IF('PR-tampon'!$E113="","",IF('PR-tampon'!$E113=0,"",IF(INDIRECT(NOM_FR&amp;ADDRESS('PR-tampon'!$E113,COLUMN(REFERENCEMENT_ISOLANT[[#Headers],[Locaux climatisés ou raffraichis]])))=0,"",INDIRECT(NOM_FR&amp;ADDRESS('PR-tampon'!$E113,COLUMN(REFERENCEMENT_ISOLANT[[#Headers],[Locaux climatisés ou raffraichis]]))))))</f>
        <v/>
      </c>
      <c r="Q148" s="89" t="str">
        <f ca="1">IF('PR-tampon'!$E113="","",IF('PR-tampon'!$E113=0,"",IF(INDIRECT(NOM_FR&amp;ADDRESS('PR-tampon'!$E113,COLUMN(REFERENCEMENT_ISOLANT[[#Headers],[LIEN INTERNET]])))=0,"",INDIRECT(NOM_FR&amp;ADDRESS('PR-tampon'!$E113,COLUMN(REFERENCEMENT_ISOLANT[[#Headers],[LIEN INTERNET]]))))))</f>
        <v/>
      </c>
    </row>
    <row r="149" spans="1:17" ht="130.15" customHeight="1" x14ac:dyDescent="0.25">
      <c r="A149" s="3" t="s">
        <v>219</v>
      </c>
      <c r="B149" s="88" t="str">
        <f ca="1">IF('PR-tampon'!$E114="","",IF('PR-tampon'!$E114=0,"",IF(INDIRECT(NOM_FR&amp;ADDRESS('PR-tampon'!$E114,COLUMN(REFERENCEMENT_ISOLANT[[#Headers],[DATE REFERENCEMENT]])))=0,"",INDIRECT(NOM_FR&amp;ADDRESS('PR-tampon'!$E114,COLUMN(REFERENCEMENT_ISOLANT[[#Headers],[DATE REFERENCEMENT]]))))))</f>
        <v/>
      </c>
      <c r="C149" s="88" t="str">
        <f ca="1">IF('PR-tampon'!$E114="","",IF('PR-tampon'!$E114=0,"",IF(INDIRECT(NOM_FR&amp;ADDRESS('PR-tampon'!$E114,COLUMN(REFERENCEMENT_ISOLANT[[#Headers],[TYPE DE PROCEDE]])))=0,"",INDIRECT(NOM_FR&amp;ADDRESS('PR-tampon'!$E114,COLUMN(REFERENCEMENT_ISOLANT[[#Headers],[TYPE DE PROCEDE]]))))))</f>
        <v/>
      </c>
      <c r="D149" s="88" t="str">
        <f ca="1">IF('PR-tampon'!$E114="","",IF('PR-tampon'!$E114=0,"",IF(INDIRECT(NOM_FR&amp;ADDRESS('PR-tampon'!$E114,COLUMN(REFERENCEMENT_ISOLANT[[#Headers],[MATIERE]])))=0,"",INDIRECT(NOM_FR&amp;ADDRESS('PR-tampon'!$E114,COLUMN(REFERENCEMENT_ISOLANT[[#Headers],[MATIERE]]))))))</f>
        <v/>
      </c>
      <c r="E149" s="3" t="str">
        <f ca="1">IF('PR-tampon'!$E114="","",IF('PR-tampon'!$E114=0,"",IF(INDIRECT(NOM_FR&amp;ADDRESS('PR-tampon'!$E114,COLUMN(REFERENCEMENT_ISOLANT[[#Headers],[NOM COMMERCIAL DU PROCEDE]])))=0,"",INDIRECT(NOM_FR&amp;ADDRESS('PR-tampon'!$E114,COLUMN(REFERENCEMENT_ISOLANT[[#Headers],[NOM COMMERCIAL DU PROCEDE]]))))))</f>
        <v/>
      </c>
      <c r="F149" s="3" t="str">
        <f ca="1">IF('PR-tampon'!$E114="","",IF('PR-tampon'!$E114=0,"",IF(INDIRECT(NOM_FR&amp;ADDRESS('PR-tampon'!$E114,COLUMN(REFERENCEMENT_ISOLANT[[#Headers],[DISTRIBUTEUR]])))=0,"",INDIRECT(NOM_FR&amp;ADDRESS('PR-tampon'!$E114,COLUMN(REFERENCEMENT_ISOLANT[[#Headers],[DISTRIBUTEUR]]))))))</f>
        <v/>
      </c>
      <c r="G149" s="3" t="str">
        <f ca="1">IF('PR-tampon'!$E114="","",IF('PR-tampon'!$E114=0,"",IF(INDIRECT(NOM_FR&amp;ADDRESS('PR-tampon'!$E114,COLUMN(REFERENCEMENT_ISOLANT[[#Headers],[TYPE DE DOCUMENT DE REFERENCE]])))=0,"",INDIRECT(NOM_FR&amp;ADDRESS('PR-tampon'!$E114,COLUMN(REFERENCEMENT_ISOLANT[[#Headers],[TYPE DE DOCUMENT DE REFERENCE]]))))))</f>
        <v/>
      </c>
      <c r="H149" s="3" t="str">
        <f ca="1">IF('PR-tampon'!$E114="","",IF('PR-tampon'!$E114=0,"",IF(INDIRECT(NOM_FR&amp;ADDRESS('PR-tampon'!$E114,COLUMN(REFERENCEMENT_ISOLANT[[#Headers],[REF]])))=0,"",INDIRECT(NOM_FR&amp;ADDRESS('PR-tampon'!$E114,COLUMN(REFERENCEMENT_ISOLANT[[#Headers],[REF]]))))))</f>
        <v/>
      </c>
      <c r="I149" s="82" t="str">
        <f ca="1">IF('PR-tampon'!$E114="","",IF('PR-tampon'!$E114=0,"",IF(INDIRECT(NOM_FR&amp;ADDRESS('PR-tampon'!$E114,COLUMN(REFERENCEMENT_ISOLANT[[#Headers],[AVIS LIMITE AU]])))=0,"",INDIRECT(NOM_FR&amp;ADDRESS('PR-tampon'!$E114,COLUMN(REFERENCEMENT_ISOLANT[[#Headers],[AVIS LIMITE AU]]))))))</f>
        <v/>
      </c>
      <c r="J149" s="3" t="str">
        <f ca="1">IF('PR-tampon'!$E114="","",IF('PR-tampon'!$E114=0,"",IF(INDIRECT(NOM_FR&amp;ADDRESS('PR-tampon'!$E114,COLUMN(REFERENCEMENT_ISOLANT[[#Headers],[TC/TNC
dans le domaine d''emploi visé]])))=0,"",INDIRECT(NOM_FR&amp;ADDRESS('PR-tampon'!$E114,COLUMN(REFERENCEMENT_ISOLANT[[#Headers],[TC/TNC
dans le domaine d''emploi visé]]))))))</f>
        <v/>
      </c>
      <c r="K149" s="117" t="str">
        <f ca="1">IF('PR-tampon'!$E114="","",IF('PR-tampon'!$E114=0,"",IF(INDIRECT(NOM_FR&amp;ADDRESS('PR-tampon'!$E114,COLUMN(REFERENCEMENT_ISOLANT[[#Headers],[SYNTHESE DES APPLICATIONS VISEES]])))=0,"",INDIRECT(NOM_FR&amp;ADDRESS('PR-tampon'!$E114,COLUMN(REFERENCEMENT_ISOLANT[[#Headers],[SYNTHESE DES APPLICATIONS VISEES]]))))))</f>
        <v/>
      </c>
      <c r="L149" s="84" t="str">
        <f ca="1">IF('PR-tampon'!$E114="","",IF('PR-tampon'!$E114=0,"",IF(INDIRECT(NOM_FR&amp;ADDRESS('PR-tampon'!$E114,COLUMN(REFERENCEMENT_ISOLANT[[#Headers],[CONCATENATION DES OBSERVATIONS]])))=0,"",INDIRECT(NOM_FR&amp;ADDRESS('PR-tampon'!$E114,COLUMN(REFERENCEMENT_ISOLANT[[#Headers],[CONCATENATION DES OBSERVATIONS]]))))))</f>
        <v/>
      </c>
      <c r="M149" s="3" t="str">
        <f ca="1">IF('PR-tampon'!$E114="","",IF('PR-tampon'!$E114=0,"",IF(INDIRECT(NOM_FR&amp;ADDRESS('PR-tampon'!$E114,COLUMN(REFERENCEMENT_ISOLANT[[#Headers],[Hygrométrie des locaux]])))=0,"",INDIRECT(NOM_FR&amp;ADDRESS('PR-tampon'!$E114,COLUMN(REFERENCEMENT_ISOLANT[[#Headers],[Hygrométrie des locaux]]))))))</f>
        <v/>
      </c>
      <c r="N149" s="3" t="str">
        <f ca="1">IF('PR-tampon'!$E114="","",IF('PR-tampon'!$E114=0,"",IF(INDIRECT(NOM_FR&amp;ADDRESS('PR-tampon'!$E114,COLUMN(REFERENCEMENT_ISOLANT[[#Headers],[classement locaux au sens 20.1 P3]])))=0,"",INDIRECT(NOM_FR&amp;ADDRESS('PR-tampon'!$E114,COLUMN(REFERENCEMENT_ISOLANT[[#Headers],[classement locaux au sens 20.1 P3]]))))))</f>
        <v/>
      </c>
      <c r="O149" s="3" t="str">
        <f ca="1">IF('PR-tampon'!$E114="","",IF('PR-tampon'!$E114=0,"",IF(INDIRECT(NOM_FR&amp;ADDRESS('PR-tampon'!$E114,COLUMN(REFERENCEMENT_ISOLANT[[#Headers],[Climat max]])))=0,"",INDIRECT(NOM_FR&amp;ADDRESS('PR-tampon'!$E114,COLUMN(REFERENCEMENT_ISOLANT[[#Headers],[Climat max]]))))))</f>
        <v/>
      </c>
      <c r="P149" s="3" t="str">
        <f ca="1">IF('PR-tampon'!$E114="","",IF('PR-tampon'!$E114=0,"",IF(INDIRECT(NOM_FR&amp;ADDRESS('PR-tampon'!$E114,COLUMN(REFERENCEMENT_ISOLANT[[#Headers],[Locaux climatisés ou raffraichis]])))=0,"",INDIRECT(NOM_FR&amp;ADDRESS('PR-tampon'!$E114,COLUMN(REFERENCEMENT_ISOLANT[[#Headers],[Locaux climatisés ou raffraichis]]))))))</f>
        <v/>
      </c>
      <c r="Q149" s="89" t="str">
        <f ca="1">IF('PR-tampon'!$E114="","",IF('PR-tampon'!$E114=0,"",IF(INDIRECT(NOM_FR&amp;ADDRESS('PR-tampon'!$E114,COLUMN(REFERENCEMENT_ISOLANT[[#Headers],[LIEN INTERNET]])))=0,"",INDIRECT(NOM_FR&amp;ADDRESS('PR-tampon'!$E114,COLUMN(REFERENCEMENT_ISOLANT[[#Headers],[LIEN INTERNET]]))))))</f>
        <v/>
      </c>
    </row>
    <row r="150" spans="1:17" ht="130.15" customHeight="1" x14ac:dyDescent="0.25">
      <c r="A150" s="3" t="s">
        <v>219</v>
      </c>
      <c r="B150" s="88" t="str">
        <f ca="1">IF('PR-tampon'!$E115="","",IF('PR-tampon'!$E115=0,"",IF(INDIRECT(NOM_FR&amp;ADDRESS('PR-tampon'!$E115,COLUMN(REFERENCEMENT_ISOLANT[[#Headers],[DATE REFERENCEMENT]])))=0,"",INDIRECT(NOM_FR&amp;ADDRESS('PR-tampon'!$E115,COLUMN(REFERENCEMENT_ISOLANT[[#Headers],[DATE REFERENCEMENT]]))))))</f>
        <v/>
      </c>
      <c r="C150" s="88" t="str">
        <f ca="1">IF('PR-tampon'!$E115="","",IF('PR-tampon'!$E115=0,"",IF(INDIRECT(NOM_FR&amp;ADDRESS('PR-tampon'!$E115,COLUMN(REFERENCEMENT_ISOLANT[[#Headers],[TYPE DE PROCEDE]])))=0,"",INDIRECT(NOM_FR&amp;ADDRESS('PR-tampon'!$E115,COLUMN(REFERENCEMENT_ISOLANT[[#Headers],[TYPE DE PROCEDE]]))))))</f>
        <v/>
      </c>
      <c r="D150" s="88" t="str">
        <f ca="1">IF('PR-tampon'!$E115="","",IF('PR-tampon'!$E115=0,"",IF(INDIRECT(NOM_FR&amp;ADDRESS('PR-tampon'!$E115,COLUMN(REFERENCEMENT_ISOLANT[[#Headers],[MATIERE]])))=0,"",INDIRECT(NOM_FR&amp;ADDRESS('PR-tampon'!$E115,COLUMN(REFERENCEMENT_ISOLANT[[#Headers],[MATIERE]]))))))</f>
        <v/>
      </c>
      <c r="E150" s="3" t="str">
        <f ca="1">IF('PR-tampon'!$E115="","",IF('PR-tampon'!$E115=0,"",IF(INDIRECT(NOM_FR&amp;ADDRESS('PR-tampon'!$E115,COLUMN(REFERENCEMENT_ISOLANT[[#Headers],[NOM COMMERCIAL DU PROCEDE]])))=0,"",INDIRECT(NOM_FR&amp;ADDRESS('PR-tampon'!$E115,COLUMN(REFERENCEMENT_ISOLANT[[#Headers],[NOM COMMERCIAL DU PROCEDE]]))))))</f>
        <v/>
      </c>
      <c r="F150" s="3" t="str">
        <f ca="1">IF('PR-tampon'!$E115="","",IF('PR-tampon'!$E115=0,"",IF(INDIRECT(NOM_FR&amp;ADDRESS('PR-tampon'!$E115,COLUMN(REFERENCEMENT_ISOLANT[[#Headers],[DISTRIBUTEUR]])))=0,"",INDIRECT(NOM_FR&amp;ADDRESS('PR-tampon'!$E115,COLUMN(REFERENCEMENT_ISOLANT[[#Headers],[DISTRIBUTEUR]]))))))</f>
        <v/>
      </c>
      <c r="G150" s="3" t="str">
        <f ca="1">IF('PR-tampon'!$E115="","",IF('PR-tampon'!$E115=0,"",IF(INDIRECT(NOM_FR&amp;ADDRESS('PR-tampon'!$E115,COLUMN(REFERENCEMENT_ISOLANT[[#Headers],[TYPE DE DOCUMENT DE REFERENCE]])))=0,"",INDIRECT(NOM_FR&amp;ADDRESS('PR-tampon'!$E115,COLUMN(REFERENCEMENT_ISOLANT[[#Headers],[TYPE DE DOCUMENT DE REFERENCE]]))))))</f>
        <v/>
      </c>
      <c r="H150" s="3" t="str">
        <f ca="1">IF('PR-tampon'!$E115="","",IF('PR-tampon'!$E115=0,"",IF(INDIRECT(NOM_FR&amp;ADDRESS('PR-tampon'!$E115,COLUMN(REFERENCEMENT_ISOLANT[[#Headers],[REF]])))=0,"",INDIRECT(NOM_FR&amp;ADDRESS('PR-tampon'!$E115,COLUMN(REFERENCEMENT_ISOLANT[[#Headers],[REF]]))))))</f>
        <v/>
      </c>
      <c r="I150" s="82" t="str">
        <f ca="1">IF('PR-tampon'!$E115="","",IF('PR-tampon'!$E115=0,"",IF(INDIRECT(NOM_FR&amp;ADDRESS('PR-tampon'!$E115,COLUMN(REFERENCEMENT_ISOLANT[[#Headers],[AVIS LIMITE AU]])))=0,"",INDIRECT(NOM_FR&amp;ADDRESS('PR-tampon'!$E115,COLUMN(REFERENCEMENT_ISOLANT[[#Headers],[AVIS LIMITE AU]]))))))</f>
        <v/>
      </c>
      <c r="J150" s="3" t="str">
        <f ca="1">IF('PR-tampon'!$E115="","",IF('PR-tampon'!$E115=0,"",IF(INDIRECT(NOM_FR&amp;ADDRESS('PR-tampon'!$E115,COLUMN(REFERENCEMENT_ISOLANT[[#Headers],[TC/TNC
dans le domaine d''emploi visé]])))=0,"",INDIRECT(NOM_FR&amp;ADDRESS('PR-tampon'!$E115,COLUMN(REFERENCEMENT_ISOLANT[[#Headers],[TC/TNC
dans le domaine d''emploi visé]]))))))</f>
        <v/>
      </c>
      <c r="K150" s="117" t="str">
        <f ca="1">IF('PR-tampon'!$E115="","",IF('PR-tampon'!$E115=0,"",IF(INDIRECT(NOM_FR&amp;ADDRESS('PR-tampon'!$E115,COLUMN(REFERENCEMENT_ISOLANT[[#Headers],[SYNTHESE DES APPLICATIONS VISEES]])))=0,"",INDIRECT(NOM_FR&amp;ADDRESS('PR-tampon'!$E115,COLUMN(REFERENCEMENT_ISOLANT[[#Headers],[SYNTHESE DES APPLICATIONS VISEES]]))))))</f>
        <v/>
      </c>
      <c r="L150" s="84" t="str">
        <f ca="1">IF('PR-tampon'!$E115="","",IF('PR-tampon'!$E115=0,"",IF(INDIRECT(NOM_FR&amp;ADDRESS('PR-tampon'!$E115,COLUMN(REFERENCEMENT_ISOLANT[[#Headers],[CONCATENATION DES OBSERVATIONS]])))=0,"",INDIRECT(NOM_FR&amp;ADDRESS('PR-tampon'!$E115,COLUMN(REFERENCEMENT_ISOLANT[[#Headers],[CONCATENATION DES OBSERVATIONS]]))))))</f>
        <v/>
      </c>
      <c r="M150" s="3" t="str">
        <f ca="1">IF('PR-tampon'!$E115="","",IF('PR-tampon'!$E115=0,"",IF(INDIRECT(NOM_FR&amp;ADDRESS('PR-tampon'!$E115,COLUMN(REFERENCEMENT_ISOLANT[[#Headers],[Hygrométrie des locaux]])))=0,"",INDIRECT(NOM_FR&amp;ADDRESS('PR-tampon'!$E115,COLUMN(REFERENCEMENT_ISOLANT[[#Headers],[Hygrométrie des locaux]]))))))</f>
        <v/>
      </c>
      <c r="N150" s="3" t="str">
        <f ca="1">IF('PR-tampon'!$E115="","",IF('PR-tampon'!$E115=0,"",IF(INDIRECT(NOM_FR&amp;ADDRESS('PR-tampon'!$E115,COLUMN(REFERENCEMENT_ISOLANT[[#Headers],[classement locaux au sens 20.1 P3]])))=0,"",INDIRECT(NOM_FR&amp;ADDRESS('PR-tampon'!$E115,COLUMN(REFERENCEMENT_ISOLANT[[#Headers],[classement locaux au sens 20.1 P3]]))))))</f>
        <v/>
      </c>
      <c r="O150" s="3" t="str">
        <f ca="1">IF('PR-tampon'!$E115="","",IF('PR-tampon'!$E115=0,"",IF(INDIRECT(NOM_FR&amp;ADDRESS('PR-tampon'!$E115,COLUMN(REFERENCEMENT_ISOLANT[[#Headers],[Climat max]])))=0,"",INDIRECT(NOM_FR&amp;ADDRESS('PR-tampon'!$E115,COLUMN(REFERENCEMENT_ISOLANT[[#Headers],[Climat max]]))))))</f>
        <v/>
      </c>
      <c r="P150" s="3" t="str">
        <f ca="1">IF('PR-tampon'!$E115="","",IF('PR-tampon'!$E115=0,"",IF(INDIRECT(NOM_FR&amp;ADDRESS('PR-tampon'!$E115,COLUMN(REFERENCEMENT_ISOLANT[[#Headers],[Locaux climatisés ou raffraichis]])))=0,"",INDIRECT(NOM_FR&amp;ADDRESS('PR-tampon'!$E115,COLUMN(REFERENCEMENT_ISOLANT[[#Headers],[Locaux climatisés ou raffraichis]]))))))</f>
        <v/>
      </c>
      <c r="Q150" s="89" t="str">
        <f ca="1">IF('PR-tampon'!$E115="","",IF('PR-tampon'!$E115=0,"",IF(INDIRECT(NOM_FR&amp;ADDRESS('PR-tampon'!$E115,COLUMN(REFERENCEMENT_ISOLANT[[#Headers],[LIEN INTERNET]])))=0,"",INDIRECT(NOM_FR&amp;ADDRESS('PR-tampon'!$E115,COLUMN(REFERENCEMENT_ISOLANT[[#Headers],[LIEN INTERNET]]))))))</f>
        <v/>
      </c>
    </row>
    <row r="151" spans="1:17" ht="130.15" customHeight="1" x14ac:dyDescent="0.25">
      <c r="A151" s="3" t="s">
        <v>219</v>
      </c>
      <c r="B151" s="88" t="str">
        <f ca="1">IF('PR-tampon'!$E116="","",IF('PR-tampon'!$E116=0,"",IF(INDIRECT(NOM_FR&amp;ADDRESS('PR-tampon'!$E116,COLUMN(REFERENCEMENT_ISOLANT[[#Headers],[DATE REFERENCEMENT]])))=0,"",INDIRECT(NOM_FR&amp;ADDRESS('PR-tampon'!$E116,COLUMN(REFERENCEMENT_ISOLANT[[#Headers],[DATE REFERENCEMENT]]))))))</f>
        <v/>
      </c>
      <c r="C151" s="88" t="str">
        <f ca="1">IF('PR-tampon'!$E116="","",IF('PR-tampon'!$E116=0,"",IF(INDIRECT(NOM_FR&amp;ADDRESS('PR-tampon'!$E116,COLUMN(REFERENCEMENT_ISOLANT[[#Headers],[TYPE DE PROCEDE]])))=0,"",INDIRECT(NOM_FR&amp;ADDRESS('PR-tampon'!$E116,COLUMN(REFERENCEMENT_ISOLANT[[#Headers],[TYPE DE PROCEDE]]))))))</f>
        <v/>
      </c>
      <c r="D151" s="88" t="str">
        <f ca="1">IF('PR-tampon'!$E116="","",IF('PR-tampon'!$E116=0,"",IF(INDIRECT(NOM_FR&amp;ADDRESS('PR-tampon'!$E116,COLUMN(REFERENCEMENT_ISOLANT[[#Headers],[MATIERE]])))=0,"",INDIRECT(NOM_FR&amp;ADDRESS('PR-tampon'!$E116,COLUMN(REFERENCEMENT_ISOLANT[[#Headers],[MATIERE]]))))))</f>
        <v/>
      </c>
      <c r="E151" s="3" t="str">
        <f ca="1">IF('PR-tampon'!$E116="","",IF('PR-tampon'!$E116=0,"",IF(INDIRECT(NOM_FR&amp;ADDRESS('PR-tampon'!$E116,COLUMN(REFERENCEMENT_ISOLANT[[#Headers],[NOM COMMERCIAL DU PROCEDE]])))=0,"",INDIRECT(NOM_FR&amp;ADDRESS('PR-tampon'!$E116,COLUMN(REFERENCEMENT_ISOLANT[[#Headers],[NOM COMMERCIAL DU PROCEDE]]))))))</f>
        <v/>
      </c>
      <c r="F151" s="3" t="str">
        <f ca="1">IF('PR-tampon'!$E116="","",IF('PR-tampon'!$E116=0,"",IF(INDIRECT(NOM_FR&amp;ADDRESS('PR-tampon'!$E116,COLUMN(REFERENCEMENT_ISOLANT[[#Headers],[DISTRIBUTEUR]])))=0,"",INDIRECT(NOM_FR&amp;ADDRESS('PR-tampon'!$E116,COLUMN(REFERENCEMENT_ISOLANT[[#Headers],[DISTRIBUTEUR]]))))))</f>
        <v/>
      </c>
      <c r="G151" s="3" t="str">
        <f ca="1">IF('PR-tampon'!$E116="","",IF('PR-tampon'!$E116=0,"",IF(INDIRECT(NOM_FR&amp;ADDRESS('PR-tampon'!$E116,COLUMN(REFERENCEMENT_ISOLANT[[#Headers],[TYPE DE DOCUMENT DE REFERENCE]])))=0,"",INDIRECT(NOM_FR&amp;ADDRESS('PR-tampon'!$E116,COLUMN(REFERENCEMENT_ISOLANT[[#Headers],[TYPE DE DOCUMENT DE REFERENCE]]))))))</f>
        <v/>
      </c>
      <c r="H151" s="3" t="str">
        <f ca="1">IF('PR-tampon'!$E116="","",IF('PR-tampon'!$E116=0,"",IF(INDIRECT(NOM_FR&amp;ADDRESS('PR-tampon'!$E116,COLUMN(REFERENCEMENT_ISOLANT[[#Headers],[REF]])))=0,"",INDIRECT(NOM_FR&amp;ADDRESS('PR-tampon'!$E116,COLUMN(REFERENCEMENT_ISOLANT[[#Headers],[REF]]))))))</f>
        <v/>
      </c>
      <c r="I151" s="82" t="str">
        <f ca="1">IF('PR-tampon'!$E116="","",IF('PR-tampon'!$E116=0,"",IF(INDIRECT(NOM_FR&amp;ADDRESS('PR-tampon'!$E116,COLUMN(REFERENCEMENT_ISOLANT[[#Headers],[AVIS LIMITE AU]])))=0,"",INDIRECT(NOM_FR&amp;ADDRESS('PR-tampon'!$E116,COLUMN(REFERENCEMENT_ISOLANT[[#Headers],[AVIS LIMITE AU]]))))))</f>
        <v/>
      </c>
      <c r="J151" s="3" t="str">
        <f ca="1">IF('PR-tampon'!$E116="","",IF('PR-tampon'!$E116=0,"",IF(INDIRECT(NOM_FR&amp;ADDRESS('PR-tampon'!$E116,COLUMN(REFERENCEMENT_ISOLANT[[#Headers],[TC/TNC
dans le domaine d''emploi visé]])))=0,"",INDIRECT(NOM_FR&amp;ADDRESS('PR-tampon'!$E116,COLUMN(REFERENCEMENT_ISOLANT[[#Headers],[TC/TNC
dans le domaine d''emploi visé]]))))))</f>
        <v/>
      </c>
      <c r="K151" s="117" t="str">
        <f ca="1">IF('PR-tampon'!$E116="","",IF('PR-tampon'!$E116=0,"",IF(INDIRECT(NOM_FR&amp;ADDRESS('PR-tampon'!$E116,COLUMN(REFERENCEMENT_ISOLANT[[#Headers],[SYNTHESE DES APPLICATIONS VISEES]])))=0,"",INDIRECT(NOM_FR&amp;ADDRESS('PR-tampon'!$E116,COLUMN(REFERENCEMENT_ISOLANT[[#Headers],[SYNTHESE DES APPLICATIONS VISEES]]))))))</f>
        <v/>
      </c>
      <c r="L151" s="84" t="str">
        <f ca="1">IF('PR-tampon'!$E116="","",IF('PR-tampon'!$E116=0,"",IF(INDIRECT(NOM_FR&amp;ADDRESS('PR-tampon'!$E116,COLUMN(REFERENCEMENT_ISOLANT[[#Headers],[CONCATENATION DES OBSERVATIONS]])))=0,"",INDIRECT(NOM_FR&amp;ADDRESS('PR-tampon'!$E116,COLUMN(REFERENCEMENT_ISOLANT[[#Headers],[CONCATENATION DES OBSERVATIONS]]))))))</f>
        <v/>
      </c>
      <c r="M151" s="3" t="str">
        <f ca="1">IF('PR-tampon'!$E116="","",IF('PR-tampon'!$E116=0,"",IF(INDIRECT(NOM_FR&amp;ADDRESS('PR-tampon'!$E116,COLUMN(REFERENCEMENT_ISOLANT[[#Headers],[Hygrométrie des locaux]])))=0,"",INDIRECT(NOM_FR&amp;ADDRESS('PR-tampon'!$E116,COLUMN(REFERENCEMENT_ISOLANT[[#Headers],[Hygrométrie des locaux]]))))))</f>
        <v/>
      </c>
      <c r="N151" s="3" t="str">
        <f ca="1">IF('PR-tampon'!$E116="","",IF('PR-tampon'!$E116=0,"",IF(INDIRECT(NOM_FR&amp;ADDRESS('PR-tampon'!$E116,COLUMN(REFERENCEMENT_ISOLANT[[#Headers],[classement locaux au sens 20.1 P3]])))=0,"",INDIRECT(NOM_FR&amp;ADDRESS('PR-tampon'!$E116,COLUMN(REFERENCEMENT_ISOLANT[[#Headers],[classement locaux au sens 20.1 P3]]))))))</f>
        <v/>
      </c>
      <c r="O151" s="3" t="str">
        <f ca="1">IF('PR-tampon'!$E116="","",IF('PR-tampon'!$E116=0,"",IF(INDIRECT(NOM_FR&amp;ADDRESS('PR-tampon'!$E116,COLUMN(REFERENCEMENT_ISOLANT[[#Headers],[Climat max]])))=0,"",INDIRECT(NOM_FR&amp;ADDRESS('PR-tampon'!$E116,COLUMN(REFERENCEMENT_ISOLANT[[#Headers],[Climat max]]))))))</f>
        <v/>
      </c>
      <c r="P151" s="3" t="str">
        <f ca="1">IF('PR-tampon'!$E116="","",IF('PR-tampon'!$E116=0,"",IF(INDIRECT(NOM_FR&amp;ADDRESS('PR-tampon'!$E116,COLUMN(REFERENCEMENT_ISOLANT[[#Headers],[Locaux climatisés ou raffraichis]])))=0,"",INDIRECT(NOM_FR&amp;ADDRESS('PR-tampon'!$E116,COLUMN(REFERENCEMENT_ISOLANT[[#Headers],[Locaux climatisés ou raffraichis]]))))))</f>
        <v/>
      </c>
      <c r="Q151" s="89" t="str">
        <f ca="1">IF('PR-tampon'!$E116="","",IF('PR-tampon'!$E116=0,"",IF(INDIRECT(NOM_FR&amp;ADDRESS('PR-tampon'!$E116,COLUMN(REFERENCEMENT_ISOLANT[[#Headers],[LIEN INTERNET]])))=0,"",INDIRECT(NOM_FR&amp;ADDRESS('PR-tampon'!$E116,COLUMN(REFERENCEMENT_ISOLANT[[#Headers],[LIEN INTERNET]]))))))</f>
        <v/>
      </c>
    </row>
    <row r="152" spans="1:17" ht="130.15" customHeight="1" x14ac:dyDescent="0.25">
      <c r="A152" s="3" t="s">
        <v>219</v>
      </c>
      <c r="B152" s="88" t="str">
        <f ca="1">IF('PR-tampon'!$E117="","",IF('PR-tampon'!$E117=0,"",IF(INDIRECT(NOM_FR&amp;ADDRESS('PR-tampon'!$E117,COLUMN(REFERENCEMENT_ISOLANT[[#Headers],[DATE REFERENCEMENT]])))=0,"",INDIRECT(NOM_FR&amp;ADDRESS('PR-tampon'!$E117,COLUMN(REFERENCEMENT_ISOLANT[[#Headers],[DATE REFERENCEMENT]]))))))</f>
        <v/>
      </c>
      <c r="C152" s="88" t="str">
        <f ca="1">IF('PR-tampon'!$E117="","",IF('PR-tampon'!$E117=0,"",IF(INDIRECT(NOM_FR&amp;ADDRESS('PR-tampon'!$E117,COLUMN(REFERENCEMENT_ISOLANT[[#Headers],[TYPE DE PROCEDE]])))=0,"",INDIRECT(NOM_FR&amp;ADDRESS('PR-tampon'!$E117,COLUMN(REFERENCEMENT_ISOLANT[[#Headers],[TYPE DE PROCEDE]]))))))</f>
        <v/>
      </c>
      <c r="D152" s="88" t="str">
        <f ca="1">IF('PR-tampon'!$E117="","",IF('PR-tampon'!$E117=0,"",IF(INDIRECT(NOM_FR&amp;ADDRESS('PR-tampon'!$E117,COLUMN(REFERENCEMENT_ISOLANT[[#Headers],[MATIERE]])))=0,"",INDIRECT(NOM_FR&amp;ADDRESS('PR-tampon'!$E117,COLUMN(REFERENCEMENT_ISOLANT[[#Headers],[MATIERE]]))))))</f>
        <v/>
      </c>
      <c r="E152" s="3" t="str">
        <f ca="1">IF('PR-tampon'!$E117="","",IF('PR-tampon'!$E117=0,"",IF(INDIRECT(NOM_FR&amp;ADDRESS('PR-tampon'!$E117,COLUMN(REFERENCEMENT_ISOLANT[[#Headers],[NOM COMMERCIAL DU PROCEDE]])))=0,"",INDIRECT(NOM_FR&amp;ADDRESS('PR-tampon'!$E117,COLUMN(REFERENCEMENT_ISOLANT[[#Headers],[NOM COMMERCIAL DU PROCEDE]]))))))</f>
        <v/>
      </c>
      <c r="F152" s="3" t="str">
        <f ca="1">IF('PR-tampon'!$E117="","",IF('PR-tampon'!$E117=0,"",IF(INDIRECT(NOM_FR&amp;ADDRESS('PR-tampon'!$E117,COLUMN(REFERENCEMENT_ISOLANT[[#Headers],[DISTRIBUTEUR]])))=0,"",INDIRECT(NOM_FR&amp;ADDRESS('PR-tampon'!$E117,COLUMN(REFERENCEMENT_ISOLANT[[#Headers],[DISTRIBUTEUR]]))))))</f>
        <v/>
      </c>
      <c r="G152" s="3" t="str">
        <f ca="1">IF('PR-tampon'!$E117="","",IF('PR-tampon'!$E117=0,"",IF(INDIRECT(NOM_FR&amp;ADDRESS('PR-tampon'!$E117,COLUMN(REFERENCEMENT_ISOLANT[[#Headers],[TYPE DE DOCUMENT DE REFERENCE]])))=0,"",INDIRECT(NOM_FR&amp;ADDRESS('PR-tampon'!$E117,COLUMN(REFERENCEMENT_ISOLANT[[#Headers],[TYPE DE DOCUMENT DE REFERENCE]]))))))</f>
        <v/>
      </c>
      <c r="H152" s="3" t="str">
        <f ca="1">IF('PR-tampon'!$E117="","",IF('PR-tampon'!$E117=0,"",IF(INDIRECT(NOM_FR&amp;ADDRESS('PR-tampon'!$E117,COLUMN(REFERENCEMENT_ISOLANT[[#Headers],[REF]])))=0,"",INDIRECT(NOM_FR&amp;ADDRESS('PR-tampon'!$E117,COLUMN(REFERENCEMENT_ISOLANT[[#Headers],[REF]]))))))</f>
        <v/>
      </c>
      <c r="I152" s="82" t="str">
        <f ca="1">IF('PR-tampon'!$E117="","",IF('PR-tampon'!$E117=0,"",IF(INDIRECT(NOM_FR&amp;ADDRESS('PR-tampon'!$E117,COLUMN(REFERENCEMENT_ISOLANT[[#Headers],[AVIS LIMITE AU]])))=0,"",INDIRECT(NOM_FR&amp;ADDRESS('PR-tampon'!$E117,COLUMN(REFERENCEMENT_ISOLANT[[#Headers],[AVIS LIMITE AU]]))))))</f>
        <v/>
      </c>
      <c r="J152" s="3" t="str">
        <f ca="1">IF('PR-tampon'!$E117="","",IF('PR-tampon'!$E117=0,"",IF(INDIRECT(NOM_FR&amp;ADDRESS('PR-tampon'!$E117,COLUMN(REFERENCEMENT_ISOLANT[[#Headers],[TC/TNC
dans le domaine d''emploi visé]])))=0,"",INDIRECT(NOM_FR&amp;ADDRESS('PR-tampon'!$E117,COLUMN(REFERENCEMENT_ISOLANT[[#Headers],[TC/TNC
dans le domaine d''emploi visé]]))))))</f>
        <v/>
      </c>
      <c r="K152" s="117" t="str">
        <f ca="1">IF('PR-tampon'!$E117="","",IF('PR-tampon'!$E117=0,"",IF(INDIRECT(NOM_FR&amp;ADDRESS('PR-tampon'!$E117,COLUMN(REFERENCEMENT_ISOLANT[[#Headers],[SYNTHESE DES APPLICATIONS VISEES]])))=0,"",INDIRECT(NOM_FR&amp;ADDRESS('PR-tampon'!$E117,COLUMN(REFERENCEMENT_ISOLANT[[#Headers],[SYNTHESE DES APPLICATIONS VISEES]]))))))</f>
        <v/>
      </c>
      <c r="L152" s="84" t="str">
        <f ca="1">IF('PR-tampon'!$E117="","",IF('PR-tampon'!$E117=0,"",IF(INDIRECT(NOM_FR&amp;ADDRESS('PR-tampon'!$E117,COLUMN(REFERENCEMENT_ISOLANT[[#Headers],[CONCATENATION DES OBSERVATIONS]])))=0,"",INDIRECT(NOM_FR&amp;ADDRESS('PR-tampon'!$E117,COLUMN(REFERENCEMENT_ISOLANT[[#Headers],[CONCATENATION DES OBSERVATIONS]]))))))</f>
        <v/>
      </c>
      <c r="M152" s="3" t="str">
        <f ca="1">IF('PR-tampon'!$E117="","",IF('PR-tampon'!$E117=0,"",IF(INDIRECT(NOM_FR&amp;ADDRESS('PR-tampon'!$E117,COLUMN(REFERENCEMENT_ISOLANT[[#Headers],[Hygrométrie des locaux]])))=0,"",INDIRECT(NOM_FR&amp;ADDRESS('PR-tampon'!$E117,COLUMN(REFERENCEMENT_ISOLANT[[#Headers],[Hygrométrie des locaux]]))))))</f>
        <v/>
      </c>
      <c r="N152" s="3" t="str">
        <f ca="1">IF('PR-tampon'!$E117="","",IF('PR-tampon'!$E117=0,"",IF(INDIRECT(NOM_FR&amp;ADDRESS('PR-tampon'!$E117,COLUMN(REFERENCEMENT_ISOLANT[[#Headers],[classement locaux au sens 20.1 P3]])))=0,"",INDIRECT(NOM_FR&amp;ADDRESS('PR-tampon'!$E117,COLUMN(REFERENCEMENT_ISOLANT[[#Headers],[classement locaux au sens 20.1 P3]]))))))</f>
        <v/>
      </c>
      <c r="O152" s="3" t="str">
        <f ca="1">IF('PR-tampon'!$E117="","",IF('PR-tampon'!$E117=0,"",IF(INDIRECT(NOM_FR&amp;ADDRESS('PR-tampon'!$E117,COLUMN(REFERENCEMENT_ISOLANT[[#Headers],[Climat max]])))=0,"",INDIRECT(NOM_FR&amp;ADDRESS('PR-tampon'!$E117,COLUMN(REFERENCEMENT_ISOLANT[[#Headers],[Climat max]]))))))</f>
        <v/>
      </c>
      <c r="P152" s="3" t="str">
        <f ca="1">IF('PR-tampon'!$E117="","",IF('PR-tampon'!$E117=0,"",IF(INDIRECT(NOM_FR&amp;ADDRESS('PR-tampon'!$E117,COLUMN(REFERENCEMENT_ISOLANT[[#Headers],[Locaux climatisés ou raffraichis]])))=0,"",INDIRECT(NOM_FR&amp;ADDRESS('PR-tampon'!$E117,COLUMN(REFERENCEMENT_ISOLANT[[#Headers],[Locaux climatisés ou raffraichis]]))))))</f>
        <v/>
      </c>
      <c r="Q152" s="89" t="str">
        <f ca="1">IF('PR-tampon'!$E117="","",IF('PR-tampon'!$E117=0,"",IF(INDIRECT(NOM_FR&amp;ADDRESS('PR-tampon'!$E117,COLUMN(REFERENCEMENT_ISOLANT[[#Headers],[LIEN INTERNET]])))=0,"",INDIRECT(NOM_FR&amp;ADDRESS('PR-tampon'!$E117,COLUMN(REFERENCEMENT_ISOLANT[[#Headers],[LIEN INTERNET]]))))))</f>
        <v/>
      </c>
    </row>
    <row r="153" spans="1:17" ht="130.15" customHeight="1" x14ac:dyDescent="0.25">
      <c r="A153" s="3" t="s">
        <v>219</v>
      </c>
      <c r="B153" s="88" t="str">
        <f ca="1">IF('PR-tampon'!$E118="","",IF('PR-tampon'!$E118=0,"",IF(INDIRECT(NOM_FR&amp;ADDRESS('PR-tampon'!$E118,COLUMN(REFERENCEMENT_ISOLANT[[#Headers],[DATE REFERENCEMENT]])))=0,"",INDIRECT(NOM_FR&amp;ADDRESS('PR-tampon'!$E118,COLUMN(REFERENCEMENT_ISOLANT[[#Headers],[DATE REFERENCEMENT]]))))))</f>
        <v/>
      </c>
      <c r="C153" s="88" t="str">
        <f ca="1">IF('PR-tampon'!$E118="","",IF('PR-tampon'!$E118=0,"",IF(INDIRECT(NOM_FR&amp;ADDRESS('PR-tampon'!$E118,COLUMN(REFERENCEMENT_ISOLANT[[#Headers],[TYPE DE PROCEDE]])))=0,"",INDIRECT(NOM_FR&amp;ADDRESS('PR-tampon'!$E118,COLUMN(REFERENCEMENT_ISOLANT[[#Headers],[TYPE DE PROCEDE]]))))))</f>
        <v/>
      </c>
      <c r="D153" s="88" t="str">
        <f ca="1">IF('PR-tampon'!$E118="","",IF('PR-tampon'!$E118=0,"",IF(INDIRECT(NOM_FR&amp;ADDRESS('PR-tampon'!$E118,COLUMN(REFERENCEMENT_ISOLANT[[#Headers],[MATIERE]])))=0,"",INDIRECT(NOM_FR&amp;ADDRESS('PR-tampon'!$E118,COLUMN(REFERENCEMENT_ISOLANT[[#Headers],[MATIERE]]))))))</f>
        <v/>
      </c>
      <c r="E153" s="3" t="str">
        <f ca="1">IF('PR-tampon'!$E118="","",IF('PR-tampon'!$E118=0,"",IF(INDIRECT(NOM_FR&amp;ADDRESS('PR-tampon'!$E118,COLUMN(REFERENCEMENT_ISOLANT[[#Headers],[NOM COMMERCIAL DU PROCEDE]])))=0,"",INDIRECT(NOM_FR&amp;ADDRESS('PR-tampon'!$E118,COLUMN(REFERENCEMENT_ISOLANT[[#Headers],[NOM COMMERCIAL DU PROCEDE]]))))))</f>
        <v/>
      </c>
      <c r="F153" s="3" t="str">
        <f ca="1">IF('PR-tampon'!$E118="","",IF('PR-tampon'!$E118=0,"",IF(INDIRECT(NOM_FR&amp;ADDRESS('PR-tampon'!$E118,COLUMN(REFERENCEMENT_ISOLANT[[#Headers],[DISTRIBUTEUR]])))=0,"",INDIRECT(NOM_FR&amp;ADDRESS('PR-tampon'!$E118,COLUMN(REFERENCEMENT_ISOLANT[[#Headers],[DISTRIBUTEUR]]))))))</f>
        <v/>
      </c>
      <c r="G153" s="3" t="str">
        <f ca="1">IF('PR-tampon'!$E118="","",IF('PR-tampon'!$E118=0,"",IF(INDIRECT(NOM_FR&amp;ADDRESS('PR-tampon'!$E118,COLUMN(REFERENCEMENT_ISOLANT[[#Headers],[TYPE DE DOCUMENT DE REFERENCE]])))=0,"",INDIRECT(NOM_FR&amp;ADDRESS('PR-tampon'!$E118,COLUMN(REFERENCEMENT_ISOLANT[[#Headers],[TYPE DE DOCUMENT DE REFERENCE]]))))))</f>
        <v/>
      </c>
      <c r="H153" s="3" t="str">
        <f ca="1">IF('PR-tampon'!$E118="","",IF('PR-tampon'!$E118=0,"",IF(INDIRECT(NOM_FR&amp;ADDRESS('PR-tampon'!$E118,COLUMN(REFERENCEMENT_ISOLANT[[#Headers],[REF]])))=0,"",INDIRECT(NOM_FR&amp;ADDRESS('PR-tampon'!$E118,COLUMN(REFERENCEMENT_ISOLANT[[#Headers],[REF]]))))))</f>
        <v/>
      </c>
      <c r="I153" s="82" t="str">
        <f ca="1">IF('PR-tampon'!$E118="","",IF('PR-tampon'!$E118=0,"",IF(INDIRECT(NOM_FR&amp;ADDRESS('PR-tampon'!$E118,COLUMN(REFERENCEMENT_ISOLANT[[#Headers],[AVIS LIMITE AU]])))=0,"",INDIRECT(NOM_FR&amp;ADDRESS('PR-tampon'!$E118,COLUMN(REFERENCEMENT_ISOLANT[[#Headers],[AVIS LIMITE AU]]))))))</f>
        <v/>
      </c>
      <c r="J153" s="3" t="str">
        <f ca="1">IF('PR-tampon'!$E118="","",IF('PR-tampon'!$E118=0,"",IF(INDIRECT(NOM_FR&amp;ADDRESS('PR-tampon'!$E118,COLUMN(REFERENCEMENT_ISOLANT[[#Headers],[TC/TNC
dans le domaine d''emploi visé]])))=0,"",INDIRECT(NOM_FR&amp;ADDRESS('PR-tampon'!$E118,COLUMN(REFERENCEMENT_ISOLANT[[#Headers],[TC/TNC
dans le domaine d''emploi visé]]))))))</f>
        <v/>
      </c>
      <c r="K153" s="117" t="str">
        <f ca="1">IF('PR-tampon'!$E118="","",IF('PR-tampon'!$E118=0,"",IF(INDIRECT(NOM_FR&amp;ADDRESS('PR-tampon'!$E118,COLUMN(REFERENCEMENT_ISOLANT[[#Headers],[SYNTHESE DES APPLICATIONS VISEES]])))=0,"",INDIRECT(NOM_FR&amp;ADDRESS('PR-tampon'!$E118,COLUMN(REFERENCEMENT_ISOLANT[[#Headers],[SYNTHESE DES APPLICATIONS VISEES]]))))))</f>
        <v/>
      </c>
      <c r="L153" s="84" t="str">
        <f ca="1">IF('PR-tampon'!$E118="","",IF('PR-tampon'!$E118=0,"",IF(INDIRECT(NOM_FR&amp;ADDRESS('PR-tampon'!$E118,COLUMN(REFERENCEMENT_ISOLANT[[#Headers],[CONCATENATION DES OBSERVATIONS]])))=0,"",INDIRECT(NOM_FR&amp;ADDRESS('PR-tampon'!$E118,COLUMN(REFERENCEMENT_ISOLANT[[#Headers],[CONCATENATION DES OBSERVATIONS]]))))))</f>
        <v/>
      </c>
      <c r="M153" s="3" t="str">
        <f ca="1">IF('PR-tampon'!$E118="","",IF('PR-tampon'!$E118=0,"",IF(INDIRECT(NOM_FR&amp;ADDRESS('PR-tampon'!$E118,COLUMN(REFERENCEMENT_ISOLANT[[#Headers],[Hygrométrie des locaux]])))=0,"",INDIRECT(NOM_FR&amp;ADDRESS('PR-tampon'!$E118,COLUMN(REFERENCEMENT_ISOLANT[[#Headers],[Hygrométrie des locaux]]))))))</f>
        <v/>
      </c>
      <c r="N153" s="3" t="str">
        <f ca="1">IF('PR-tampon'!$E118="","",IF('PR-tampon'!$E118=0,"",IF(INDIRECT(NOM_FR&amp;ADDRESS('PR-tampon'!$E118,COLUMN(REFERENCEMENT_ISOLANT[[#Headers],[classement locaux au sens 20.1 P3]])))=0,"",INDIRECT(NOM_FR&amp;ADDRESS('PR-tampon'!$E118,COLUMN(REFERENCEMENT_ISOLANT[[#Headers],[classement locaux au sens 20.1 P3]]))))))</f>
        <v/>
      </c>
      <c r="O153" s="3" t="str">
        <f ca="1">IF('PR-tampon'!$E118="","",IF('PR-tampon'!$E118=0,"",IF(INDIRECT(NOM_FR&amp;ADDRESS('PR-tampon'!$E118,COLUMN(REFERENCEMENT_ISOLANT[[#Headers],[Climat max]])))=0,"",INDIRECT(NOM_FR&amp;ADDRESS('PR-tampon'!$E118,COLUMN(REFERENCEMENT_ISOLANT[[#Headers],[Climat max]]))))))</f>
        <v/>
      </c>
      <c r="P153" s="3" t="str">
        <f ca="1">IF('PR-tampon'!$E118="","",IF('PR-tampon'!$E118=0,"",IF(INDIRECT(NOM_FR&amp;ADDRESS('PR-tampon'!$E118,COLUMN(REFERENCEMENT_ISOLANT[[#Headers],[Locaux climatisés ou raffraichis]])))=0,"",INDIRECT(NOM_FR&amp;ADDRESS('PR-tampon'!$E118,COLUMN(REFERENCEMENT_ISOLANT[[#Headers],[Locaux climatisés ou raffraichis]]))))))</f>
        <v/>
      </c>
      <c r="Q153" s="89" t="str">
        <f ca="1">IF('PR-tampon'!$E118="","",IF('PR-tampon'!$E118=0,"",IF(INDIRECT(NOM_FR&amp;ADDRESS('PR-tampon'!$E118,COLUMN(REFERENCEMENT_ISOLANT[[#Headers],[LIEN INTERNET]])))=0,"",INDIRECT(NOM_FR&amp;ADDRESS('PR-tampon'!$E118,COLUMN(REFERENCEMENT_ISOLANT[[#Headers],[LIEN INTERNET]]))))))</f>
        <v/>
      </c>
    </row>
    <row r="154" spans="1:17" ht="130.15" customHeight="1" x14ac:dyDescent="0.25">
      <c r="A154" s="3" t="s">
        <v>219</v>
      </c>
      <c r="B154" s="88" t="str">
        <f ca="1">IF('PR-tampon'!$E119="","",IF('PR-tampon'!$E119=0,"",IF(INDIRECT(NOM_FR&amp;ADDRESS('PR-tampon'!$E119,COLUMN(REFERENCEMENT_ISOLANT[[#Headers],[DATE REFERENCEMENT]])))=0,"",INDIRECT(NOM_FR&amp;ADDRESS('PR-tampon'!$E119,COLUMN(REFERENCEMENT_ISOLANT[[#Headers],[DATE REFERENCEMENT]]))))))</f>
        <v/>
      </c>
      <c r="C154" s="88" t="str">
        <f ca="1">IF('PR-tampon'!$E119="","",IF('PR-tampon'!$E119=0,"",IF(INDIRECT(NOM_FR&amp;ADDRESS('PR-tampon'!$E119,COLUMN(REFERENCEMENT_ISOLANT[[#Headers],[TYPE DE PROCEDE]])))=0,"",INDIRECT(NOM_FR&amp;ADDRESS('PR-tampon'!$E119,COLUMN(REFERENCEMENT_ISOLANT[[#Headers],[TYPE DE PROCEDE]]))))))</f>
        <v/>
      </c>
      <c r="D154" s="88" t="str">
        <f ca="1">IF('PR-tampon'!$E119="","",IF('PR-tampon'!$E119=0,"",IF(INDIRECT(NOM_FR&amp;ADDRESS('PR-tampon'!$E119,COLUMN(REFERENCEMENT_ISOLANT[[#Headers],[MATIERE]])))=0,"",INDIRECT(NOM_FR&amp;ADDRESS('PR-tampon'!$E119,COLUMN(REFERENCEMENT_ISOLANT[[#Headers],[MATIERE]]))))))</f>
        <v/>
      </c>
      <c r="E154" s="3" t="str">
        <f ca="1">IF('PR-tampon'!$E119="","",IF('PR-tampon'!$E119=0,"",IF(INDIRECT(NOM_FR&amp;ADDRESS('PR-tampon'!$E119,COLUMN(REFERENCEMENT_ISOLANT[[#Headers],[NOM COMMERCIAL DU PROCEDE]])))=0,"",INDIRECT(NOM_FR&amp;ADDRESS('PR-tampon'!$E119,COLUMN(REFERENCEMENT_ISOLANT[[#Headers],[NOM COMMERCIAL DU PROCEDE]]))))))</f>
        <v/>
      </c>
      <c r="F154" s="3" t="str">
        <f ca="1">IF('PR-tampon'!$E119="","",IF('PR-tampon'!$E119=0,"",IF(INDIRECT(NOM_FR&amp;ADDRESS('PR-tampon'!$E119,COLUMN(REFERENCEMENT_ISOLANT[[#Headers],[DISTRIBUTEUR]])))=0,"",INDIRECT(NOM_FR&amp;ADDRESS('PR-tampon'!$E119,COLUMN(REFERENCEMENT_ISOLANT[[#Headers],[DISTRIBUTEUR]]))))))</f>
        <v/>
      </c>
      <c r="G154" s="3" t="str">
        <f ca="1">IF('PR-tampon'!$E119="","",IF('PR-tampon'!$E119=0,"",IF(INDIRECT(NOM_FR&amp;ADDRESS('PR-tampon'!$E119,COLUMN(REFERENCEMENT_ISOLANT[[#Headers],[TYPE DE DOCUMENT DE REFERENCE]])))=0,"",INDIRECT(NOM_FR&amp;ADDRESS('PR-tampon'!$E119,COLUMN(REFERENCEMENT_ISOLANT[[#Headers],[TYPE DE DOCUMENT DE REFERENCE]]))))))</f>
        <v/>
      </c>
      <c r="H154" s="3" t="str">
        <f ca="1">IF('PR-tampon'!$E119="","",IF('PR-tampon'!$E119=0,"",IF(INDIRECT(NOM_FR&amp;ADDRESS('PR-tampon'!$E119,COLUMN(REFERENCEMENT_ISOLANT[[#Headers],[REF]])))=0,"",INDIRECT(NOM_FR&amp;ADDRESS('PR-tampon'!$E119,COLUMN(REFERENCEMENT_ISOLANT[[#Headers],[REF]]))))))</f>
        <v/>
      </c>
      <c r="I154" s="82" t="str">
        <f ca="1">IF('PR-tampon'!$E119="","",IF('PR-tampon'!$E119=0,"",IF(INDIRECT(NOM_FR&amp;ADDRESS('PR-tampon'!$E119,COLUMN(REFERENCEMENT_ISOLANT[[#Headers],[AVIS LIMITE AU]])))=0,"",INDIRECT(NOM_FR&amp;ADDRESS('PR-tampon'!$E119,COLUMN(REFERENCEMENT_ISOLANT[[#Headers],[AVIS LIMITE AU]]))))))</f>
        <v/>
      </c>
      <c r="J154" s="3" t="str">
        <f ca="1">IF('PR-tampon'!$E119="","",IF('PR-tampon'!$E119=0,"",IF(INDIRECT(NOM_FR&amp;ADDRESS('PR-tampon'!$E119,COLUMN(REFERENCEMENT_ISOLANT[[#Headers],[TC/TNC
dans le domaine d''emploi visé]])))=0,"",INDIRECT(NOM_FR&amp;ADDRESS('PR-tampon'!$E119,COLUMN(REFERENCEMENT_ISOLANT[[#Headers],[TC/TNC
dans le domaine d''emploi visé]]))))))</f>
        <v/>
      </c>
      <c r="K154" s="117" t="str">
        <f ca="1">IF('PR-tampon'!$E119="","",IF('PR-tampon'!$E119=0,"",IF(INDIRECT(NOM_FR&amp;ADDRESS('PR-tampon'!$E119,COLUMN(REFERENCEMENT_ISOLANT[[#Headers],[SYNTHESE DES APPLICATIONS VISEES]])))=0,"",INDIRECT(NOM_FR&amp;ADDRESS('PR-tampon'!$E119,COLUMN(REFERENCEMENT_ISOLANT[[#Headers],[SYNTHESE DES APPLICATIONS VISEES]]))))))</f>
        <v/>
      </c>
      <c r="L154" s="84" t="str">
        <f ca="1">IF('PR-tampon'!$E119="","",IF('PR-tampon'!$E119=0,"",IF(INDIRECT(NOM_FR&amp;ADDRESS('PR-tampon'!$E119,COLUMN(REFERENCEMENT_ISOLANT[[#Headers],[CONCATENATION DES OBSERVATIONS]])))=0,"",INDIRECT(NOM_FR&amp;ADDRESS('PR-tampon'!$E119,COLUMN(REFERENCEMENT_ISOLANT[[#Headers],[CONCATENATION DES OBSERVATIONS]]))))))</f>
        <v/>
      </c>
      <c r="M154" s="3" t="str">
        <f ca="1">IF('PR-tampon'!$E119="","",IF('PR-tampon'!$E119=0,"",IF(INDIRECT(NOM_FR&amp;ADDRESS('PR-tampon'!$E119,COLUMN(REFERENCEMENT_ISOLANT[[#Headers],[Hygrométrie des locaux]])))=0,"",INDIRECT(NOM_FR&amp;ADDRESS('PR-tampon'!$E119,COLUMN(REFERENCEMENT_ISOLANT[[#Headers],[Hygrométrie des locaux]]))))))</f>
        <v/>
      </c>
      <c r="N154" s="3" t="str">
        <f ca="1">IF('PR-tampon'!$E119="","",IF('PR-tampon'!$E119=0,"",IF(INDIRECT(NOM_FR&amp;ADDRESS('PR-tampon'!$E119,COLUMN(REFERENCEMENT_ISOLANT[[#Headers],[classement locaux au sens 20.1 P3]])))=0,"",INDIRECT(NOM_FR&amp;ADDRESS('PR-tampon'!$E119,COLUMN(REFERENCEMENT_ISOLANT[[#Headers],[classement locaux au sens 20.1 P3]]))))))</f>
        <v/>
      </c>
      <c r="O154" s="3" t="str">
        <f ca="1">IF('PR-tampon'!$E119="","",IF('PR-tampon'!$E119=0,"",IF(INDIRECT(NOM_FR&amp;ADDRESS('PR-tampon'!$E119,COLUMN(REFERENCEMENT_ISOLANT[[#Headers],[Climat max]])))=0,"",INDIRECT(NOM_FR&amp;ADDRESS('PR-tampon'!$E119,COLUMN(REFERENCEMENT_ISOLANT[[#Headers],[Climat max]]))))))</f>
        <v/>
      </c>
      <c r="P154" s="3" t="str">
        <f ca="1">IF('PR-tampon'!$E119="","",IF('PR-tampon'!$E119=0,"",IF(INDIRECT(NOM_FR&amp;ADDRESS('PR-tampon'!$E119,COLUMN(REFERENCEMENT_ISOLANT[[#Headers],[Locaux climatisés ou raffraichis]])))=0,"",INDIRECT(NOM_FR&amp;ADDRESS('PR-tampon'!$E119,COLUMN(REFERENCEMENT_ISOLANT[[#Headers],[Locaux climatisés ou raffraichis]]))))))</f>
        <v/>
      </c>
      <c r="Q154" s="89" t="str">
        <f ca="1">IF('PR-tampon'!$E119="","",IF('PR-tampon'!$E119=0,"",IF(INDIRECT(NOM_FR&amp;ADDRESS('PR-tampon'!$E119,COLUMN(REFERENCEMENT_ISOLANT[[#Headers],[LIEN INTERNET]])))=0,"",INDIRECT(NOM_FR&amp;ADDRESS('PR-tampon'!$E119,COLUMN(REFERENCEMENT_ISOLANT[[#Headers],[LIEN INTERNET]]))))))</f>
        <v/>
      </c>
    </row>
    <row r="155" spans="1:17" ht="130.15" customHeight="1" x14ac:dyDescent="0.25">
      <c r="A155" s="3" t="s">
        <v>219</v>
      </c>
      <c r="B155" s="88" t="str">
        <f ca="1">IF('PR-tampon'!$E120="","",IF('PR-tampon'!$E120=0,"",IF(INDIRECT(NOM_FR&amp;ADDRESS('PR-tampon'!$E120,COLUMN(REFERENCEMENT_ISOLANT[[#Headers],[DATE REFERENCEMENT]])))=0,"",INDIRECT(NOM_FR&amp;ADDRESS('PR-tampon'!$E120,COLUMN(REFERENCEMENT_ISOLANT[[#Headers],[DATE REFERENCEMENT]]))))))</f>
        <v/>
      </c>
      <c r="C155" s="88" t="str">
        <f ca="1">IF('PR-tampon'!$E120="","",IF('PR-tampon'!$E120=0,"",IF(INDIRECT(NOM_FR&amp;ADDRESS('PR-tampon'!$E120,COLUMN(REFERENCEMENT_ISOLANT[[#Headers],[TYPE DE PROCEDE]])))=0,"",INDIRECT(NOM_FR&amp;ADDRESS('PR-tampon'!$E120,COLUMN(REFERENCEMENT_ISOLANT[[#Headers],[TYPE DE PROCEDE]]))))))</f>
        <v/>
      </c>
      <c r="D155" s="88" t="str">
        <f ca="1">IF('PR-tampon'!$E120="","",IF('PR-tampon'!$E120=0,"",IF(INDIRECT(NOM_FR&amp;ADDRESS('PR-tampon'!$E120,COLUMN(REFERENCEMENT_ISOLANT[[#Headers],[MATIERE]])))=0,"",INDIRECT(NOM_FR&amp;ADDRESS('PR-tampon'!$E120,COLUMN(REFERENCEMENT_ISOLANT[[#Headers],[MATIERE]]))))))</f>
        <v/>
      </c>
      <c r="E155" s="3" t="str">
        <f ca="1">IF('PR-tampon'!$E120="","",IF('PR-tampon'!$E120=0,"",IF(INDIRECT(NOM_FR&amp;ADDRESS('PR-tampon'!$E120,COLUMN(REFERENCEMENT_ISOLANT[[#Headers],[NOM COMMERCIAL DU PROCEDE]])))=0,"",INDIRECT(NOM_FR&amp;ADDRESS('PR-tampon'!$E120,COLUMN(REFERENCEMENT_ISOLANT[[#Headers],[NOM COMMERCIAL DU PROCEDE]]))))))</f>
        <v/>
      </c>
      <c r="F155" s="3" t="str">
        <f ca="1">IF('PR-tampon'!$E120="","",IF('PR-tampon'!$E120=0,"",IF(INDIRECT(NOM_FR&amp;ADDRESS('PR-tampon'!$E120,COLUMN(REFERENCEMENT_ISOLANT[[#Headers],[DISTRIBUTEUR]])))=0,"",INDIRECT(NOM_FR&amp;ADDRESS('PR-tampon'!$E120,COLUMN(REFERENCEMENT_ISOLANT[[#Headers],[DISTRIBUTEUR]]))))))</f>
        <v/>
      </c>
      <c r="G155" s="3" t="str">
        <f ca="1">IF('PR-tampon'!$E120="","",IF('PR-tampon'!$E120=0,"",IF(INDIRECT(NOM_FR&amp;ADDRESS('PR-tampon'!$E120,COLUMN(REFERENCEMENT_ISOLANT[[#Headers],[TYPE DE DOCUMENT DE REFERENCE]])))=0,"",INDIRECT(NOM_FR&amp;ADDRESS('PR-tampon'!$E120,COLUMN(REFERENCEMENT_ISOLANT[[#Headers],[TYPE DE DOCUMENT DE REFERENCE]]))))))</f>
        <v/>
      </c>
      <c r="H155" s="3" t="str">
        <f ca="1">IF('PR-tampon'!$E120="","",IF('PR-tampon'!$E120=0,"",IF(INDIRECT(NOM_FR&amp;ADDRESS('PR-tampon'!$E120,COLUMN(REFERENCEMENT_ISOLANT[[#Headers],[REF]])))=0,"",INDIRECT(NOM_FR&amp;ADDRESS('PR-tampon'!$E120,COLUMN(REFERENCEMENT_ISOLANT[[#Headers],[REF]]))))))</f>
        <v/>
      </c>
      <c r="I155" s="82" t="str">
        <f ca="1">IF('PR-tampon'!$E120="","",IF('PR-tampon'!$E120=0,"",IF(INDIRECT(NOM_FR&amp;ADDRESS('PR-tampon'!$E120,COLUMN(REFERENCEMENT_ISOLANT[[#Headers],[AVIS LIMITE AU]])))=0,"",INDIRECT(NOM_FR&amp;ADDRESS('PR-tampon'!$E120,COLUMN(REFERENCEMENT_ISOLANT[[#Headers],[AVIS LIMITE AU]]))))))</f>
        <v/>
      </c>
      <c r="J155" s="3" t="str">
        <f ca="1">IF('PR-tampon'!$E120="","",IF('PR-tampon'!$E120=0,"",IF(INDIRECT(NOM_FR&amp;ADDRESS('PR-tampon'!$E120,COLUMN(REFERENCEMENT_ISOLANT[[#Headers],[TC/TNC
dans le domaine d''emploi visé]])))=0,"",INDIRECT(NOM_FR&amp;ADDRESS('PR-tampon'!$E120,COLUMN(REFERENCEMENT_ISOLANT[[#Headers],[TC/TNC
dans le domaine d''emploi visé]]))))))</f>
        <v/>
      </c>
      <c r="K155" s="117" t="str">
        <f ca="1">IF('PR-tampon'!$E120="","",IF('PR-tampon'!$E120=0,"",IF(INDIRECT(NOM_FR&amp;ADDRESS('PR-tampon'!$E120,COLUMN(REFERENCEMENT_ISOLANT[[#Headers],[SYNTHESE DES APPLICATIONS VISEES]])))=0,"",INDIRECT(NOM_FR&amp;ADDRESS('PR-tampon'!$E120,COLUMN(REFERENCEMENT_ISOLANT[[#Headers],[SYNTHESE DES APPLICATIONS VISEES]]))))))</f>
        <v/>
      </c>
      <c r="L155" s="84" t="str">
        <f ca="1">IF('PR-tampon'!$E120="","",IF('PR-tampon'!$E120=0,"",IF(INDIRECT(NOM_FR&amp;ADDRESS('PR-tampon'!$E120,COLUMN(REFERENCEMENT_ISOLANT[[#Headers],[CONCATENATION DES OBSERVATIONS]])))=0,"",INDIRECT(NOM_FR&amp;ADDRESS('PR-tampon'!$E120,COLUMN(REFERENCEMENT_ISOLANT[[#Headers],[CONCATENATION DES OBSERVATIONS]]))))))</f>
        <v/>
      </c>
      <c r="M155" s="3" t="str">
        <f ca="1">IF('PR-tampon'!$E120="","",IF('PR-tampon'!$E120=0,"",IF(INDIRECT(NOM_FR&amp;ADDRESS('PR-tampon'!$E120,COLUMN(REFERENCEMENT_ISOLANT[[#Headers],[Hygrométrie des locaux]])))=0,"",INDIRECT(NOM_FR&amp;ADDRESS('PR-tampon'!$E120,COLUMN(REFERENCEMENT_ISOLANT[[#Headers],[Hygrométrie des locaux]]))))))</f>
        <v/>
      </c>
      <c r="N155" s="3" t="str">
        <f ca="1">IF('PR-tampon'!$E120="","",IF('PR-tampon'!$E120=0,"",IF(INDIRECT(NOM_FR&amp;ADDRESS('PR-tampon'!$E120,COLUMN(REFERENCEMENT_ISOLANT[[#Headers],[classement locaux au sens 20.1 P3]])))=0,"",INDIRECT(NOM_FR&amp;ADDRESS('PR-tampon'!$E120,COLUMN(REFERENCEMENT_ISOLANT[[#Headers],[classement locaux au sens 20.1 P3]]))))))</f>
        <v/>
      </c>
      <c r="O155" s="3" t="str">
        <f ca="1">IF('PR-tampon'!$E120="","",IF('PR-tampon'!$E120=0,"",IF(INDIRECT(NOM_FR&amp;ADDRESS('PR-tampon'!$E120,COLUMN(REFERENCEMENT_ISOLANT[[#Headers],[Climat max]])))=0,"",INDIRECT(NOM_FR&amp;ADDRESS('PR-tampon'!$E120,COLUMN(REFERENCEMENT_ISOLANT[[#Headers],[Climat max]]))))))</f>
        <v/>
      </c>
      <c r="P155" s="3" t="str">
        <f ca="1">IF('PR-tampon'!$E120="","",IF('PR-tampon'!$E120=0,"",IF(INDIRECT(NOM_FR&amp;ADDRESS('PR-tampon'!$E120,COLUMN(REFERENCEMENT_ISOLANT[[#Headers],[Locaux climatisés ou raffraichis]])))=0,"",INDIRECT(NOM_FR&amp;ADDRESS('PR-tampon'!$E120,COLUMN(REFERENCEMENT_ISOLANT[[#Headers],[Locaux climatisés ou raffraichis]]))))))</f>
        <v/>
      </c>
      <c r="Q155" s="89" t="str">
        <f ca="1">IF('PR-tampon'!$E120="","",IF('PR-tampon'!$E120=0,"",IF(INDIRECT(NOM_FR&amp;ADDRESS('PR-tampon'!$E120,COLUMN(REFERENCEMENT_ISOLANT[[#Headers],[LIEN INTERNET]])))=0,"",INDIRECT(NOM_FR&amp;ADDRESS('PR-tampon'!$E120,COLUMN(REFERENCEMENT_ISOLANT[[#Headers],[LIEN INTERNET]]))))))</f>
        <v/>
      </c>
    </row>
    <row r="156" spans="1:17" ht="130.15" customHeight="1" x14ac:dyDescent="0.25">
      <c r="A156" s="3" t="s">
        <v>219</v>
      </c>
      <c r="B156" s="88" t="str">
        <f ca="1">IF('PR-tampon'!$E121="","",IF('PR-tampon'!$E121=0,"",IF(INDIRECT(NOM_FR&amp;ADDRESS('PR-tampon'!$E121,COLUMN(REFERENCEMENT_ISOLANT[[#Headers],[DATE REFERENCEMENT]])))=0,"",INDIRECT(NOM_FR&amp;ADDRESS('PR-tampon'!$E121,COLUMN(REFERENCEMENT_ISOLANT[[#Headers],[DATE REFERENCEMENT]]))))))</f>
        <v/>
      </c>
      <c r="C156" s="88" t="str">
        <f ca="1">IF('PR-tampon'!$E121="","",IF('PR-tampon'!$E121=0,"",IF(INDIRECT(NOM_FR&amp;ADDRESS('PR-tampon'!$E121,COLUMN(REFERENCEMENT_ISOLANT[[#Headers],[TYPE DE PROCEDE]])))=0,"",INDIRECT(NOM_FR&amp;ADDRESS('PR-tampon'!$E121,COLUMN(REFERENCEMENT_ISOLANT[[#Headers],[TYPE DE PROCEDE]]))))))</f>
        <v/>
      </c>
      <c r="D156" s="88" t="str">
        <f ca="1">IF('PR-tampon'!$E121="","",IF('PR-tampon'!$E121=0,"",IF(INDIRECT(NOM_FR&amp;ADDRESS('PR-tampon'!$E121,COLUMN(REFERENCEMENT_ISOLANT[[#Headers],[MATIERE]])))=0,"",INDIRECT(NOM_FR&amp;ADDRESS('PR-tampon'!$E121,COLUMN(REFERENCEMENT_ISOLANT[[#Headers],[MATIERE]]))))))</f>
        <v/>
      </c>
      <c r="E156" s="3" t="str">
        <f ca="1">IF('PR-tampon'!$E121="","",IF('PR-tampon'!$E121=0,"",IF(INDIRECT(NOM_FR&amp;ADDRESS('PR-tampon'!$E121,COLUMN(REFERENCEMENT_ISOLANT[[#Headers],[NOM COMMERCIAL DU PROCEDE]])))=0,"",INDIRECT(NOM_FR&amp;ADDRESS('PR-tampon'!$E121,COLUMN(REFERENCEMENT_ISOLANT[[#Headers],[NOM COMMERCIAL DU PROCEDE]]))))))</f>
        <v/>
      </c>
      <c r="F156" s="3" t="str">
        <f ca="1">IF('PR-tampon'!$E121="","",IF('PR-tampon'!$E121=0,"",IF(INDIRECT(NOM_FR&amp;ADDRESS('PR-tampon'!$E121,COLUMN(REFERENCEMENT_ISOLANT[[#Headers],[DISTRIBUTEUR]])))=0,"",INDIRECT(NOM_FR&amp;ADDRESS('PR-tampon'!$E121,COLUMN(REFERENCEMENT_ISOLANT[[#Headers],[DISTRIBUTEUR]]))))))</f>
        <v/>
      </c>
      <c r="G156" s="3" t="str">
        <f ca="1">IF('PR-tampon'!$E121="","",IF('PR-tampon'!$E121=0,"",IF(INDIRECT(NOM_FR&amp;ADDRESS('PR-tampon'!$E121,COLUMN(REFERENCEMENT_ISOLANT[[#Headers],[TYPE DE DOCUMENT DE REFERENCE]])))=0,"",INDIRECT(NOM_FR&amp;ADDRESS('PR-tampon'!$E121,COLUMN(REFERENCEMENT_ISOLANT[[#Headers],[TYPE DE DOCUMENT DE REFERENCE]]))))))</f>
        <v/>
      </c>
      <c r="H156" s="3" t="str">
        <f ca="1">IF('PR-tampon'!$E121="","",IF('PR-tampon'!$E121=0,"",IF(INDIRECT(NOM_FR&amp;ADDRESS('PR-tampon'!$E121,COLUMN(REFERENCEMENT_ISOLANT[[#Headers],[REF]])))=0,"",INDIRECT(NOM_FR&amp;ADDRESS('PR-tampon'!$E121,COLUMN(REFERENCEMENT_ISOLANT[[#Headers],[REF]]))))))</f>
        <v/>
      </c>
      <c r="I156" s="82" t="str">
        <f ca="1">IF('PR-tampon'!$E121="","",IF('PR-tampon'!$E121=0,"",IF(INDIRECT(NOM_FR&amp;ADDRESS('PR-tampon'!$E121,COLUMN(REFERENCEMENT_ISOLANT[[#Headers],[AVIS LIMITE AU]])))=0,"",INDIRECT(NOM_FR&amp;ADDRESS('PR-tampon'!$E121,COLUMN(REFERENCEMENT_ISOLANT[[#Headers],[AVIS LIMITE AU]]))))))</f>
        <v/>
      </c>
      <c r="J156" s="3" t="str">
        <f ca="1">IF('PR-tampon'!$E121="","",IF('PR-tampon'!$E121=0,"",IF(INDIRECT(NOM_FR&amp;ADDRESS('PR-tampon'!$E121,COLUMN(REFERENCEMENT_ISOLANT[[#Headers],[TC/TNC
dans le domaine d''emploi visé]])))=0,"",INDIRECT(NOM_FR&amp;ADDRESS('PR-tampon'!$E121,COLUMN(REFERENCEMENT_ISOLANT[[#Headers],[TC/TNC
dans le domaine d''emploi visé]]))))))</f>
        <v/>
      </c>
      <c r="K156" s="117" t="str">
        <f ca="1">IF('PR-tampon'!$E121="","",IF('PR-tampon'!$E121=0,"",IF(INDIRECT(NOM_FR&amp;ADDRESS('PR-tampon'!$E121,COLUMN(REFERENCEMENT_ISOLANT[[#Headers],[SYNTHESE DES APPLICATIONS VISEES]])))=0,"",INDIRECT(NOM_FR&amp;ADDRESS('PR-tampon'!$E121,COLUMN(REFERENCEMENT_ISOLANT[[#Headers],[SYNTHESE DES APPLICATIONS VISEES]]))))))</f>
        <v/>
      </c>
      <c r="L156" s="84" t="str">
        <f ca="1">IF('PR-tampon'!$E121="","",IF('PR-tampon'!$E121=0,"",IF(INDIRECT(NOM_FR&amp;ADDRESS('PR-tampon'!$E121,COLUMN(REFERENCEMENT_ISOLANT[[#Headers],[CONCATENATION DES OBSERVATIONS]])))=0,"",INDIRECT(NOM_FR&amp;ADDRESS('PR-tampon'!$E121,COLUMN(REFERENCEMENT_ISOLANT[[#Headers],[CONCATENATION DES OBSERVATIONS]]))))))</f>
        <v/>
      </c>
      <c r="M156" s="3" t="str">
        <f ca="1">IF('PR-tampon'!$E121="","",IF('PR-tampon'!$E121=0,"",IF(INDIRECT(NOM_FR&amp;ADDRESS('PR-tampon'!$E121,COLUMN(REFERENCEMENT_ISOLANT[[#Headers],[Hygrométrie des locaux]])))=0,"",INDIRECT(NOM_FR&amp;ADDRESS('PR-tampon'!$E121,COLUMN(REFERENCEMENT_ISOLANT[[#Headers],[Hygrométrie des locaux]]))))))</f>
        <v/>
      </c>
      <c r="N156" s="3" t="str">
        <f ca="1">IF('PR-tampon'!$E121="","",IF('PR-tampon'!$E121=0,"",IF(INDIRECT(NOM_FR&amp;ADDRESS('PR-tampon'!$E121,COLUMN(REFERENCEMENT_ISOLANT[[#Headers],[classement locaux au sens 20.1 P3]])))=0,"",INDIRECT(NOM_FR&amp;ADDRESS('PR-tampon'!$E121,COLUMN(REFERENCEMENT_ISOLANT[[#Headers],[classement locaux au sens 20.1 P3]]))))))</f>
        <v/>
      </c>
      <c r="O156" s="3" t="str">
        <f ca="1">IF('PR-tampon'!$E121="","",IF('PR-tampon'!$E121=0,"",IF(INDIRECT(NOM_FR&amp;ADDRESS('PR-tampon'!$E121,COLUMN(REFERENCEMENT_ISOLANT[[#Headers],[Climat max]])))=0,"",INDIRECT(NOM_FR&amp;ADDRESS('PR-tampon'!$E121,COLUMN(REFERENCEMENT_ISOLANT[[#Headers],[Climat max]]))))))</f>
        <v/>
      </c>
      <c r="P156" s="3" t="str">
        <f ca="1">IF('PR-tampon'!$E121="","",IF('PR-tampon'!$E121=0,"",IF(INDIRECT(NOM_FR&amp;ADDRESS('PR-tampon'!$E121,COLUMN(REFERENCEMENT_ISOLANT[[#Headers],[Locaux climatisés ou raffraichis]])))=0,"",INDIRECT(NOM_FR&amp;ADDRESS('PR-tampon'!$E121,COLUMN(REFERENCEMENT_ISOLANT[[#Headers],[Locaux climatisés ou raffraichis]]))))))</f>
        <v/>
      </c>
      <c r="Q156" s="89" t="str">
        <f ca="1">IF('PR-tampon'!$E121="","",IF('PR-tampon'!$E121=0,"",IF(INDIRECT(NOM_FR&amp;ADDRESS('PR-tampon'!$E121,COLUMN(REFERENCEMENT_ISOLANT[[#Headers],[LIEN INTERNET]])))=0,"",INDIRECT(NOM_FR&amp;ADDRESS('PR-tampon'!$E121,COLUMN(REFERENCEMENT_ISOLANT[[#Headers],[LIEN INTERNET]]))))))</f>
        <v/>
      </c>
    </row>
    <row r="157" spans="1:17" ht="130.15" customHeight="1" x14ac:dyDescent="0.25">
      <c r="A157" s="3" t="s">
        <v>219</v>
      </c>
      <c r="B157" s="88" t="str">
        <f ca="1">IF('PR-tampon'!$E122="","",IF('PR-tampon'!$E122=0,"",IF(INDIRECT(NOM_FR&amp;ADDRESS('PR-tampon'!$E122,COLUMN(REFERENCEMENT_ISOLANT[[#Headers],[DATE REFERENCEMENT]])))=0,"",INDIRECT(NOM_FR&amp;ADDRESS('PR-tampon'!$E122,COLUMN(REFERENCEMENT_ISOLANT[[#Headers],[DATE REFERENCEMENT]]))))))</f>
        <v/>
      </c>
      <c r="C157" s="88" t="str">
        <f ca="1">IF('PR-tampon'!$E122="","",IF('PR-tampon'!$E122=0,"",IF(INDIRECT(NOM_FR&amp;ADDRESS('PR-tampon'!$E122,COLUMN(REFERENCEMENT_ISOLANT[[#Headers],[TYPE DE PROCEDE]])))=0,"",INDIRECT(NOM_FR&amp;ADDRESS('PR-tampon'!$E122,COLUMN(REFERENCEMENT_ISOLANT[[#Headers],[TYPE DE PROCEDE]]))))))</f>
        <v/>
      </c>
      <c r="D157" s="88" t="str">
        <f ca="1">IF('PR-tampon'!$E122="","",IF('PR-tampon'!$E122=0,"",IF(INDIRECT(NOM_FR&amp;ADDRESS('PR-tampon'!$E122,COLUMN(REFERENCEMENT_ISOLANT[[#Headers],[MATIERE]])))=0,"",INDIRECT(NOM_FR&amp;ADDRESS('PR-tampon'!$E122,COLUMN(REFERENCEMENT_ISOLANT[[#Headers],[MATIERE]]))))))</f>
        <v/>
      </c>
      <c r="E157" s="3" t="str">
        <f ca="1">IF('PR-tampon'!$E122="","",IF('PR-tampon'!$E122=0,"",IF(INDIRECT(NOM_FR&amp;ADDRESS('PR-tampon'!$E122,COLUMN(REFERENCEMENT_ISOLANT[[#Headers],[NOM COMMERCIAL DU PROCEDE]])))=0,"",INDIRECT(NOM_FR&amp;ADDRESS('PR-tampon'!$E122,COLUMN(REFERENCEMENT_ISOLANT[[#Headers],[NOM COMMERCIAL DU PROCEDE]]))))))</f>
        <v/>
      </c>
      <c r="F157" s="3" t="str">
        <f ca="1">IF('PR-tampon'!$E122="","",IF('PR-tampon'!$E122=0,"",IF(INDIRECT(NOM_FR&amp;ADDRESS('PR-tampon'!$E122,COLUMN(REFERENCEMENT_ISOLANT[[#Headers],[DISTRIBUTEUR]])))=0,"",INDIRECT(NOM_FR&amp;ADDRESS('PR-tampon'!$E122,COLUMN(REFERENCEMENT_ISOLANT[[#Headers],[DISTRIBUTEUR]]))))))</f>
        <v/>
      </c>
      <c r="G157" s="3" t="str">
        <f ca="1">IF('PR-tampon'!$E122="","",IF('PR-tampon'!$E122=0,"",IF(INDIRECT(NOM_FR&amp;ADDRESS('PR-tampon'!$E122,COLUMN(REFERENCEMENT_ISOLANT[[#Headers],[TYPE DE DOCUMENT DE REFERENCE]])))=0,"",INDIRECT(NOM_FR&amp;ADDRESS('PR-tampon'!$E122,COLUMN(REFERENCEMENT_ISOLANT[[#Headers],[TYPE DE DOCUMENT DE REFERENCE]]))))))</f>
        <v/>
      </c>
      <c r="H157" s="3" t="str">
        <f ca="1">IF('PR-tampon'!$E122="","",IF('PR-tampon'!$E122=0,"",IF(INDIRECT(NOM_FR&amp;ADDRESS('PR-tampon'!$E122,COLUMN(REFERENCEMENT_ISOLANT[[#Headers],[REF]])))=0,"",INDIRECT(NOM_FR&amp;ADDRESS('PR-tampon'!$E122,COLUMN(REFERENCEMENT_ISOLANT[[#Headers],[REF]]))))))</f>
        <v/>
      </c>
      <c r="I157" s="82" t="str">
        <f ca="1">IF('PR-tampon'!$E122="","",IF('PR-tampon'!$E122=0,"",IF(INDIRECT(NOM_FR&amp;ADDRESS('PR-tampon'!$E122,COLUMN(REFERENCEMENT_ISOLANT[[#Headers],[AVIS LIMITE AU]])))=0,"",INDIRECT(NOM_FR&amp;ADDRESS('PR-tampon'!$E122,COLUMN(REFERENCEMENT_ISOLANT[[#Headers],[AVIS LIMITE AU]]))))))</f>
        <v/>
      </c>
      <c r="J157" s="3" t="str">
        <f ca="1">IF('PR-tampon'!$E122="","",IF('PR-tampon'!$E122=0,"",IF(INDIRECT(NOM_FR&amp;ADDRESS('PR-tampon'!$E122,COLUMN(REFERENCEMENT_ISOLANT[[#Headers],[TC/TNC
dans le domaine d''emploi visé]])))=0,"",INDIRECT(NOM_FR&amp;ADDRESS('PR-tampon'!$E122,COLUMN(REFERENCEMENT_ISOLANT[[#Headers],[TC/TNC
dans le domaine d''emploi visé]]))))))</f>
        <v/>
      </c>
      <c r="K157" s="117" t="str">
        <f ca="1">IF('PR-tampon'!$E122="","",IF('PR-tampon'!$E122=0,"",IF(INDIRECT(NOM_FR&amp;ADDRESS('PR-tampon'!$E122,COLUMN(REFERENCEMENT_ISOLANT[[#Headers],[SYNTHESE DES APPLICATIONS VISEES]])))=0,"",INDIRECT(NOM_FR&amp;ADDRESS('PR-tampon'!$E122,COLUMN(REFERENCEMENT_ISOLANT[[#Headers],[SYNTHESE DES APPLICATIONS VISEES]]))))))</f>
        <v/>
      </c>
      <c r="L157" s="84" t="str">
        <f ca="1">IF('PR-tampon'!$E122="","",IF('PR-tampon'!$E122=0,"",IF(INDIRECT(NOM_FR&amp;ADDRESS('PR-tampon'!$E122,COLUMN(REFERENCEMENT_ISOLANT[[#Headers],[CONCATENATION DES OBSERVATIONS]])))=0,"",INDIRECT(NOM_FR&amp;ADDRESS('PR-tampon'!$E122,COLUMN(REFERENCEMENT_ISOLANT[[#Headers],[CONCATENATION DES OBSERVATIONS]]))))))</f>
        <v/>
      </c>
      <c r="M157" s="3" t="str">
        <f ca="1">IF('PR-tampon'!$E122="","",IF('PR-tampon'!$E122=0,"",IF(INDIRECT(NOM_FR&amp;ADDRESS('PR-tampon'!$E122,COLUMN(REFERENCEMENT_ISOLANT[[#Headers],[Hygrométrie des locaux]])))=0,"",INDIRECT(NOM_FR&amp;ADDRESS('PR-tampon'!$E122,COLUMN(REFERENCEMENT_ISOLANT[[#Headers],[Hygrométrie des locaux]]))))))</f>
        <v/>
      </c>
      <c r="N157" s="3" t="str">
        <f ca="1">IF('PR-tampon'!$E122="","",IF('PR-tampon'!$E122=0,"",IF(INDIRECT(NOM_FR&amp;ADDRESS('PR-tampon'!$E122,COLUMN(REFERENCEMENT_ISOLANT[[#Headers],[classement locaux au sens 20.1 P3]])))=0,"",INDIRECT(NOM_FR&amp;ADDRESS('PR-tampon'!$E122,COLUMN(REFERENCEMENT_ISOLANT[[#Headers],[classement locaux au sens 20.1 P3]]))))))</f>
        <v/>
      </c>
      <c r="O157" s="3" t="str">
        <f ca="1">IF('PR-tampon'!$E122="","",IF('PR-tampon'!$E122=0,"",IF(INDIRECT(NOM_FR&amp;ADDRESS('PR-tampon'!$E122,COLUMN(REFERENCEMENT_ISOLANT[[#Headers],[Climat max]])))=0,"",INDIRECT(NOM_FR&amp;ADDRESS('PR-tampon'!$E122,COLUMN(REFERENCEMENT_ISOLANT[[#Headers],[Climat max]]))))))</f>
        <v/>
      </c>
      <c r="P157" s="3" t="str">
        <f ca="1">IF('PR-tampon'!$E122="","",IF('PR-tampon'!$E122=0,"",IF(INDIRECT(NOM_FR&amp;ADDRESS('PR-tampon'!$E122,COLUMN(REFERENCEMENT_ISOLANT[[#Headers],[Locaux climatisés ou raffraichis]])))=0,"",INDIRECT(NOM_FR&amp;ADDRESS('PR-tampon'!$E122,COLUMN(REFERENCEMENT_ISOLANT[[#Headers],[Locaux climatisés ou raffraichis]]))))))</f>
        <v/>
      </c>
      <c r="Q157" s="89" t="str">
        <f ca="1">IF('PR-tampon'!$E122="","",IF('PR-tampon'!$E122=0,"",IF(INDIRECT(NOM_FR&amp;ADDRESS('PR-tampon'!$E122,COLUMN(REFERENCEMENT_ISOLANT[[#Headers],[LIEN INTERNET]])))=0,"",INDIRECT(NOM_FR&amp;ADDRESS('PR-tampon'!$E122,COLUMN(REFERENCEMENT_ISOLANT[[#Headers],[LIEN INTERNET]]))))))</f>
        <v/>
      </c>
    </row>
    <row r="158" spans="1:17" ht="130.15" customHeight="1" x14ac:dyDescent="0.25">
      <c r="A158" s="3" t="s">
        <v>219</v>
      </c>
      <c r="B158" s="88" t="str">
        <f ca="1">IF('PR-tampon'!$E123="","",IF('PR-tampon'!$E123=0,"",IF(INDIRECT(NOM_FR&amp;ADDRESS('PR-tampon'!$E123,COLUMN(REFERENCEMENT_ISOLANT[[#Headers],[DATE REFERENCEMENT]])))=0,"",INDIRECT(NOM_FR&amp;ADDRESS('PR-tampon'!$E123,COLUMN(REFERENCEMENT_ISOLANT[[#Headers],[DATE REFERENCEMENT]]))))))</f>
        <v/>
      </c>
      <c r="C158" s="88" t="str">
        <f ca="1">IF('PR-tampon'!$E123="","",IF('PR-tampon'!$E123=0,"",IF(INDIRECT(NOM_FR&amp;ADDRESS('PR-tampon'!$E123,COLUMN(REFERENCEMENT_ISOLANT[[#Headers],[TYPE DE PROCEDE]])))=0,"",INDIRECT(NOM_FR&amp;ADDRESS('PR-tampon'!$E123,COLUMN(REFERENCEMENT_ISOLANT[[#Headers],[TYPE DE PROCEDE]]))))))</f>
        <v/>
      </c>
      <c r="D158" s="88" t="str">
        <f ca="1">IF('PR-tampon'!$E123="","",IF('PR-tampon'!$E123=0,"",IF(INDIRECT(NOM_FR&amp;ADDRESS('PR-tampon'!$E123,COLUMN(REFERENCEMENT_ISOLANT[[#Headers],[MATIERE]])))=0,"",INDIRECT(NOM_FR&amp;ADDRESS('PR-tampon'!$E123,COLUMN(REFERENCEMENT_ISOLANT[[#Headers],[MATIERE]]))))))</f>
        <v/>
      </c>
      <c r="E158" s="3" t="str">
        <f ca="1">IF('PR-tampon'!$E123="","",IF('PR-tampon'!$E123=0,"",IF(INDIRECT(NOM_FR&amp;ADDRESS('PR-tampon'!$E123,COLUMN(REFERENCEMENT_ISOLANT[[#Headers],[NOM COMMERCIAL DU PROCEDE]])))=0,"",INDIRECT(NOM_FR&amp;ADDRESS('PR-tampon'!$E123,COLUMN(REFERENCEMENT_ISOLANT[[#Headers],[NOM COMMERCIAL DU PROCEDE]]))))))</f>
        <v/>
      </c>
      <c r="F158" s="3" t="str">
        <f ca="1">IF('PR-tampon'!$E123="","",IF('PR-tampon'!$E123=0,"",IF(INDIRECT(NOM_FR&amp;ADDRESS('PR-tampon'!$E123,COLUMN(REFERENCEMENT_ISOLANT[[#Headers],[DISTRIBUTEUR]])))=0,"",INDIRECT(NOM_FR&amp;ADDRESS('PR-tampon'!$E123,COLUMN(REFERENCEMENT_ISOLANT[[#Headers],[DISTRIBUTEUR]]))))))</f>
        <v/>
      </c>
      <c r="G158" s="3" t="str">
        <f ca="1">IF('PR-tampon'!$E123="","",IF('PR-tampon'!$E123=0,"",IF(INDIRECT(NOM_FR&amp;ADDRESS('PR-tampon'!$E123,COLUMN(REFERENCEMENT_ISOLANT[[#Headers],[TYPE DE DOCUMENT DE REFERENCE]])))=0,"",INDIRECT(NOM_FR&amp;ADDRESS('PR-tampon'!$E123,COLUMN(REFERENCEMENT_ISOLANT[[#Headers],[TYPE DE DOCUMENT DE REFERENCE]]))))))</f>
        <v/>
      </c>
      <c r="H158" s="3" t="str">
        <f ca="1">IF('PR-tampon'!$E123="","",IF('PR-tampon'!$E123=0,"",IF(INDIRECT(NOM_FR&amp;ADDRESS('PR-tampon'!$E123,COLUMN(REFERENCEMENT_ISOLANT[[#Headers],[REF]])))=0,"",INDIRECT(NOM_FR&amp;ADDRESS('PR-tampon'!$E123,COLUMN(REFERENCEMENT_ISOLANT[[#Headers],[REF]]))))))</f>
        <v/>
      </c>
      <c r="I158" s="82" t="str">
        <f ca="1">IF('PR-tampon'!$E123="","",IF('PR-tampon'!$E123=0,"",IF(INDIRECT(NOM_FR&amp;ADDRESS('PR-tampon'!$E123,COLUMN(REFERENCEMENT_ISOLANT[[#Headers],[AVIS LIMITE AU]])))=0,"",INDIRECT(NOM_FR&amp;ADDRESS('PR-tampon'!$E123,COLUMN(REFERENCEMENT_ISOLANT[[#Headers],[AVIS LIMITE AU]]))))))</f>
        <v/>
      </c>
      <c r="J158" s="3" t="str">
        <f ca="1">IF('PR-tampon'!$E123="","",IF('PR-tampon'!$E123=0,"",IF(INDIRECT(NOM_FR&amp;ADDRESS('PR-tampon'!$E123,COLUMN(REFERENCEMENT_ISOLANT[[#Headers],[TC/TNC
dans le domaine d''emploi visé]])))=0,"",INDIRECT(NOM_FR&amp;ADDRESS('PR-tampon'!$E123,COLUMN(REFERENCEMENT_ISOLANT[[#Headers],[TC/TNC
dans le domaine d''emploi visé]]))))))</f>
        <v/>
      </c>
      <c r="K158" s="117" t="str">
        <f ca="1">IF('PR-tampon'!$E123="","",IF('PR-tampon'!$E123=0,"",IF(INDIRECT(NOM_FR&amp;ADDRESS('PR-tampon'!$E123,COLUMN(REFERENCEMENT_ISOLANT[[#Headers],[SYNTHESE DES APPLICATIONS VISEES]])))=0,"",INDIRECT(NOM_FR&amp;ADDRESS('PR-tampon'!$E123,COLUMN(REFERENCEMENT_ISOLANT[[#Headers],[SYNTHESE DES APPLICATIONS VISEES]]))))))</f>
        <v/>
      </c>
      <c r="L158" s="84" t="str">
        <f ca="1">IF('PR-tampon'!$E123="","",IF('PR-tampon'!$E123=0,"",IF(INDIRECT(NOM_FR&amp;ADDRESS('PR-tampon'!$E123,COLUMN(REFERENCEMENT_ISOLANT[[#Headers],[CONCATENATION DES OBSERVATIONS]])))=0,"",INDIRECT(NOM_FR&amp;ADDRESS('PR-tampon'!$E123,COLUMN(REFERENCEMENT_ISOLANT[[#Headers],[CONCATENATION DES OBSERVATIONS]]))))))</f>
        <v/>
      </c>
      <c r="M158" s="3" t="str">
        <f ca="1">IF('PR-tampon'!$E123="","",IF('PR-tampon'!$E123=0,"",IF(INDIRECT(NOM_FR&amp;ADDRESS('PR-tampon'!$E123,COLUMN(REFERENCEMENT_ISOLANT[[#Headers],[Hygrométrie des locaux]])))=0,"",INDIRECT(NOM_FR&amp;ADDRESS('PR-tampon'!$E123,COLUMN(REFERENCEMENT_ISOLANT[[#Headers],[Hygrométrie des locaux]]))))))</f>
        <v/>
      </c>
      <c r="N158" s="3" t="str">
        <f ca="1">IF('PR-tampon'!$E123="","",IF('PR-tampon'!$E123=0,"",IF(INDIRECT(NOM_FR&amp;ADDRESS('PR-tampon'!$E123,COLUMN(REFERENCEMENT_ISOLANT[[#Headers],[classement locaux au sens 20.1 P3]])))=0,"",INDIRECT(NOM_FR&amp;ADDRESS('PR-tampon'!$E123,COLUMN(REFERENCEMENT_ISOLANT[[#Headers],[classement locaux au sens 20.1 P3]]))))))</f>
        <v/>
      </c>
      <c r="O158" s="3" t="str">
        <f ca="1">IF('PR-tampon'!$E123="","",IF('PR-tampon'!$E123=0,"",IF(INDIRECT(NOM_FR&amp;ADDRESS('PR-tampon'!$E123,COLUMN(REFERENCEMENT_ISOLANT[[#Headers],[Climat max]])))=0,"",INDIRECT(NOM_FR&amp;ADDRESS('PR-tampon'!$E123,COLUMN(REFERENCEMENT_ISOLANT[[#Headers],[Climat max]]))))))</f>
        <v/>
      </c>
      <c r="P158" s="3" t="str">
        <f ca="1">IF('PR-tampon'!$E123="","",IF('PR-tampon'!$E123=0,"",IF(INDIRECT(NOM_FR&amp;ADDRESS('PR-tampon'!$E123,COLUMN(REFERENCEMENT_ISOLANT[[#Headers],[Locaux climatisés ou raffraichis]])))=0,"",INDIRECT(NOM_FR&amp;ADDRESS('PR-tampon'!$E123,COLUMN(REFERENCEMENT_ISOLANT[[#Headers],[Locaux climatisés ou raffraichis]]))))))</f>
        <v/>
      </c>
      <c r="Q158" s="89" t="str">
        <f ca="1">IF('PR-tampon'!$E123="","",IF('PR-tampon'!$E123=0,"",IF(INDIRECT(NOM_FR&amp;ADDRESS('PR-tampon'!$E123,COLUMN(REFERENCEMENT_ISOLANT[[#Headers],[LIEN INTERNET]])))=0,"",INDIRECT(NOM_FR&amp;ADDRESS('PR-tampon'!$E123,COLUMN(REFERENCEMENT_ISOLANT[[#Headers],[LIEN INTERNET]]))))))</f>
        <v/>
      </c>
    </row>
    <row r="159" spans="1:17" ht="130.15" customHeight="1" x14ac:dyDescent="0.25">
      <c r="A159" s="3" t="s">
        <v>219</v>
      </c>
      <c r="B159" s="88" t="str">
        <f ca="1">IF('PR-tampon'!$E124="","",IF('PR-tampon'!$E124=0,"",IF(INDIRECT(NOM_FR&amp;ADDRESS('PR-tampon'!$E124,COLUMN(REFERENCEMENT_ISOLANT[[#Headers],[DATE REFERENCEMENT]])))=0,"",INDIRECT(NOM_FR&amp;ADDRESS('PR-tampon'!$E124,COLUMN(REFERENCEMENT_ISOLANT[[#Headers],[DATE REFERENCEMENT]]))))))</f>
        <v/>
      </c>
      <c r="C159" s="88" t="str">
        <f ca="1">IF('PR-tampon'!$E124="","",IF('PR-tampon'!$E124=0,"",IF(INDIRECT(NOM_FR&amp;ADDRESS('PR-tampon'!$E124,COLUMN(REFERENCEMENT_ISOLANT[[#Headers],[TYPE DE PROCEDE]])))=0,"",INDIRECT(NOM_FR&amp;ADDRESS('PR-tampon'!$E124,COLUMN(REFERENCEMENT_ISOLANT[[#Headers],[TYPE DE PROCEDE]]))))))</f>
        <v/>
      </c>
      <c r="D159" s="88" t="str">
        <f ca="1">IF('PR-tampon'!$E124="","",IF('PR-tampon'!$E124=0,"",IF(INDIRECT(NOM_FR&amp;ADDRESS('PR-tampon'!$E124,COLUMN(REFERENCEMENT_ISOLANT[[#Headers],[MATIERE]])))=0,"",INDIRECT(NOM_FR&amp;ADDRESS('PR-tampon'!$E124,COLUMN(REFERENCEMENT_ISOLANT[[#Headers],[MATIERE]]))))))</f>
        <v/>
      </c>
      <c r="E159" s="3" t="str">
        <f ca="1">IF('PR-tampon'!$E124="","",IF('PR-tampon'!$E124=0,"",IF(INDIRECT(NOM_FR&amp;ADDRESS('PR-tampon'!$E124,COLUMN(REFERENCEMENT_ISOLANT[[#Headers],[NOM COMMERCIAL DU PROCEDE]])))=0,"",INDIRECT(NOM_FR&amp;ADDRESS('PR-tampon'!$E124,COLUMN(REFERENCEMENT_ISOLANT[[#Headers],[NOM COMMERCIAL DU PROCEDE]]))))))</f>
        <v/>
      </c>
      <c r="F159" s="3" t="str">
        <f ca="1">IF('PR-tampon'!$E124="","",IF('PR-tampon'!$E124=0,"",IF(INDIRECT(NOM_FR&amp;ADDRESS('PR-tampon'!$E124,COLUMN(REFERENCEMENT_ISOLANT[[#Headers],[DISTRIBUTEUR]])))=0,"",INDIRECT(NOM_FR&amp;ADDRESS('PR-tampon'!$E124,COLUMN(REFERENCEMENT_ISOLANT[[#Headers],[DISTRIBUTEUR]]))))))</f>
        <v/>
      </c>
      <c r="G159" s="3" t="str">
        <f ca="1">IF('PR-tampon'!$E124="","",IF('PR-tampon'!$E124=0,"",IF(INDIRECT(NOM_FR&amp;ADDRESS('PR-tampon'!$E124,COLUMN(REFERENCEMENT_ISOLANT[[#Headers],[TYPE DE DOCUMENT DE REFERENCE]])))=0,"",INDIRECT(NOM_FR&amp;ADDRESS('PR-tampon'!$E124,COLUMN(REFERENCEMENT_ISOLANT[[#Headers],[TYPE DE DOCUMENT DE REFERENCE]]))))))</f>
        <v/>
      </c>
      <c r="H159" s="3" t="str">
        <f ca="1">IF('PR-tampon'!$E124="","",IF('PR-tampon'!$E124=0,"",IF(INDIRECT(NOM_FR&amp;ADDRESS('PR-tampon'!$E124,COLUMN(REFERENCEMENT_ISOLANT[[#Headers],[REF]])))=0,"",INDIRECT(NOM_FR&amp;ADDRESS('PR-tampon'!$E124,COLUMN(REFERENCEMENT_ISOLANT[[#Headers],[REF]]))))))</f>
        <v/>
      </c>
      <c r="I159" s="82" t="str">
        <f ca="1">IF('PR-tampon'!$E124="","",IF('PR-tampon'!$E124=0,"",IF(INDIRECT(NOM_FR&amp;ADDRESS('PR-tampon'!$E124,COLUMN(REFERENCEMENT_ISOLANT[[#Headers],[AVIS LIMITE AU]])))=0,"",INDIRECT(NOM_FR&amp;ADDRESS('PR-tampon'!$E124,COLUMN(REFERENCEMENT_ISOLANT[[#Headers],[AVIS LIMITE AU]]))))))</f>
        <v/>
      </c>
      <c r="J159" s="3" t="str">
        <f ca="1">IF('PR-tampon'!$E124="","",IF('PR-tampon'!$E124=0,"",IF(INDIRECT(NOM_FR&amp;ADDRESS('PR-tampon'!$E124,COLUMN(REFERENCEMENT_ISOLANT[[#Headers],[TC/TNC
dans le domaine d''emploi visé]])))=0,"",INDIRECT(NOM_FR&amp;ADDRESS('PR-tampon'!$E124,COLUMN(REFERENCEMENT_ISOLANT[[#Headers],[TC/TNC
dans le domaine d''emploi visé]]))))))</f>
        <v/>
      </c>
      <c r="K159" s="117" t="str">
        <f ca="1">IF('PR-tampon'!$E124="","",IF('PR-tampon'!$E124=0,"",IF(INDIRECT(NOM_FR&amp;ADDRESS('PR-tampon'!$E124,COLUMN(REFERENCEMENT_ISOLANT[[#Headers],[SYNTHESE DES APPLICATIONS VISEES]])))=0,"",INDIRECT(NOM_FR&amp;ADDRESS('PR-tampon'!$E124,COLUMN(REFERENCEMENT_ISOLANT[[#Headers],[SYNTHESE DES APPLICATIONS VISEES]]))))))</f>
        <v/>
      </c>
      <c r="L159" s="84" t="str">
        <f ca="1">IF('PR-tampon'!$E124="","",IF('PR-tampon'!$E124=0,"",IF(INDIRECT(NOM_FR&amp;ADDRESS('PR-tampon'!$E124,COLUMN(REFERENCEMENT_ISOLANT[[#Headers],[CONCATENATION DES OBSERVATIONS]])))=0,"",INDIRECT(NOM_FR&amp;ADDRESS('PR-tampon'!$E124,COLUMN(REFERENCEMENT_ISOLANT[[#Headers],[CONCATENATION DES OBSERVATIONS]]))))))</f>
        <v/>
      </c>
      <c r="M159" s="3" t="str">
        <f ca="1">IF('PR-tampon'!$E124="","",IF('PR-tampon'!$E124=0,"",IF(INDIRECT(NOM_FR&amp;ADDRESS('PR-tampon'!$E124,COLUMN(REFERENCEMENT_ISOLANT[[#Headers],[Hygrométrie des locaux]])))=0,"",INDIRECT(NOM_FR&amp;ADDRESS('PR-tampon'!$E124,COLUMN(REFERENCEMENT_ISOLANT[[#Headers],[Hygrométrie des locaux]]))))))</f>
        <v/>
      </c>
      <c r="N159" s="3" t="str">
        <f ca="1">IF('PR-tampon'!$E124="","",IF('PR-tampon'!$E124=0,"",IF(INDIRECT(NOM_FR&amp;ADDRESS('PR-tampon'!$E124,COLUMN(REFERENCEMENT_ISOLANT[[#Headers],[classement locaux au sens 20.1 P3]])))=0,"",INDIRECT(NOM_FR&amp;ADDRESS('PR-tampon'!$E124,COLUMN(REFERENCEMENT_ISOLANT[[#Headers],[classement locaux au sens 20.1 P3]]))))))</f>
        <v/>
      </c>
      <c r="O159" s="3" t="str">
        <f ca="1">IF('PR-tampon'!$E124="","",IF('PR-tampon'!$E124=0,"",IF(INDIRECT(NOM_FR&amp;ADDRESS('PR-tampon'!$E124,COLUMN(REFERENCEMENT_ISOLANT[[#Headers],[Climat max]])))=0,"",INDIRECT(NOM_FR&amp;ADDRESS('PR-tampon'!$E124,COLUMN(REFERENCEMENT_ISOLANT[[#Headers],[Climat max]]))))))</f>
        <v/>
      </c>
      <c r="P159" s="3" t="str">
        <f ca="1">IF('PR-tampon'!$E124="","",IF('PR-tampon'!$E124=0,"",IF(INDIRECT(NOM_FR&amp;ADDRESS('PR-tampon'!$E124,COLUMN(REFERENCEMENT_ISOLANT[[#Headers],[Locaux climatisés ou raffraichis]])))=0,"",INDIRECT(NOM_FR&amp;ADDRESS('PR-tampon'!$E124,COLUMN(REFERENCEMENT_ISOLANT[[#Headers],[Locaux climatisés ou raffraichis]]))))))</f>
        <v/>
      </c>
      <c r="Q159" s="89" t="str">
        <f ca="1">IF('PR-tampon'!$E124="","",IF('PR-tampon'!$E124=0,"",IF(INDIRECT(NOM_FR&amp;ADDRESS('PR-tampon'!$E124,COLUMN(REFERENCEMENT_ISOLANT[[#Headers],[LIEN INTERNET]])))=0,"",INDIRECT(NOM_FR&amp;ADDRESS('PR-tampon'!$E124,COLUMN(REFERENCEMENT_ISOLANT[[#Headers],[LIEN INTERNET]]))))))</f>
        <v/>
      </c>
    </row>
    <row r="160" spans="1:17" ht="130.15" customHeight="1" x14ac:dyDescent="0.25">
      <c r="A160" s="3" t="e">
        <v>#VALUE!</v>
      </c>
      <c r="B160" s="88" t="str">
        <f ca="1">IF('PR-tampon'!$E125="","",IF('PR-tampon'!$E125=0,"",IF(INDIRECT(NOM_FR&amp;ADDRESS('PR-tampon'!$E125,COLUMN(REFERENCEMENT_ISOLANT[[#Headers],[DATE REFERENCEMENT]])))=0,"",INDIRECT(NOM_FR&amp;ADDRESS('PR-tampon'!$E125,COLUMN(REFERENCEMENT_ISOLANT[[#Headers],[DATE REFERENCEMENT]]))))))</f>
        <v/>
      </c>
      <c r="C160" s="88" t="str">
        <f ca="1">IF('PR-tampon'!$E125="","",IF('PR-tampon'!$E125=0,"",IF(INDIRECT(NOM_FR&amp;ADDRESS('PR-tampon'!$E125,COLUMN(REFERENCEMENT_ISOLANT[[#Headers],[TYPE DE PROCEDE]])))=0,"",INDIRECT(NOM_FR&amp;ADDRESS('PR-tampon'!$E125,COLUMN(REFERENCEMENT_ISOLANT[[#Headers],[TYPE DE PROCEDE]]))))))</f>
        <v/>
      </c>
      <c r="D160" s="88" t="str">
        <f ca="1">IF('PR-tampon'!$E125="","",IF('PR-tampon'!$E125=0,"",IF(INDIRECT(NOM_FR&amp;ADDRESS('PR-tampon'!$E125,COLUMN(REFERENCEMENT_ISOLANT[[#Headers],[MATIERE]])))=0,"",INDIRECT(NOM_FR&amp;ADDRESS('PR-tampon'!$E125,COLUMN(REFERENCEMENT_ISOLANT[[#Headers],[MATIERE]]))))))</f>
        <v/>
      </c>
      <c r="E160" s="3" t="str">
        <f ca="1">IF('PR-tampon'!$E125="","",IF('PR-tampon'!$E125=0,"",IF(INDIRECT(NOM_FR&amp;ADDRESS('PR-tampon'!$E125,COLUMN(REFERENCEMENT_ISOLANT[[#Headers],[NOM COMMERCIAL DU PROCEDE]])))=0,"",INDIRECT(NOM_FR&amp;ADDRESS('PR-tampon'!$E125,COLUMN(REFERENCEMENT_ISOLANT[[#Headers],[NOM COMMERCIAL DU PROCEDE]]))))))</f>
        <v/>
      </c>
      <c r="F160" s="3" t="str">
        <f ca="1">IF('PR-tampon'!$E125="","",IF('PR-tampon'!$E125=0,"",IF(INDIRECT(NOM_FR&amp;ADDRESS('PR-tampon'!$E125,COLUMN(REFERENCEMENT_ISOLANT[[#Headers],[DISTRIBUTEUR]])))=0,"",INDIRECT(NOM_FR&amp;ADDRESS('PR-tampon'!$E125,COLUMN(REFERENCEMENT_ISOLANT[[#Headers],[DISTRIBUTEUR]]))))))</f>
        <v/>
      </c>
      <c r="G160" s="3" t="str">
        <f ca="1">IF('PR-tampon'!$E125="","",IF('PR-tampon'!$E125=0,"",IF(INDIRECT(NOM_FR&amp;ADDRESS('PR-tampon'!$E125,COLUMN(REFERENCEMENT_ISOLANT[[#Headers],[TYPE DE DOCUMENT DE REFERENCE]])))=0,"",INDIRECT(NOM_FR&amp;ADDRESS('PR-tampon'!$E125,COLUMN(REFERENCEMENT_ISOLANT[[#Headers],[TYPE DE DOCUMENT DE REFERENCE]]))))))</f>
        <v/>
      </c>
      <c r="H160" s="3" t="str">
        <f ca="1">IF('PR-tampon'!$E125="","",IF('PR-tampon'!$E125=0,"",IF(INDIRECT(NOM_FR&amp;ADDRESS('PR-tampon'!$E125,COLUMN(REFERENCEMENT_ISOLANT[[#Headers],[REF]])))=0,"",INDIRECT(NOM_FR&amp;ADDRESS('PR-tampon'!$E125,COLUMN(REFERENCEMENT_ISOLANT[[#Headers],[REF]]))))))</f>
        <v/>
      </c>
      <c r="I160" s="82" t="str">
        <f ca="1">IF('PR-tampon'!$E125="","",IF('PR-tampon'!$E125=0,"",IF(INDIRECT(NOM_FR&amp;ADDRESS('PR-tampon'!$E125,COLUMN(REFERENCEMENT_ISOLANT[[#Headers],[AVIS LIMITE AU]])))=0,"",INDIRECT(NOM_FR&amp;ADDRESS('PR-tampon'!$E125,COLUMN(REFERENCEMENT_ISOLANT[[#Headers],[AVIS LIMITE AU]]))))))</f>
        <v/>
      </c>
      <c r="J160" s="3" t="str">
        <f ca="1">IF('PR-tampon'!$E125="","",IF('PR-tampon'!$E125=0,"",IF(INDIRECT(NOM_FR&amp;ADDRESS('PR-tampon'!$E125,COLUMN(REFERENCEMENT_ISOLANT[[#Headers],[TC/TNC
dans le domaine d''emploi visé]])))=0,"",INDIRECT(NOM_FR&amp;ADDRESS('PR-tampon'!$E125,COLUMN(REFERENCEMENT_ISOLANT[[#Headers],[TC/TNC
dans le domaine d''emploi visé]]))))))</f>
        <v/>
      </c>
      <c r="K160" s="117" t="str">
        <f ca="1">IF('PR-tampon'!$E125="","",IF('PR-tampon'!$E125=0,"",IF(INDIRECT(NOM_FR&amp;ADDRESS('PR-tampon'!$E125,COLUMN(REFERENCEMENT_ISOLANT[[#Headers],[SYNTHESE DES APPLICATIONS VISEES]])))=0,"",INDIRECT(NOM_FR&amp;ADDRESS('PR-tampon'!$E125,COLUMN(REFERENCEMENT_ISOLANT[[#Headers],[SYNTHESE DES APPLICATIONS VISEES]]))))))</f>
        <v/>
      </c>
      <c r="L160" s="84" t="str">
        <f ca="1">IF('PR-tampon'!$E125="","",IF('PR-tampon'!$E125=0,"",IF(INDIRECT(NOM_FR&amp;ADDRESS('PR-tampon'!$E125,COLUMN(REFERENCEMENT_ISOLANT[[#Headers],[CONCATENATION DES OBSERVATIONS]])))=0,"",INDIRECT(NOM_FR&amp;ADDRESS('PR-tampon'!$E125,COLUMN(REFERENCEMENT_ISOLANT[[#Headers],[CONCATENATION DES OBSERVATIONS]]))))))</f>
        <v/>
      </c>
      <c r="M160" s="3" t="str">
        <f ca="1">IF('PR-tampon'!$E125="","",IF('PR-tampon'!$E125=0,"",IF(INDIRECT(NOM_FR&amp;ADDRESS('PR-tampon'!$E125,COLUMN(REFERENCEMENT_ISOLANT[[#Headers],[Hygrométrie des locaux]])))=0,"",INDIRECT(NOM_FR&amp;ADDRESS('PR-tampon'!$E125,COLUMN(REFERENCEMENT_ISOLANT[[#Headers],[Hygrométrie des locaux]]))))))</f>
        <v/>
      </c>
      <c r="N160" s="3" t="str">
        <f ca="1">IF('PR-tampon'!$E125="","",IF('PR-tampon'!$E125=0,"",IF(INDIRECT(NOM_FR&amp;ADDRESS('PR-tampon'!$E125,COLUMN(REFERENCEMENT_ISOLANT[[#Headers],[classement locaux au sens 20.1 P3]])))=0,"",INDIRECT(NOM_FR&amp;ADDRESS('PR-tampon'!$E125,COLUMN(REFERENCEMENT_ISOLANT[[#Headers],[classement locaux au sens 20.1 P3]]))))))</f>
        <v/>
      </c>
      <c r="O160" s="3" t="str">
        <f ca="1">IF('PR-tampon'!$E125="","",IF('PR-tampon'!$E125=0,"",IF(INDIRECT(NOM_FR&amp;ADDRESS('PR-tampon'!$E125,COLUMN(REFERENCEMENT_ISOLANT[[#Headers],[Climat max]])))=0,"",INDIRECT(NOM_FR&amp;ADDRESS('PR-tampon'!$E125,COLUMN(REFERENCEMENT_ISOLANT[[#Headers],[Climat max]]))))))</f>
        <v/>
      </c>
      <c r="P160" s="3" t="str">
        <f ca="1">IF('PR-tampon'!$E125="","",IF('PR-tampon'!$E125=0,"",IF(INDIRECT(NOM_FR&amp;ADDRESS('PR-tampon'!$E125,COLUMN(REFERENCEMENT_ISOLANT[[#Headers],[Locaux climatisés ou raffraichis]])))=0,"",INDIRECT(NOM_FR&amp;ADDRESS('PR-tampon'!$E125,COLUMN(REFERENCEMENT_ISOLANT[[#Headers],[Locaux climatisés ou raffraichis]]))))))</f>
        <v/>
      </c>
      <c r="Q160" s="89" t="str">
        <f ca="1">IF('PR-tampon'!$E125="","",IF('PR-tampon'!$E125=0,"",IF(INDIRECT(NOM_FR&amp;ADDRESS('PR-tampon'!$E125,COLUMN(REFERENCEMENT_ISOLANT[[#Headers],[LIEN INTERNET]])))=0,"",INDIRECT(NOM_FR&amp;ADDRESS('PR-tampon'!$E125,COLUMN(REFERENCEMENT_ISOLANT[[#Headers],[LIEN INTERNET]]))))))</f>
        <v/>
      </c>
    </row>
    <row r="161" spans="1:17" ht="130.15" customHeight="1" x14ac:dyDescent="0.25">
      <c r="A161" s="3" t="e">
        <v>#VALUE!</v>
      </c>
      <c r="B161" s="88" t="str">
        <f ca="1">IF('PR-tampon'!$E126="","",IF('PR-tampon'!$E126=0,"",IF(INDIRECT(NOM_FR&amp;ADDRESS('PR-tampon'!$E126,COLUMN(REFERENCEMENT_ISOLANT[[#Headers],[DATE REFERENCEMENT]])))=0,"",INDIRECT(NOM_FR&amp;ADDRESS('PR-tampon'!$E126,COLUMN(REFERENCEMENT_ISOLANT[[#Headers],[DATE REFERENCEMENT]]))))))</f>
        <v/>
      </c>
      <c r="C161" s="88" t="str">
        <f ca="1">IF('PR-tampon'!$E126="","",IF('PR-tampon'!$E126=0,"",IF(INDIRECT(NOM_FR&amp;ADDRESS('PR-tampon'!$E126,COLUMN(REFERENCEMENT_ISOLANT[[#Headers],[TYPE DE PROCEDE]])))=0,"",INDIRECT(NOM_FR&amp;ADDRESS('PR-tampon'!$E126,COLUMN(REFERENCEMENT_ISOLANT[[#Headers],[TYPE DE PROCEDE]]))))))</f>
        <v/>
      </c>
      <c r="D161" s="88" t="str">
        <f ca="1">IF('PR-tampon'!$E126="","",IF('PR-tampon'!$E126=0,"",IF(INDIRECT(NOM_FR&amp;ADDRESS('PR-tampon'!$E126,COLUMN(REFERENCEMENT_ISOLANT[[#Headers],[MATIERE]])))=0,"",INDIRECT(NOM_FR&amp;ADDRESS('PR-tampon'!$E126,COLUMN(REFERENCEMENT_ISOLANT[[#Headers],[MATIERE]]))))))</f>
        <v/>
      </c>
      <c r="E161" s="3" t="str">
        <f ca="1">IF('PR-tampon'!$E126="","",IF('PR-tampon'!$E126=0,"",IF(INDIRECT(NOM_FR&amp;ADDRESS('PR-tampon'!$E126,COLUMN(REFERENCEMENT_ISOLANT[[#Headers],[NOM COMMERCIAL DU PROCEDE]])))=0,"",INDIRECT(NOM_FR&amp;ADDRESS('PR-tampon'!$E126,COLUMN(REFERENCEMENT_ISOLANT[[#Headers],[NOM COMMERCIAL DU PROCEDE]]))))))</f>
        <v/>
      </c>
      <c r="F161" s="3" t="str">
        <f ca="1">IF('PR-tampon'!$E126="","",IF('PR-tampon'!$E126=0,"",IF(INDIRECT(NOM_FR&amp;ADDRESS('PR-tampon'!$E126,COLUMN(REFERENCEMENT_ISOLANT[[#Headers],[DISTRIBUTEUR]])))=0,"",INDIRECT(NOM_FR&amp;ADDRESS('PR-tampon'!$E126,COLUMN(REFERENCEMENT_ISOLANT[[#Headers],[DISTRIBUTEUR]]))))))</f>
        <v/>
      </c>
      <c r="G161" s="3" t="str">
        <f ca="1">IF('PR-tampon'!$E126="","",IF('PR-tampon'!$E126=0,"",IF(INDIRECT(NOM_FR&amp;ADDRESS('PR-tampon'!$E126,COLUMN(REFERENCEMENT_ISOLANT[[#Headers],[TYPE DE DOCUMENT DE REFERENCE]])))=0,"",INDIRECT(NOM_FR&amp;ADDRESS('PR-tampon'!$E126,COLUMN(REFERENCEMENT_ISOLANT[[#Headers],[TYPE DE DOCUMENT DE REFERENCE]]))))))</f>
        <v/>
      </c>
      <c r="H161" s="3" t="str">
        <f ca="1">IF('PR-tampon'!$E126="","",IF('PR-tampon'!$E126=0,"",IF(INDIRECT(NOM_FR&amp;ADDRESS('PR-tampon'!$E126,COLUMN(REFERENCEMENT_ISOLANT[[#Headers],[REF]])))=0,"",INDIRECT(NOM_FR&amp;ADDRESS('PR-tampon'!$E126,COLUMN(REFERENCEMENT_ISOLANT[[#Headers],[REF]]))))))</f>
        <v/>
      </c>
      <c r="I161" s="82" t="str">
        <f ca="1">IF('PR-tampon'!$E126="","",IF('PR-tampon'!$E126=0,"",IF(INDIRECT(NOM_FR&amp;ADDRESS('PR-tampon'!$E126,COLUMN(REFERENCEMENT_ISOLANT[[#Headers],[AVIS LIMITE AU]])))=0,"",INDIRECT(NOM_FR&amp;ADDRESS('PR-tampon'!$E126,COLUMN(REFERENCEMENT_ISOLANT[[#Headers],[AVIS LIMITE AU]]))))))</f>
        <v/>
      </c>
      <c r="J161" s="3" t="str">
        <f ca="1">IF('PR-tampon'!$E126="","",IF('PR-tampon'!$E126=0,"",IF(INDIRECT(NOM_FR&amp;ADDRESS('PR-tampon'!$E126,COLUMN(REFERENCEMENT_ISOLANT[[#Headers],[TC/TNC
dans le domaine d''emploi visé]])))=0,"",INDIRECT(NOM_FR&amp;ADDRESS('PR-tampon'!$E126,COLUMN(REFERENCEMENT_ISOLANT[[#Headers],[TC/TNC
dans le domaine d''emploi visé]]))))))</f>
        <v/>
      </c>
      <c r="K161" s="117" t="str">
        <f ca="1">IF('PR-tampon'!$E126="","",IF('PR-tampon'!$E126=0,"",IF(INDIRECT(NOM_FR&amp;ADDRESS('PR-tampon'!$E126,COLUMN(REFERENCEMENT_ISOLANT[[#Headers],[SYNTHESE DES APPLICATIONS VISEES]])))=0,"",INDIRECT(NOM_FR&amp;ADDRESS('PR-tampon'!$E126,COLUMN(REFERENCEMENT_ISOLANT[[#Headers],[SYNTHESE DES APPLICATIONS VISEES]]))))))</f>
        <v/>
      </c>
      <c r="L161" s="84" t="str">
        <f ca="1">IF('PR-tampon'!$E126="","",IF('PR-tampon'!$E126=0,"",IF(INDIRECT(NOM_FR&amp;ADDRESS('PR-tampon'!$E126,COLUMN(REFERENCEMENT_ISOLANT[[#Headers],[CONCATENATION DES OBSERVATIONS]])))=0,"",INDIRECT(NOM_FR&amp;ADDRESS('PR-tampon'!$E126,COLUMN(REFERENCEMENT_ISOLANT[[#Headers],[CONCATENATION DES OBSERVATIONS]]))))))</f>
        <v/>
      </c>
      <c r="M161" s="3" t="str">
        <f ca="1">IF('PR-tampon'!$E126="","",IF('PR-tampon'!$E126=0,"",IF(INDIRECT(NOM_FR&amp;ADDRESS('PR-tampon'!$E126,COLUMN(REFERENCEMENT_ISOLANT[[#Headers],[Hygrométrie des locaux]])))=0,"",INDIRECT(NOM_FR&amp;ADDRESS('PR-tampon'!$E126,COLUMN(REFERENCEMENT_ISOLANT[[#Headers],[Hygrométrie des locaux]]))))))</f>
        <v/>
      </c>
      <c r="N161" s="3" t="str">
        <f ca="1">IF('PR-tampon'!$E126="","",IF('PR-tampon'!$E126=0,"",IF(INDIRECT(NOM_FR&amp;ADDRESS('PR-tampon'!$E126,COLUMN(REFERENCEMENT_ISOLANT[[#Headers],[classement locaux au sens 20.1 P3]])))=0,"",INDIRECT(NOM_FR&amp;ADDRESS('PR-tampon'!$E126,COLUMN(REFERENCEMENT_ISOLANT[[#Headers],[classement locaux au sens 20.1 P3]]))))))</f>
        <v/>
      </c>
      <c r="O161" s="3" t="str">
        <f ca="1">IF('PR-tampon'!$E126="","",IF('PR-tampon'!$E126=0,"",IF(INDIRECT(NOM_FR&amp;ADDRESS('PR-tampon'!$E126,COLUMN(REFERENCEMENT_ISOLANT[[#Headers],[Climat max]])))=0,"",INDIRECT(NOM_FR&amp;ADDRESS('PR-tampon'!$E126,COLUMN(REFERENCEMENT_ISOLANT[[#Headers],[Climat max]]))))))</f>
        <v/>
      </c>
      <c r="P161" s="3" t="str">
        <f ca="1">IF('PR-tampon'!$E126="","",IF('PR-tampon'!$E126=0,"",IF(INDIRECT(NOM_FR&amp;ADDRESS('PR-tampon'!$E126,COLUMN(REFERENCEMENT_ISOLANT[[#Headers],[Locaux climatisés ou raffraichis]])))=0,"",INDIRECT(NOM_FR&amp;ADDRESS('PR-tampon'!$E126,COLUMN(REFERENCEMENT_ISOLANT[[#Headers],[Locaux climatisés ou raffraichis]]))))))</f>
        <v/>
      </c>
      <c r="Q161" s="89" t="str">
        <f ca="1">IF('PR-tampon'!$E126="","",IF('PR-tampon'!$E126=0,"",IF(INDIRECT(NOM_FR&amp;ADDRESS('PR-tampon'!$E126,COLUMN(REFERENCEMENT_ISOLANT[[#Headers],[LIEN INTERNET]])))=0,"",INDIRECT(NOM_FR&amp;ADDRESS('PR-tampon'!$E126,COLUMN(REFERENCEMENT_ISOLANT[[#Headers],[LIEN INTERNET]]))))))</f>
        <v/>
      </c>
    </row>
    <row r="162" spans="1:17" ht="130.15" customHeight="1" x14ac:dyDescent="0.25">
      <c r="A162" s="3" t="e">
        <v>#VALUE!</v>
      </c>
      <c r="B162" s="88" t="str">
        <f ca="1">IF('PR-tampon'!$E127="","",IF('PR-tampon'!$E127=0,"",IF(INDIRECT(NOM_FR&amp;ADDRESS('PR-tampon'!$E127,COLUMN(REFERENCEMENT_ISOLANT[[#Headers],[DATE REFERENCEMENT]])))=0,"",INDIRECT(NOM_FR&amp;ADDRESS('PR-tampon'!$E127,COLUMN(REFERENCEMENT_ISOLANT[[#Headers],[DATE REFERENCEMENT]]))))))</f>
        <v/>
      </c>
      <c r="C162" s="88" t="str">
        <f ca="1">IF('PR-tampon'!$E127="","",IF('PR-tampon'!$E127=0,"",IF(INDIRECT(NOM_FR&amp;ADDRESS('PR-tampon'!$E127,COLUMN(REFERENCEMENT_ISOLANT[[#Headers],[TYPE DE PROCEDE]])))=0,"",INDIRECT(NOM_FR&amp;ADDRESS('PR-tampon'!$E127,COLUMN(REFERENCEMENT_ISOLANT[[#Headers],[TYPE DE PROCEDE]]))))))</f>
        <v/>
      </c>
      <c r="D162" s="88" t="str">
        <f ca="1">IF('PR-tampon'!$E127="","",IF('PR-tampon'!$E127=0,"",IF(INDIRECT(NOM_FR&amp;ADDRESS('PR-tampon'!$E127,COLUMN(REFERENCEMENT_ISOLANT[[#Headers],[MATIERE]])))=0,"",INDIRECT(NOM_FR&amp;ADDRESS('PR-tampon'!$E127,COLUMN(REFERENCEMENT_ISOLANT[[#Headers],[MATIERE]]))))))</f>
        <v/>
      </c>
      <c r="E162" s="3" t="str">
        <f ca="1">IF('PR-tampon'!$E127="","",IF('PR-tampon'!$E127=0,"",IF(INDIRECT(NOM_FR&amp;ADDRESS('PR-tampon'!$E127,COLUMN(REFERENCEMENT_ISOLANT[[#Headers],[NOM COMMERCIAL DU PROCEDE]])))=0,"",INDIRECT(NOM_FR&amp;ADDRESS('PR-tampon'!$E127,COLUMN(REFERENCEMENT_ISOLANT[[#Headers],[NOM COMMERCIAL DU PROCEDE]]))))))</f>
        <v/>
      </c>
      <c r="F162" s="3" t="str">
        <f ca="1">IF('PR-tampon'!$E127="","",IF('PR-tampon'!$E127=0,"",IF(INDIRECT(NOM_FR&amp;ADDRESS('PR-tampon'!$E127,COLUMN(REFERENCEMENT_ISOLANT[[#Headers],[DISTRIBUTEUR]])))=0,"",INDIRECT(NOM_FR&amp;ADDRESS('PR-tampon'!$E127,COLUMN(REFERENCEMENT_ISOLANT[[#Headers],[DISTRIBUTEUR]]))))))</f>
        <v/>
      </c>
      <c r="G162" s="3" t="str">
        <f ca="1">IF('PR-tampon'!$E127="","",IF('PR-tampon'!$E127=0,"",IF(INDIRECT(NOM_FR&amp;ADDRESS('PR-tampon'!$E127,COLUMN(REFERENCEMENT_ISOLANT[[#Headers],[TYPE DE DOCUMENT DE REFERENCE]])))=0,"",INDIRECT(NOM_FR&amp;ADDRESS('PR-tampon'!$E127,COLUMN(REFERENCEMENT_ISOLANT[[#Headers],[TYPE DE DOCUMENT DE REFERENCE]]))))))</f>
        <v/>
      </c>
      <c r="H162" s="3" t="str">
        <f ca="1">IF('PR-tampon'!$E127="","",IF('PR-tampon'!$E127=0,"",IF(INDIRECT(NOM_FR&amp;ADDRESS('PR-tampon'!$E127,COLUMN(REFERENCEMENT_ISOLANT[[#Headers],[REF]])))=0,"",INDIRECT(NOM_FR&amp;ADDRESS('PR-tampon'!$E127,COLUMN(REFERENCEMENT_ISOLANT[[#Headers],[REF]]))))))</f>
        <v/>
      </c>
      <c r="I162" s="82" t="str">
        <f ca="1">IF('PR-tampon'!$E127="","",IF('PR-tampon'!$E127=0,"",IF(INDIRECT(NOM_FR&amp;ADDRESS('PR-tampon'!$E127,COLUMN(REFERENCEMENT_ISOLANT[[#Headers],[AVIS LIMITE AU]])))=0,"",INDIRECT(NOM_FR&amp;ADDRESS('PR-tampon'!$E127,COLUMN(REFERENCEMENT_ISOLANT[[#Headers],[AVIS LIMITE AU]]))))))</f>
        <v/>
      </c>
      <c r="J162" s="3" t="str">
        <f ca="1">IF('PR-tampon'!$E127="","",IF('PR-tampon'!$E127=0,"",IF(INDIRECT(NOM_FR&amp;ADDRESS('PR-tampon'!$E127,COLUMN(REFERENCEMENT_ISOLANT[[#Headers],[TC/TNC
dans le domaine d''emploi visé]])))=0,"",INDIRECT(NOM_FR&amp;ADDRESS('PR-tampon'!$E127,COLUMN(REFERENCEMENT_ISOLANT[[#Headers],[TC/TNC
dans le domaine d''emploi visé]]))))))</f>
        <v/>
      </c>
      <c r="K162" s="117" t="str">
        <f ca="1">IF('PR-tampon'!$E127="","",IF('PR-tampon'!$E127=0,"",IF(INDIRECT(NOM_FR&amp;ADDRESS('PR-tampon'!$E127,COLUMN(REFERENCEMENT_ISOLANT[[#Headers],[SYNTHESE DES APPLICATIONS VISEES]])))=0,"",INDIRECT(NOM_FR&amp;ADDRESS('PR-tampon'!$E127,COLUMN(REFERENCEMENT_ISOLANT[[#Headers],[SYNTHESE DES APPLICATIONS VISEES]]))))))</f>
        <v/>
      </c>
      <c r="L162" s="84" t="str">
        <f ca="1">IF('PR-tampon'!$E127="","",IF('PR-tampon'!$E127=0,"",IF(INDIRECT(NOM_FR&amp;ADDRESS('PR-tampon'!$E127,COLUMN(REFERENCEMENT_ISOLANT[[#Headers],[CONCATENATION DES OBSERVATIONS]])))=0,"",INDIRECT(NOM_FR&amp;ADDRESS('PR-tampon'!$E127,COLUMN(REFERENCEMENT_ISOLANT[[#Headers],[CONCATENATION DES OBSERVATIONS]]))))))</f>
        <v/>
      </c>
      <c r="M162" s="3" t="str">
        <f ca="1">IF('PR-tampon'!$E127="","",IF('PR-tampon'!$E127=0,"",IF(INDIRECT(NOM_FR&amp;ADDRESS('PR-tampon'!$E127,COLUMN(REFERENCEMENT_ISOLANT[[#Headers],[Hygrométrie des locaux]])))=0,"",INDIRECT(NOM_FR&amp;ADDRESS('PR-tampon'!$E127,COLUMN(REFERENCEMENT_ISOLANT[[#Headers],[Hygrométrie des locaux]]))))))</f>
        <v/>
      </c>
      <c r="N162" s="3" t="str">
        <f ca="1">IF('PR-tampon'!$E127="","",IF('PR-tampon'!$E127=0,"",IF(INDIRECT(NOM_FR&amp;ADDRESS('PR-tampon'!$E127,COLUMN(REFERENCEMENT_ISOLANT[[#Headers],[classement locaux au sens 20.1 P3]])))=0,"",INDIRECT(NOM_FR&amp;ADDRESS('PR-tampon'!$E127,COLUMN(REFERENCEMENT_ISOLANT[[#Headers],[classement locaux au sens 20.1 P3]]))))))</f>
        <v/>
      </c>
      <c r="O162" s="3" t="str">
        <f ca="1">IF('PR-tampon'!$E127="","",IF('PR-tampon'!$E127=0,"",IF(INDIRECT(NOM_FR&amp;ADDRESS('PR-tampon'!$E127,COLUMN(REFERENCEMENT_ISOLANT[[#Headers],[Climat max]])))=0,"",INDIRECT(NOM_FR&amp;ADDRESS('PR-tampon'!$E127,COLUMN(REFERENCEMENT_ISOLANT[[#Headers],[Climat max]]))))))</f>
        <v/>
      </c>
      <c r="P162" s="3" t="str">
        <f ca="1">IF('PR-tampon'!$E127="","",IF('PR-tampon'!$E127=0,"",IF(INDIRECT(NOM_FR&amp;ADDRESS('PR-tampon'!$E127,COLUMN(REFERENCEMENT_ISOLANT[[#Headers],[Locaux climatisés ou raffraichis]])))=0,"",INDIRECT(NOM_FR&amp;ADDRESS('PR-tampon'!$E127,COLUMN(REFERENCEMENT_ISOLANT[[#Headers],[Locaux climatisés ou raffraichis]]))))))</f>
        <v/>
      </c>
      <c r="Q162" s="89" t="str">
        <f ca="1">IF('PR-tampon'!$E127="","",IF('PR-tampon'!$E127=0,"",IF(INDIRECT(NOM_FR&amp;ADDRESS('PR-tampon'!$E127,COLUMN(REFERENCEMENT_ISOLANT[[#Headers],[LIEN INTERNET]])))=0,"",INDIRECT(NOM_FR&amp;ADDRESS('PR-tampon'!$E127,COLUMN(REFERENCEMENT_ISOLANT[[#Headers],[LIEN INTERNET]]))))))</f>
        <v/>
      </c>
    </row>
    <row r="163" spans="1:17" ht="130.15" customHeight="1" x14ac:dyDescent="0.25">
      <c r="A163" s="3" t="e">
        <v>#VALUE!</v>
      </c>
      <c r="B163" s="88" t="str">
        <f ca="1">IF('PR-tampon'!$E128="","",IF('PR-tampon'!$E128=0,"",IF(INDIRECT(NOM_FR&amp;ADDRESS('PR-tampon'!$E128,COLUMN(REFERENCEMENT_ISOLANT[[#Headers],[DATE REFERENCEMENT]])))=0,"",INDIRECT(NOM_FR&amp;ADDRESS('PR-tampon'!$E128,COLUMN(REFERENCEMENT_ISOLANT[[#Headers],[DATE REFERENCEMENT]]))))))</f>
        <v/>
      </c>
      <c r="C163" s="88" t="str">
        <f ca="1">IF('PR-tampon'!$E128="","",IF('PR-tampon'!$E128=0,"",IF(INDIRECT(NOM_FR&amp;ADDRESS('PR-tampon'!$E128,COLUMN(REFERENCEMENT_ISOLANT[[#Headers],[TYPE DE PROCEDE]])))=0,"",INDIRECT(NOM_FR&amp;ADDRESS('PR-tampon'!$E128,COLUMN(REFERENCEMENT_ISOLANT[[#Headers],[TYPE DE PROCEDE]]))))))</f>
        <v/>
      </c>
      <c r="D163" s="88" t="str">
        <f ca="1">IF('PR-tampon'!$E128="","",IF('PR-tampon'!$E128=0,"",IF(INDIRECT(NOM_FR&amp;ADDRESS('PR-tampon'!$E128,COLUMN(REFERENCEMENT_ISOLANT[[#Headers],[MATIERE]])))=0,"",INDIRECT(NOM_FR&amp;ADDRESS('PR-tampon'!$E128,COLUMN(REFERENCEMENT_ISOLANT[[#Headers],[MATIERE]]))))))</f>
        <v/>
      </c>
      <c r="E163" s="3" t="str">
        <f ca="1">IF('PR-tampon'!$E128="","",IF('PR-tampon'!$E128=0,"",IF(INDIRECT(NOM_FR&amp;ADDRESS('PR-tampon'!$E128,COLUMN(REFERENCEMENT_ISOLANT[[#Headers],[NOM COMMERCIAL DU PROCEDE]])))=0,"",INDIRECT(NOM_FR&amp;ADDRESS('PR-tampon'!$E128,COLUMN(REFERENCEMENT_ISOLANT[[#Headers],[NOM COMMERCIAL DU PROCEDE]]))))))</f>
        <v/>
      </c>
      <c r="F163" s="3" t="str">
        <f ca="1">IF('PR-tampon'!$E128="","",IF('PR-tampon'!$E128=0,"",IF(INDIRECT(NOM_FR&amp;ADDRESS('PR-tampon'!$E128,COLUMN(REFERENCEMENT_ISOLANT[[#Headers],[DISTRIBUTEUR]])))=0,"",INDIRECT(NOM_FR&amp;ADDRESS('PR-tampon'!$E128,COLUMN(REFERENCEMENT_ISOLANT[[#Headers],[DISTRIBUTEUR]]))))))</f>
        <v/>
      </c>
      <c r="G163" s="3" t="str">
        <f ca="1">IF('PR-tampon'!$E128="","",IF('PR-tampon'!$E128=0,"",IF(INDIRECT(NOM_FR&amp;ADDRESS('PR-tampon'!$E128,COLUMN(REFERENCEMENT_ISOLANT[[#Headers],[TYPE DE DOCUMENT DE REFERENCE]])))=0,"",INDIRECT(NOM_FR&amp;ADDRESS('PR-tampon'!$E128,COLUMN(REFERENCEMENT_ISOLANT[[#Headers],[TYPE DE DOCUMENT DE REFERENCE]]))))))</f>
        <v/>
      </c>
      <c r="H163" s="3" t="str">
        <f ca="1">IF('PR-tampon'!$E128="","",IF('PR-tampon'!$E128=0,"",IF(INDIRECT(NOM_FR&amp;ADDRESS('PR-tampon'!$E128,COLUMN(REFERENCEMENT_ISOLANT[[#Headers],[REF]])))=0,"",INDIRECT(NOM_FR&amp;ADDRESS('PR-tampon'!$E128,COLUMN(REFERENCEMENT_ISOLANT[[#Headers],[REF]]))))))</f>
        <v/>
      </c>
      <c r="I163" s="82" t="str">
        <f ca="1">IF('PR-tampon'!$E128="","",IF('PR-tampon'!$E128=0,"",IF(INDIRECT(NOM_FR&amp;ADDRESS('PR-tampon'!$E128,COLUMN(REFERENCEMENT_ISOLANT[[#Headers],[AVIS LIMITE AU]])))=0,"",INDIRECT(NOM_FR&amp;ADDRESS('PR-tampon'!$E128,COLUMN(REFERENCEMENT_ISOLANT[[#Headers],[AVIS LIMITE AU]]))))))</f>
        <v/>
      </c>
      <c r="J163" s="3" t="str">
        <f ca="1">IF('PR-tampon'!$E128="","",IF('PR-tampon'!$E128=0,"",IF(INDIRECT(NOM_FR&amp;ADDRESS('PR-tampon'!$E128,COLUMN(REFERENCEMENT_ISOLANT[[#Headers],[TC/TNC
dans le domaine d''emploi visé]])))=0,"",INDIRECT(NOM_FR&amp;ADDRESS('PR-tampon'!$E128,COLUMN(REFERENCEMENT_ISOLANT[[#Headers],[TC/TNC
dans le domaine d''emploi visé]]))))))</f>
        <v/>
      </c>
      <c r="K163" s="117" t="str">
        <f ca="1">IF('PR-tampon'!$E128="","",IF('PR-tampon'!$E128=0,"",IF(INDIRECT(NOM_FR&amp;ADDRESS('PR-tampon'!$E128,COLUMN(REFERENCEMENT_ISOLANT[[#Headers],[SYNTHESE DES APPLICATIONS VISEES]])))=0,"",INDIRECT(NOM_FR&amp;ADDRESS('PR-tampon'!$E128,COLUMN(REFERENCEMENT_ISOLANT[[#Headers],[SYNTHESE DES APPLICATIONS VISEES]]))))))</f>
        <v/>
      </c>
      <c r="L163" s="84" t="str">
        <f ca="1">IF('PR-tampon'!$E128="","",IF('PR-tampon'!$E128=0,"",IF(INDIRECT(NOM_FR&amp;ADDRESS('PR-tampon'!$E128,COLUMN(REFERENCEMENT_ISOLANT[[#Headers],[CONCATENATION DES OBSERVATIONS]])))=0,"",INDIRECT(NOM_FR&amp;ADDRESS('PR-tampon'!$E128,COLUMN(REFERENCEMENT_ISOLANT[[#Headers],[CONCATENATION DES OBSERVATIONS]]))))))</f>
        <v/>
      </c>
      <c r="M163" s="3" t="str">
        <f ca="1">IF('PR-tampon'!$E128="","",IF('PR-tampon'!$E128=0,"",IF(INDIRECT(NOM_FR&amp;ADDRESS('PR-tampon'!$E128,COLUMN(REFERENCEMENT_ISOLANT[[#Headers],[Hygrométrie des locaux]])))=0,"",INDIRECT(NOM_FR&amp;ADDRESS('PR-tampon'!$E128,COLUMN(REFERENCEMENT_ISOLANT[[#Headers],[Hygrométrie des locaux]]))))))</f>
        <v/>
      </c>
      <c r="N163" s="3" t="str">
        <f ca="1">IF('PR-tampon'!$E128="","",IF('PR-tampon'!$E128=0,"",IF(INDIRECT(NOM_FR&amp;ADDRESS('PR-tampon'!$E128,COLUMN(REFERENCEMENT_ISOLANT[[#Headers],[classement locaux au sens 20.1 P3]])))=0,"",INDIRECT(NOM_FR&amp;ADDRESS('PR-tampon'!$E128,COLUMN(REFERENCEMENT_ISOLANT[[#Headers],[classement locaux au sens 20.1 P3]]))))))</f>
        <v/>
      </c>
      <c r="O163" s="3" t="str">
        <f ca="1">IF('PR-tampon'!$E128="","",IF('PR-tampon'!$E128=0,"",IF(INDIRECT(NOM_FR&amp;ADDRESS('PR-tampon'!$E128,COLUMN(REFERENCEMENT_ISOLANT[[#Headers],[Climat max]])))=0,"",INDIRECT(NOM_FR&amp;ADDRESS('PR-tampon'!$E128,COLUMN(REFERENCEMENT_ISOLANT[[#Headers],[Climat max]]))))))</f>
        <v/>
      </c>
      <c r="P163" s="3" t="str">
        <f ca="1">IF('PR-tampon'!$E128="","",IF('PR-tampon'!$E128=0,"",IF(INDIRECT(NOM_FR&amp;ADDRESS('PR-tampon'!$E128,COLUMN(REFERENCEMENT_ISOLANT[[#Headers],[Locaux climatisés ou raffraichis]])))=0,"",INDIRECT(NOM_FR&amp;ADDRESS('PR-tampon'!$E128,COLUMN(REFERENCEMENT_ISOLANT[[#Headers],[Locaux climatisés ou raffraichis]]))))))</f>
        <v/>
      </c>
      <c r="Q163" s="89" t="str">
        <f ca="1">IF('PR-tampon'!$E128="","",IF('PR-tampon'!$E128=0,"",IF(INDIRECT(NOM_FR&amp;ADDRESS('PR-tampon'!$E128,COLUMN(REFERENCEMENT_ISOLANT[[#Headers],[LIEN INTERNET]])))=0,"",INDIRECT(NOM_FR&amp;ADDRESS('PR-tampon'!$E128,COLUMN(REFERENCEMENT_ISOLANT[[#Headers],[LIEN INTERNET]]))))))</f>
        <v/>
      </c>
    </row>
    <row r="164" spans="1:17" ht="130.15" customHeight="1" x14ac:dyDescent="0.25">
      <c r="A164" s="3" t="e">
        <v>#VALUE!</v>
      </c>
      <c r="B164" s="88" t="str">
        <f ca="1">IF('PR-tampon'!$E129="","",IF('PR-tampon'!$E129=0,"",IF(INDIRECT(NOM_FR&amp;ADDRESS('PR-tampon'!$E129,COLUMN(REFERENCEMENT_ISOLANT[[#Headers],[DATE REFERENCEMENT]])))=0,"",INDIRECT(NOM_FR&amp;ADDRESS('PR-tampon'!$E129,COLUMN(REFERENCEMENT_ISOLANT[[#Headers],[DATE REFERENCEMENT]]))))))</f>
        <v/>
      </c>
      <c r="C164" s="88" t="str">
        <f ca="1">IF('PR-tampon'!$E129="","",IF('PR-tampon'!$E129=0,"",IF(INDIRECT(NOM_FR&amp;ADDRESS('PR-tampon'!$E129,COLUMN(REFERENCEMENT_ISOLANT[[#Headers],[TYPE DE PROCEDE]])))=0,"",INDIRECT(NOM_FR&amp;ADDRESS('PR-tampon'!$E129,COLUMN(REFERENCEMENT_ISOLANT[[#Headers],[TYPE DE PROCEDE]]))))))</f>
        <v/>
      </c>
      <c r="D164" s="88" t="str">
        <f ca="1">IF('PR-tampon'!$E129="","",IF('PR-tampon'!$E129=0,"",IF(INDIRECT(NOM_FR&amp;ADDRESS('PR-tampon'!$E129,COLUMN(REFERENCEMENT_ISOLANT[[#Headers],[MATIERE]])))=0,"",INDIRECT(NOM_FR&amp;ADDRESS('PR-tampon'!$E129,COLUMN(REFERENCEMENT_ISOLANT[[#Headers],[MATIERE]]))))))</f>
        <v/>
      </c>
      <c r="E164" s="3" t="str">
        <f ca="1">IF('PR-tampon'!$E129="","",IF('PR-tampon'!$E129=0,"",IF(INDIRECT(NOM_FR&amp;ADDRESS('PR-tampon'!$E129,COLUMN(REFERENCEMENT_ISOLANT[[#Headers],[NOM COMMERCIAL DU PROCEDE]])))=0,"",INDIRECT(NOM_FR&amp;ADDRESS('PR-tampon'!$E129,COLUMN(REFERENCEMENT_ISOLANT[[#Headers],[NOM COMMERCIAL DU PROCEDE]]))))))</f>
        <v/>
      </c>
      <c r="F164" s="3" t="str">
        <f ca="1">IF('PR-tampon'!$E129="","",IF('PR-tampon'!$E129=0,"",IF(INDIRECT(NOM_FR&amp;ADDRESS('PR-tampon'!$E129,COLUMN(REFERENCEMENT_ISOLANT[[#Headers],[DISTRIBUTEUR]])))=0,"",INDIRECT(NOM_FR&amp;ADDRESS('PR-tampon'!$E129,COLUMN(REFERENCEMENT_ISOLANT[[#Headers],[DISTRIBUTEUR]]))))))</f>
        <v/>
      </c>
      <c r="G164" s="3" t="str">
        <f ca="1">IF('PR-tampon'!$E129="","",IF('PR-tampon'!$E129=0,"",IF(INDIRECT(NOM_FR&amp;ADDRESS('PR-tampon'!$E129,COLUMN(REFERENCEMENT_ISOLANT[[#Headers],[TYPE DE DOCUMENT DE REFERENCE]])))=0,"",INDIRECT(NOM_FR&amp;ADDRESS('PR-tampon'!$E129,COLUMN(REFERENCEMENT_ISOLANT[[#Headers],[TYPE DE DOCUMENT DE REFERENCE]]))))))</f>
        <v/>
      </c>
      <c r="H164" s="3" t="str">
        <f ca="1">IF('PR-tampon'!$E129="","",IF('PR-tampon'!$E129=0,"",IF(INDIRECT(NOM_FR&amp;ADDRESS('PR-tampon'!$E129,COLUMN(REFERENCEMENT_ISOLANT[[#Headers],[REF]])))=0,"",INDIRECT(NOM_FR&amp;ADDRESS('PR-tampon'!$E129,COLUMN(REFERENCEMENT_ISOLANT[[#Headers],[REF]]))))))</f>
        <v/>
      </c>
      <c r="I164" s="82" t="str">
        <f ca="1">IF('PR-tampon'!$E129="","",IF('PR-tampon'!$E129=0,"",IF(INDIRECT(NOM_FR&amp;ADDRESS('PR-tampon'!$E129,COLUMN(REFERENCEMENT_ISOLANT[[#Headers],[AVIS LIMITE AU]])))=0,"",INDIRECT(NOM_FR&amp;ADDRESS('PR-tampon'!$E129,COLUMN(REFERENCEMENT_ISOLANT[[#Headers],[AVIS LIMITE AU]]))))))</f>
        <v/>
      </c>
      <c r="J164" s="3" t="str">
        <f ca="1">IF('PR-tampon'!$E129="","",IF('PR-tampon'!$E129=0,"",IF(INDIRECT(NOM_FR&amp;ADDRESS('PR-tampon'!$E129,COLUMN(REFERENCEMENT_ISOLANT[[#Headers],[TC/TNC
dans le domaine d''emploi visé]])))=0,"",INDIRECT(NOM_FR&amp;ADDRESS('PR-tampon'!$E129,COLUMN(REFERENCEMENT_ISOLANT[[#Headers],[TC/TNC
dans le domaine d''emploi visé]]))))))</f>
        <v/>
      </c>
      <c r="K164" s="117" t="str">
        <f ca="1">IF('PR-tampon'!$E129="","",IF('PR-tampon'!$E129=0,"",IF(INDIRECT(NOM_FR&amp;ADDRESS('PR-tampon'!$E129,COLUMN(REFERENCEMENT_ISOLANT[[#Headers],[SYNTHESE DES APPLICATIONS VISEES]])))=0,"",INDIRECT(NOM_FR&amp;ADDRESS('PR-tampon'!$E129,COLUMN(REFERENCEMENT_ISOLANT[[#Headers],[SYNTHESE DES APPLICATIONS VISEES]]))))))</f>
        <v/>
      </c>
      <c r="L164" s="84" t="str">
        <f ca="1">IF('PR-tampon'!$E129="","",IF('PR-tampon'!$E129=0,"",IF(INDIRECT(NOM_FR&amp;ADDRESS('PR-tampon'!$E129,COLUMN(REFERENCEMENT_ISOLANT[[#Headers],[CONCATENATION DES OBSERVATIONS]])))=0,"",INDIRECT(NOM_FR&amp;ADDRESS('PR-tampon'!$E129,COLUMN(REFERENCEMENT_ISOLANT[[#Headers],[CONCATENATION DES OBSERVATIONS]]))))))</f>
        <v/>
      </c>
      <c r="M164" s="3" t="str">
        <f ca="1">IF('PR-tampon'!$E129="","",IF('PR-tampon'!$E129=0,"",IF(INDIRECT(NOM_FR&amp;ADDRESS('PR-tampon'!$E129,COLUMN(REFERENCEMENT_ISOLANT[[#Headers],[Hygrométrie des locaux]])))=0,"",INDIRECT(NOM_FR&amp;ADDRESS('PR-tampon'!$E129,COLUMN(REFERENCEMENT_ISOLANT[[#Headers],[Hygrométrie des locaux]]))))))</f>
        <v/>
      </c>
      <c r="N164" s="3" t="str">
        <f ca="1">IF('PR-tampon'!$E129="","",IF('PR-tampon'!$E129=0,"",IF(INDIRECT(NOM_FR&amp;ADDRESS('PR-tampon'!$E129,COLUMN(REFERENCEMENT_ISOLANT[[#Headers],[classement locaux au sens 20.1 P3]])))=0,"",INDIRECT(NOM_FR&amp;ADDRESS('PR-tampon'!$E129,COLUMN(REFERENCEMENT_ISOLANT[[#Headers],[classement locaux au sens 20.1 P3]]))))))</f>
        <v/>
      </c>
      <c r="O164" s="3" t="str">
        <f ca="1">IF('PR-tampon'!$E129="","",IF('PR-tampon'!$E129=0,"",IF(INDIRECT(NOM_FR&amp;ADDRESS('PR-tampon'!$E129,COLUMN(REFERENCEMENT_ISOLANT[[#Headers],[Climat max]])))=0,"",INDIRECT(NOM_FR&amp;ADDRESS('PR-tampon'!$E129,COLUMN(REFERENCEMENT_ISOLANT[[#Headers],[Climat max]]))))))</f>
        <v/>
      </c>
      <c r="P164" s="3" t="str">
        <f ca="1">IF('PR-tampon'!$E129="","",IF('PR-tampon'!$E129=0,"",IF(INDIRECT(NOM_FR&amp;ADDRESS('PR-tampon'!$E129,COLUMN(REFERENCEMENT_ISOLANT[[#Headers],[Locaux climatisés ou raffraichis]])))=0,"",INDIRECT(NOM_FR&amp;ADDRESS('PR-tampon'!$E129,COLUMN(REFERENCEMENT_ISOLANT[[#Headers],[Locaux climatisés ou raffraichis]]))))))</f>
        <v/>
      </c>
      <c r="Q164" s="89" t="str">
        <f ca="1">IF('PR-tampon'!$E129="","",IF('PR-tampon'!$E129=0,"",IF(INDIRECT(NOM_FR&amp;ADDRESS('PR-tampon'!$E129,COLUMN(REFERENCEMENT_ISOLANT[[#Headers],[LIEN INTERNET]])))=0,"",INDIRECT(NOM_FR&amp;ADDRESS('PR-tampon'!$E129,COLUMN(REFERENCEMENT_ISOLANT[[#Headers],[LIEN INTERNET]]))))))</f>
        <v/>
      </c>
    </row>
    <row r="165" spans="1:17" ht="130.15" customHeight="1" x14ac:dyDescent="0.25">
      <c r="A165" s="3" t="e">
        <v>#VALUE!</v>
      </c>
      <c r="B165" s="88" t="str">
        <f ca="1">IF('PR-tampon'!$E130="","",IF('PR-tampon'!$E130=0,"",IF(INDIRECT(NOM_FR&amp;ADDRESS('PR-tampon'!$E130,COLUMN(REFERENCEMENT_ISOLANT[[#Headers],[DATE REFERENCEMENT]])))=0,"",INDIRECT(NOM_FR&amp;ADDRESS('PR-tampon'!$E130,COLUMN(REFERENCEMENT_ISOLANT[[#Headers],[DATE REFERENCEMENT]]))))))</f>
        <v/>
      </c>
      <c r="C165" s="88" t="str">
        <f ca="1">IF('PR-tampon'!$E130="","",IF('PR-tampon'!$E130=0,"",IF(INDIRECT(NOM_FR&amp;ADDRESS('PR-tampon'!$E130,COLUMN(REFERENCEMENT_ISOLANT[[#Headers],[TYPE DE PROCEDE]])))=0,"",INDIRECT(NOM_FR&amp;ADDRESS('PR-tampon'!$E130,COLUMN(REFERENCEMENT_ISOLANT[[#Headers],[TYPE DE PROCEDE]]))))))</f>
        <v/>
      </c>
      <c r="D165" s="88" t="str">
        <f ca="1">IF('PR-tampon'!$E130="","",IF('PR-tampon'!$E130=0,"",IF(INDIRECT(NOM_FR&amp;ADDRESS('PR-tampon'!$E130,COLUMN(REFERENCEMENT_ISOLANT[[#Headers],[MATIERE]])))=0,"",INDIRECT(NOM_FR&amp;ADDRESS('PR-tampon'!$E130,COLUMN(REFERENCEMENT_ISOLANT[[#Headers],[MATIERE]]))))))</f>
        <v/>
      </c>
      <c r="E165" s="3" t="str">
        <f ca="1">IF('PR-tampon'!$E130="","",IF('PR-tampon'!$E130=0,"",IF(INDIRECT(NOM_FR&amp;ADDRESS('PR-tampon'!$E130,COLUMN(REFERENCEMENT_ISOLANT[[#Headers],[NOM COMMERCIAL DU PROCEDE]])))=0,"",INDIRECT(NOM_FR&amp;ADDRESS('PR-tampon'!$E130,COLUMN(REFERENCEMENT_ISOLANT[[#Headers],[NOM COMMERCIAL DU PROCEDE]]))))))</f>
        <v/>
      </c>
      <c r="F165" s="3" t="str">
        <f ca="1">IF('PR-tampon'!$E130="","",IF('PR-tampon'!$E130=0,"",IF(INDIRECT(NOM_FR&amp;ADDRESS('PR-tampon'!$E130,COLUMN(REFERENCEMENT_ISOLANT[[#Headers],[DISTRIBUTEUR]])))=0,"",INDIRECT(NOM_FR&amp;ADDRESS('PR-tampon'!$E130,COLUMN(REFERENCEMENT_ISOLANT[[#Headers],[DISTRIBUTEUR]]))))))</f>
        <v/>
      </c>
      <c r="G165" s="3" t="str">
        <f ca="1">IF('PR-tampon'!$E130="","",IF('PR-tampon'!$E130=0,"",IF(INDIRECT(NOM_FR&amp;ADDRESS('PR-tampon'!$E130,COLUMN(REFERENCEMENT_ISOLANT[[#Headers],[TYPE DE DOCUMENT DE REFERENCE]])))=0,"",INDIRECT(NOM_FR&amp;ADDRESS('PR-tampon'!$E130,COLUMN(REFERENCEMENT_ISOLANT[[#Headers],[TYPE DE DOCUMENT DE REFERENCE]]))))))</f>
        <v/>
      </c>
      <c r="H165" s="3" t="str">
        <f ca="1">IF('PR-tampon'!$E130="","",IF('PR-tampon'!$E130=0,"",IF(INDIRECT(NOM_FR&amp;ADDRESS('PR-tampon'!$E130,COLUMN(REFERENCEMENT_ISOLANT[[#Headers],[REF]])))=0,"",INDIRECT(NOM_FR&amp;ADDRESS('PR-tampon'!$E130,COLUMN(REFERENCEMENT_ISOLANT[[#Headers],[REF]]))))))</f>
        <v/>
      </c>
      <c r="I165" s="82" t="str">
        <f ca="1">IF('PR-tampon'!$E130="","",IF('PR-tampon'!$E130=0,"",IF(INDIRECT(NOM_FR&amp;ADDRESS('PR-tampon'!$E130,COLUMN(REFERENCEMENT_ISOLANT[[#Headers],[AVIS LIMITE AU]])))=0,"",INDIRECT(NOM_FR&amp;ADDRESS('PR-tampon'!$E130,COLUMN(REFERENCEMENT_ISOLANT[[#Headers],[AVIS LIMITE AU]]))))))</f>
        <v/>
      </c>
      <c r="J165" s="3" t="str">
        <f ca="1">IF('PR-tampon'!$E130="","",IF('PR-tampon'!$E130=0,"",IF(INDIRECT(NOM_FR&amp;ADDRESS('PR-tampon'!$E130,COLUMN(REFERENCEMENT_ISOLANT[[#Headers],[TC/TNC
dans le domaine d''emploi visé]])))=0,"",INDIRECT(NOM_FR&amp;ADDRESS('PR-tampon'!$E130,COLUMN(REFERENCEMENT_ISOLANT[[#Headers],[TC/TNC
dans le domaine d''emploi visé]]))))))</f>
        <v/>
      </c>
      <c r="K165" s="117" t="str">
        <f ca="1">IF('PR-tampon'!$E130="","",IF('PR-tampon'!$E130=0,"",IF(INDIRECT(NOM_FR&amp;ADDRESS('PR-tampon'!$E130,COLUMN(REFERENCEMENT_ISOLANT[[#Headers],[SYNTHESE DES APPLICATIONS VISEES]])))=0,"",INDIRECT(NOM_FR&amp;ADDRESS('PR-tampon'!$E130,COLUMN(REFERENCEMENT_ISOLANT[[#Headers],[SYNTHESE DES APPLICATIONS VISEES]]))))))</f>
        <v/>
      </c>
      <c r="L165" s="84" t="str">
        <f ca="1">IF('PR-tampon'!$E130="","",IF('PR-tampon'!$E130=0,"",IF(INDIRECT(NOM_FR&amp;ADDRESS('PR-tampon'!$E130,COLUMN(REFERENCEMENT_ISOLANT[[#Headers],[CONCATENATION DES OBSERVATIONS]])))=0,"",INDIRECT(NOM_FR&amp;ADDRESS('PR-tampon'!$E130,COLUMN(REFERENCEMENT_ISOLANT[[#Headers],[CONCATENATION DES OBSERVATIONS]]))))))</f>
        <v/>
      </c>
      <c r="M165" s="3" t="str">
        <f ca="1">IF('PR-tampon'!$E130="","",IF('PR-tampon'!$E130=0,"",IF(INDIRECT(NOM_FR&amp;ADDRESS('PR-tampon'!$E130,COLUMN(REFERENCEMENT_ISOLANT[[#Headers],[Hygrométrie des locaux]])))=0,"",INDIRECT(NOM_FR&amp;ADDRESS('PR-tampon'!$E130,COLUMN(REFERENCEMENT_ISOLANT[[#Headers],[Hygrométrie des locaux]]))))))</f>
        <v/>
      </c>
      <c r="N165" s="3" t="str">
        <f ca="1">IF('PR-tampon'!$E130="","",IF('PR-tampon'!$E130=0,"",IF(INDIRECT(NOM_FR&amp;ADDRESS('PR-tampon'!$E130,COLUMN(REFERENCEMENT_ISOLANT[[#Headers],[classement locaux au sens 20.1 P3]])))=0,"",INDIRECT(NOM_FR&amp;ADDRESS('PR-tampon'!$E130,COLUMN(REFERENCEMENT_ISOLANT[[#Headers],[classement locaux au sens 20.1 P3]]))))))</f>
        <v/>
      </c>
      <c r="O165" s="3" t="str">
        <f ca="1">IF('PR-tampon'!$E130="","",IF('PR-tampon'!$E130=0,"",IF(INDIRECT(NOM_FR&amp;ADDRESS('PR-tampon'!$E130,COLUMN(REFERENCEMENT_ISOLANT[[#Headers],[Climat max]])))=0,"",INDIRECT(NOM_FR&amp;ADDRESS('PR-tampon'!$E130,COLUMN(REFERENCEMENT_ISOLANT[[#Headers],[Climat max]]))))))</f>
        <v/>
      </c>
      <c r="P165" s="3" t="str">
        <f ca="1">IF('PR-tampon'!$E130="","",IF('PR-tampon'!$E130=0,"",IF(INDIRECT(NOM_FR&amp;ADDRESS('PR-tampon'!$E130,COLUMN(REFERENCEMENT_ISOLANT[[#Headers],[Locaux climatisés ou raffraichis]])))=0,"",INDIRECT(NOM_FR&amp;ADDRESS('PR-tampon'!$E130,COLUMN(REFERENCEMENT_ISOLANT[[#Headers],[Locaux climatisés ou raffraichis]]))))))</f>
        <v/>
      </c>
      <c r="Q165" s="89" t="str">
        <f ca="1">IF('PR-tampon'!$E130="","",IF('PR-tampon'!$E130=0,"",IF(INDIRECT(NOM_FR&amp;ADDRESS('PR-tampon'!$E130,COLUMN(REFERENCEMENT_ISOLANT[[#Headers],[LIEN INTERNET]])))=0,"",INDIRECT(NOM_FR&amp;ADDRESS('PR-tampon'!$E130,COLUMN(REFERENCEMENT_ISOLANT[[#Headers],[LIEN INTERNET]]))))))</f>
        <v/>
      </c>
    </row>
    <row r="166" spans="1:17" ht="130.15" customHeight="1" x14ac:dyDescent="0.25">
      <c r="A166" s="3" t="e">
        <v>#VALUE!</v>
      </c>
      <c r="B166" s="88" t="str">
        <f ca="1">IF('PR-tampon'!$E131="","",IF('PR-tampon'!$E131=0,"",IF(INDIRECT(NOM_FR&amp;ADDRESS('PR-tampon'!$E131,COLUMN(REFERENCEMENT_ISOLANT[[#Headers],[DATE REFERENCEMENT]])))=0,"",INDIRECT(NOM_FR&amp;ADDRESS('PR-tampon'!$E131,COLUMN(REFERENCEMENT_ISOLANT[[#Headers],[DATE REFERENCEMENT]]))))))</f>
        <v/>
      </c>
      <c r="C166" s="88" t="str">
        <f ca="1">IF('PR-tampon'!$E131="","",IF('PR-tampon'!$E131=0,"",IF(INDIRECT(NOM_FR&amp;ADDRESS('PR-tampon'!$E131,COLUMN(REFERENCEMENT_ISOLANT[[#Headers],[TYPE DE PROCEDE]])))=0,"",INDIRECT(NOM_FR&amp;ADDRESS('PR-tampon'!$E131,COLUMN(REFERENCEMENT_ISOLANT[[#Headers],[TYPE DE PROCEDE]]))))))</f>
        <v/>
      </c>
      <c r="D166" s="88" t="str">
        <f ca="1">IF('PR-tampon'!$E131="","",IF('PR-tampon'!$E131=0,"",IF(INDIRECT(NOM_FR&amp;ADDRESS('PR-tampon'!$E131,COLUMN(REFERENCEMENT_ISOLANT[[#Headers],[MATIERE]])))=0,"",INDIRECT(NOM_FR&amp;ADDRESS('PR-tampon'!$E131,COLUMN(REFERENCEMENT_ISOLANT[[#Headers],[MATIERE]]))))))</f>
        <v/>
      </c>
      <c r="E166" s="3" t="str">
        <f ca="1">IF('PR-tampon'!$E131="","",IF('PR-tampon'!$E131=0,"",IF(INDIRECT(NOM_FR&amp;ADDRESS('PR-tampon'!$E131,COLUMN(REFERENCEMENT_ISOLANT[[#Headers],[NOM COMMERCIAL DU PROCEDE]])))=0,"",INDIRECT(NOM_FR&amp;ADDRESS('PR-tampon'!$E131,COLUMN(REFERENCEMENT_ISOLANT[[#Headers],[NOM COMMERCIAL DU PROCEDE]]))))))</f>
        <v/>
      </c>
      <c r="F166" s="3" t="str">
        <f ca="1">IF('PR-tampon'!$E131="","",IF('PR-tampon'!$E131=0,"",IF(INDIRECT(NOM_FR&amp;ADDRESS('PR-tampon'!$E131,COLUMN(REFERENCEMENT_ISOLANT[[#Headers],[DISTRIBUTEUR]])))=0,"",INDIRECT(NOM_FR&amp;ADDRESS('PR-tampon'!$E131,COLUMN(REFERENCEMENT_ISOLANT[[#Headers],[DISTRIBUTEUR]]))))))</f>
        <v/>
      </c>
      <c r="G166" s="3" t="str">
        <f ca="1">IF('PR-tampon'!$E131="","",IF('PR-tampon'!$E131=0,"",IF(INDIRECT(NOM_FR&amp;ADDRESS('PR-tampon'!$E131,COLUMN(REFERENCEMENT_ISOLANT[[#Headers],[TYPE DE DOCUMENT DE REFERENCE]])))=0,"",INDIRECT(NOM_FR&amp;ADDRESS('PR-tampon'!$E131,COLUMN(REFERENCEMENT_ISOLANT[[#Headers],[TYPE DE DOCUMENT DE REFERENCE]]))))))</f>
        <v/>
      </c>
      <c r="H166" s="3" t="str">
        <f ca="1">IF('PR-tampon'!$E131="","",IF('PR-tampon'!$E131=0,"",IF(INDIRECT(NOM_FR&amp;ADDRESS('PR-tampon'!$E131,COLUMN(REFERENCEMENT_ISOLANT[[#Headers],[REF]])))=0,"",INDIRECT(NOM_FR&amp;ADDRESS('PR-tampon'!$E131,COLUMN(REFERENCEMENT_ISOLANT[[#Headers],[REF]]))))))</f>
        <v/>
      </c>
      <c r="I166" s="82" t="str">
        <f ca="1">IF('PR-tampon'!$E131="","",IF('PR-tampon'!$E131=0,"",IF(INDIRECT(NOM_FR&amp;ADDRESS('PR-tampon'!$E131,COLUMN(REFERENCEMENT_ISOLANT[[#Headers],[AVIS LIMITE AU]])))=0,"",INDIRECT(NOM_FR&amp;ADDRESS('PR-tampon'!$E131,COLUMN(REFERENCEMENT_ISOLANT[[#Headers],[AVIS LIMITE AU]]))))))</f>
        <v/>
      </c>
      <c r="J166" s="3" t="str">
        <f ca="1">IF('PR-tampon'!$E131="","",IF('PR-tampon'!$E131=0,"",IF(INDIRECT(NOM_FR&amp;ADDRESS('PR-tampon'!$E131,COLUMN(REFERENCEMENT_ISOLANT[[#Headers],[TC/TNC
dans le domaine d''emploi visé]])))=0,"",INDIRECT(NOM_FR&amp;ADDRESS('PR-tampon'!$E131,COLUMN(REFERENCEMENT_ISOLANT[[#Headers],[TC/TNC
dans le domaine d''emploi visé]]))))))</f>
        <v/>
      </c>
      <c r="K166" s="117" t="str">
        <f ca="1">IF('PR-tampon'!$E131="","",IF('PR-tampon'!$E131=0,"",IF(INDIRECT(NOM_FR&amp;ADDRESS('PR-tampon'!$E131,COLUMN(REFERENCEMENT_ISOLANT[[#Headers],[SYNTHESE DES APPLICATIONS VISEES]])))=0,"",INDIRECT(NOM_FR&amp;ADDRESS('PR-tampon'!$E131,COLUMN(REFERENCEMENT_ISOLANT[[#Headers],[SYNTHESE DES APPLICATIONS VISEES]]))))))</f>
        <v/>
      </c>
      <c r="L166" s="84" t="str">
        <f ca="1">IF('PR-tampon'!$E131="","",IF('PR-tampon'!$E131=0,"",IF(INDIRECT(NOM_FR&amp;ADDRESS('PR-tampon'!$E131,COLUMN(REFERENCEMENT_ISOLANT[[#Headers],[CONCATENATION DES OBSERVATIONS]])))=0,"",INDIRECT(NOM_FR&amp;ADDRESS('PR-tampon'!$E131,COLUMN(REFERENCEMENT_ISOLANT[[#Headers],[CONCATENATION DES OBSERVATIONS]]))))))</f>
        <v/>
      </c>
      <c r="M166" s="3" t="str">
        <f ca="1">IF('PR-tampon'!$E131="","",IF('PR-tampon'!$E131=0,"",IF(INDIRECT(NOM_FR&amp;ADDRESS('PR-tampon'!$E131,COLUMN(REFERENCEMENT_ISOLANT[[#Headers],[Hygrométrie des locaux]])))=0,"",INDIRECT(NOM_FR&amp;ADDRESS('PR-tampon'!$E131,COLUMN(REFERENCEMENT_ISOLANT[[#Headers],[Hygrométrie des locaux]]))))))</f>
        <v/>
      </c>
      <c r="N166" s="3" t="str">
        <f ca="1">IF('PR-tampon'!$E131="","",IF('PR-tampon'!$E131=0,"",IF(INDIRECT(NOM_FR&amp;ADDRESS('PR-tampon'!$E131,COLUMN(REFERENCEMENT_ISOLANT[[#Headers],[classement locaux au sens 20.1 P3]])))=0,"",INDIRECT(NOM_FR&amp;ADDRESS('PR-tampon'!$E131,COLUMN(REFERENCEMENT_ISOLANT[[#Headers],[classement locaux au sens 20.1 P3]]))))))</f>
        <v/>
      </c>
      <c r="O166" s="3" t="str">
        <f ca="1">IF('PR-tampon'!$E131="","",IF('PR-tampon'!$E131=0,"",IF(INDIRECT(NOM_FR&amp;ADDRESS('PR-tampon'!$E131,COLUMN(REFERENCEMENT_ISOLANT[[#Headers],[Climat max]])))=0,"",INDIRECT(NOM_FR&amp;ADDRESS('PR-tampon'!$E131,COLUMN(REFERENCEMENT_ISOLANT[[#Headers],[Climat max]]))))))</f>
        <v/>
      </c>
      <c r="P166" s="3" t="str">
        <f ca="1">IF('PR-tampon'!$E131="","",IF('PR-tampon'!$E131=0,"",IF(INDIRECT(NOM_FR&amp;ADDRESS('PR-tampon'!$E131,COLUMN(REFERENCEMENT_ISOLANT[[#Headers],[Locaux climatisés ou raffraichis]])))=0,"",INDIRECT(NOM_FR&amp;ADDRESS('PR-tampon'!$E131,COLUMN(REFERENCEMENT_ISOLANT[[#Headers],[Locaux climatisés ou raffraichis]]))))))</f>
        <v/>
      </c>
      <c r="Q166" s="89" t="str">
        <f ca="1">IF('PR-tampon'!$E131="","",IF('PR-tampon'!$E131=0,"",IF(INDIRECT(NOM_FR&amp;ADDRESS('PR-tampon'!$E131,COLUMN(REFERENCEMENT_ISOLANT[[#Headers],[LIEN INTERNET]])))=0,"",INDIRECT(NOM_FR&amp;ADDRESS('PR-tampon'!$E131,COLUMN(REFERENCEMENT_ISOLANT[[#Headers],[LIEN INTERNET]]))))))</f>
        <v/>
      </c>
    </row>
    <row r="167" spans="1:17" ht="130.15" customHeight="1" x14ac:dyDescent="0.25">
      <c r="A167" s="3" t="e">
        <v>#VALUE!</v>
      </c>
      <c r="B167" s="88" t="str">
        <f ca="1">IF('PR-tampon'!$E132="","",IF('PR-tampon'!$E132=0,"",IF(INDIRECT(NOM_FR&amp;ADDRESS('PR-tampon'!$E132,COLUMN(REFERENCEMENT_ISOLANT[[#Headers],[DATE REFERENCEMENT]])))=0,"",INDIRECT(NOM_FR&amp;ADDRESS('PR-tampon'!$E132,COLUMN(REFERENCEMENT_ISOLANT[[#Headers],[DATE REFERENCEMENT]]))))))</f>
        <v/>
      </c>
      <c r="C167" s="88" t="str">
        <f ca="1">IF('PR-tampon'!$E132="","",IF('PR-tampon'!$E132=0,"",IF(INDIRECT(NOM_FR&amp;ADDRESS('PR-tampon'!$E132,COLUMN(REFERENCEMENT_ISOLANT[[#Headers],[TYPE DE PROCEDE]])))=0,"",INDIRECT(NOM_FR&amp;ADDRESS('PR-tampon'!$E132,COLUMN(REFERENCEMENT_ISOLANT[[#Headers],[TYPE DE PROCEDE]]))))))</f>
        <v/>
      </c>
      <c r="D167" s="88" t="str">
        <f ca="1">IF('PR-tampon'!$E132="","",IF('PR-tampon'!$E132=0,"",IF(INDIRECT(NOM_FR&amp;ADDRESS('PR-tampon'!$E132,COLUMN(REFERENCEMENT_ISOLANT[[#Headers],[MATIERE]])))=0,"",INDIRECT(NOM_FR&amp;ADDRESS('PR-tampon'!$E132,COLUMN(REFERENCEMENT_ISOLANT[[#Headers],[MATIERE]]))))))</f>
        <v/>
      </c>
      <c r="E167" s="3" t="str">
        <f ca="1">IF('PR-tampon'!$E132="","",IF('PR-tampon'!$E132=0,"",IF(INDIRECT(NOM_FR&amp;ADDRESS('PR-tampon'!$E132,COLUMN(REFERENCEMENT_ISOLANT[[#Headers],[NOM COMMERCIAL DU PROCEDE]])))=0,"",INDIRECT(NOM_FR&amp;ADDRESS('PR-tampon'!$E132,COLUMN(REFERENCEMENT_ISOLANT[[#Headers],[NOM COMMERCIAL DU PROCEDE]]))))))</f>
        <v/>
      </c>
      <c r="F167" s="3" t="str">
        <f ca="1">IF('PR-tampon'!$E132="","",IF('PR-tampon'!$E132=0,"",IF(INDIRECT(NOM_FR&amp;ADDRESS('PR-tampon'!$E132,COLUMN(REFERENCEMENT_ISOLANT[[#Headers],[DISTRIBUTEUR]])))=0,"",INDIRECT(NOM_FR&amp;ADDRESS('PR-tampon'!$E132,COLUMN(REFERENCEMENT_ISOLANT[[#Headers],[DISTRIBUTEUR]]))))))</f>
        <v/>
      </c>
      <c r="G167" s="3" t="str">
        <f ca="1">IF('PR-tampon'!$E132="","",IF('PR-tampon'!$E132=0,"",IF(INDIRECT(NOM_FR&amp;ADDRESS('PR-tampon'!$E132,COLUMN(REFERENCEMENT_ISOLANT[[#Headers],[TYPE DE DOCUMENT DE REFERENCE]])))=0,"",INDIRECT(NOM_FR&amp;ADDRESS('PR-tampon'!$E132,COLUMN(REFERENCEMENT_ISOLANT[[#Headers],[TYPE DE DOCUMENT DE REFERENCE]]))))))</f>
        <v/>
      </c>
      <c r="H167" s="3" t="str">
        <f ca="1">IF('PR-tampon'!$E132="","",IF('PR-tampon'!$E132=0,"",IF(INDIRECT(NOM_FR&amp;ADDRESS('PR-tampon'!$E132,COLUMN(REFERENCEMENT_ISOLANT[[#Headers],[REF]])))=0,"",INDIRECT(NOM_FR&amp;ADDRESS('PR-tampon'!$E132,COLUMN(REFERENCEMENT_ISOLANT[[#Headers],[REF]]))))))</f>
        <v/>
      </c>
      <c r="I167" s="82" t="str">
        <f ca="1">IF('PR-tampon'!$E132="","",IF('PR-tampon'!$E132=0,"",IF(INDIRECT(NOM_FR&amp;ADDRESS('PR-tampon'!$E132,COLUMN(REFERENCEMENT_ISOLANT[[#Headers],[AVIS LIMITE AU]])))=0,"",INDIRECT(NOM_FR&amp;ADDRESS('PR-tampon'!$E132,COLUMN(REFERENCEMENT_ISOLANT[[#Headers],[AVIS LIMITE AU]]))))))</f>
        <v/>
      </c>
      <c r="J167" s="3" t="str">
        <f ca="1">IF('PR-tampon'!$E132="","",IF('PR-tampon'!$E132=0,"",IF(INDIRECT(NOM_FR&amp;ADDRESS('PR-tampon'!$E132,COLUMN(REFERENCEMENT_ISOLANT[[#Headers],[TC/TNC
dans le domaine d''emploi visé]])))=0,"",INDIRECT(NOM_FR&amp;ADDRESS('PR-tampon'!$E132,COLUMN(REFERENCEMENT_ISOLANT[[#Headers],[TC/TNC
dans le domaine d''emploi visé]]))))))</f>
        <v/>
      </c>
      <c r="K167" s="117" t="str">
        <f ca="1">IF('PR-tampon'!$E132="","",IF('PR-tampon'!$E132=0,"",IF(INDIRECT(NOM_FR&amp;ADDRESS('PR-tampon'!$E132,COLUMN(REFERENCEMENT_ISOLANT[[#Headers],[SYNTHESE DES APPLICATIONS VISEES]])))=0,"",INDIRECT(NOM_FR&amp;ADDRESS('PR-tampon'!$E132,COLUMN(REFERENCEMENT_ISOLANT[[#Headers],[SYNTHESE DES APPLICATIONS VISEES]]))))))</f>
        <v/>
      </c>
      <c r="L167" s="84" t="str">
        <f ca="1">IF('PR-tampon'!$E132="","",IF('PR-tampon'!$E132=0,"",IF(INDIRECT(NOM_FR&amp;ADDRESS('PR-tampon'!$E132,COLUMN(REFERENCEMENT_ISOLANT[[#Headers],[CONCATENATION DES OBSERVATIONS]])))=0,"",INDIRECT(NOM_FR&amp;ADDRESS('PR-tampon'!$E132,COLUMN(REFERENCEMENT_ISOLANT[[#Headers],[CONCATENATION DES OBSERVATIONS]]))))))</f>
        <v/>
      </c>
      <c r="M167" s="3" t="str">
        <f ca="1">IF('PR-tampon'!$E132="","",IF('PR-tampon'!$E132=0,"",IF(INDIRECT(NOM_FR&amp;ADDRESS('PR-tampon'!$E132,COLUMN(REFERENCEMENT_ISOLANT[[#Headers],[Hygrométrie des locaux]])))=0,"",INDIRECT(NOM_FR&amp;ADDRESS('PR-tampon'!$E132,COLUMN(REFERENCEMENT_ISOLANT[[#Headers],[Hygrométrie des locaux]]))))))</f>
        <v/>
      </c>
      <c r="N167" s="3" t="str">
        <f ca="1">IF('PR-tampon'!$E132="","",IF('PR-tampon'!$E132=0,"",IF(INDIRECT(NOM_FR&amp;ADDRESS('PR-tampon'!$E132,COLUMN(REFERENCEMENT_ISOLANT[[#Headers],[classement locaux au sens 20.1 P3]])))=0,"",INDIRECT(NOM_FR&amp;ADDRESS('PR-tampon'!$E132,COLUMN(REFERENCEMENT_ISOLANT[[#Headers],[classement locaux au sens 20.1 P3]]))))))</f>
        <v/>
      </c>
      <c r="O167" s="3" t="str">
        <f ca="1">IF('PR-tampon'!$E132="","",IF('PR-tampon'!$E132=0,"",IF(INDIRECT(NOM_FR&amp;ADDRESS('PR-tampon'!$E132,COLUMN(REFERENCEMENT_ISOLANT[[#Headers],[Climat max]])))=0,"",INDIRECT(NOM_FR&amp;ADDRESS('PR-tampon'!$E132,COLUMN(REFERENCEMENT_ISOLANT[[#Headers],[Climat max]]))))))</f>
        <v/>
      </c>
      <c r="P167" s="3" t="str">
        <f ca="1">IF('PR-tampon'!$E132="","",IF('PR-tampon'!$E132=0,"",IF(INDIRECT(NOM_FR&amp;ADDRESS('PR-tampon'!$E132,COLUMN(REFERENCEMENT_ISOLANT[[#Headers],[Locaux climatisés ou raffraichis]])))=0,"",INDIRECT(NOM_FR&amp;ADDRESS('PR-tampon'!$E132,COLUMN(REFERENCEMENT_ISOLANT[[#Headers],[Locaux climatisés ou raffraichis]]))))))</f>
        <v/>
      </c>
      <c r="Q167" s="89" t="str">
        <f ca="1">IF('PR-tampon'!$E132="","",IF('PR-tampon'!$E132=0,"",IF(INDIRECT(NOM_FR&amp;ADDRESS('PR-tampon'!$E132,COLUMN(REFERENCEMENT_ISOLANT[[#Headers],[LIEN INTERNET]])))=0,"",INDIRECT(NOM_FR&amp;ADDRESS('PR-tampon'!$E132,COLUMN(REFERENCEMENT_ISOLANT[[#Headers],[LIEN INTERNET]]))))))</f>
        <v/>
      </c>
    </row>
    <row r="168" spans="1:17" ht="130.15" customHeight="1" x14ac:dyDescent="0.25">
      <c r="A168" s="3" t="e">
        <v>#VALUE!</v>
      </c>
      <c r="B168" s="88" t="str">
        <f ca="1">IF('PR-tampon'!$E133="","",IF('PR-tampon'!$E133=0,"",IF(INDIRECT(NOM_FR&amp;ADDRESS('PR-tampon'!$E133,COLUMN(REFERENCEMENT_ISOLANT[[#Headers],[DATE REFERENCEMENT]])))=0,"",INDIRECT(NOM_FR&amp;ADDRESS('PR-tampon'!$E133,COLUMN(REFERENCEMENT_ISOLANT[[#Headers],[DATE REFERENCEMENT]]))))))</f>
        <v/>
      </c>
      <c r="C168" s="88" t="str">
        <f ca="1">IF('PR-tampon'!$E133="","",IF('PR-tampon'!$E133=0,"",IF(INDIRECT(NOM_FR&amp;ADDRESS('PR-tampon'!$E133,COLUMN(REFERENCEMENT_ISOLANT[[#Headers],[TYPE DE PROCEDE]])))=0,"",INDIRECT(NOM_FR&amp;ADDRESS('PR-tampon'!$E133,COLUMN(REFERENCEMENT_ISOLANT[[#Headers],[TYPE DE PROCEDE]]))))))</f>
        <v/>
      </c>
      <c r="D168" s="88" t="str">
        <f ca="1">IF('PR-tampon'!$E133="","",IF('PR-tampon'!$E133=0,"",IF(INDIRECT(NOM_FR&amp;ADDRESS('PR-tampon'!$E133,COLUMN(REFERENCEMENT_ISOLANT[[#Headers],[MATIERE]])))=0,"",INDIRECT(NOM_FR&amp;ADDRESS('PR-tampon'!$E133,COLUMN(REFERENCEMENT_ISOLANT[[#Headers],[MATIERE]]))))))</f>
        <v/>
      </c>
      <c r="E168" s="3" t="str">
        <f ca="1">IF('PR-tampon'!$E133="","",IF('PR-tampon'!$E133=0,"",IF(INDIRECT(NOM_FR&amp;ADDRESS('PR-tampon'!$E133,COLUMN(REFERENCEMENT_ISOLANT[[#Headers],[NOM COMMERCIAL DU PROCEDE]])))=0,"",INDIRECT(NOM_FR&amp;ADDRESS('PR-tampon'!$E133,COLUMN(REFERENCEMENT_ISOLANT[[#Headers],[NOM COMMERCIAL DU PROCEDE]]))))))</f>
        <v/>
      </c>
      <c r="F168" s="3" t="str">
        <f ca="1">IF('PR-tampon'!$E133="","",IF('PR-tampon'!$E133=0,"",IF(INDIRECT(NOM_FR&amp;ADDRESS('PR-tampon'!$E133,COLUMN(REFERENCEMENT_ISOLANT[[#Headers],[DISTRIBUTEUR]])))=0,"",INDIRECT(NOM_FR&amp;ADDRESS('PR-tampon'!$E133,COLUMN(REFERENCEMENT_ISOLANT[[#Headers],[DISTRIBUTEUR]]))))))</f>
        <v/>
      </c>
      <c r="G168" s="3" t="str">
        <f ca="1">IF('PR-tampon'!$E133="","",IF('PR-tampon'!$E133=0,"",IF(INDIRECT(NOM_FR&amp;ADDRESS('PR-tampon'!$E133,COLUMN(REFERENCEMENT_ISOLANT[[#Headers],[TYPE DE DOCUMENT DE REFERENCE]])))=0,"",INDIRECT(NOM_FR&amp;ADDRESS('PR-tampon'!$E133,COLUMN(REFERENCEMENT_ISOLANT[[#Headers],[TYPE DE DOCUMENT DE REFERENCE]]))))))</f>
        <v/>
      </c>
      <c r="H168" s="3" t="str">
        <f ca="1">IF('PR-tampon'!$E133="","",IF('PR-tampon'!$E133=0,"",IF(INDIRECT(NOM_FR&amp;ADDRESS('PR-tampon'!$E133,COLUMN(REFERENCEMENT_ISOLANT[[#Headers],[REF]])))=0,"",INDIRECT(NOM_FR&amp;ADDRESS('PR-tampon'!$E133,COLUMN(REFERENCEMENT_ISOLANT[[#Headers],[REF]]))))))</f>
        <v/>
      </c>
      <c r="I168" s="82" t="str">
        <f ca="1">IF('PR-tampon'!$E133="","",IF('PR-tampon'!$E133=0,"",IF(INDIRECT(NOM_FR&amp;ADDRESS('PR-tampon'!$E133,COLUMN(REFERENCEMENT_ISOLANT[[#Headers],[AVIS LIMITE AU]])))=0,"",INDIRECT(NOM_FR&amp;ADDRESS('PR-tampon'!$E133,COLUMN(REFERENCEMENT_ISOLANT[[#Headers],[AVIS LIMITE AU]]))))))</f>
        <v/>
      </c>
      <c r="J168" s="3" t="str">
        <f ca="1">IF('PR-tampon'!$E133="","",IF('PR-tampon'!$E133=0,"",IF(INDIRECT(NOM_FR&amp;ADDRESS('PR-tampon'!$E133,COLUMN(REFERENCEMENT_ISOLANT[[#Headers],[TC/TNC
dans le domaine d''emploi visé]])))=0,"",INDIRECT(NOM_FR&amp;ADDRESS('PR-tampon'!$E133,COLUMN(REFERENCEMENT_ISOLANT[[#Headers],[TC/TNC
dans le domaine d''emploi visé]]))))))</f>
        <v/>
      </c>
      <c r="K168" s="117" t="str">
        <f ca="1">IF('PR-tampon'!$E133="","",IF('PR-tampon'!$E133=0,"",IF(INDIRECT(NOM_FR&amp;ADDRESS('PR-tampon'!$E133,COLUMN(REFERENCEMENT_ISOLANT[[#Headers],[SYNTHESE DES APPLICATIONS VISEES]])))=0,"",INDIRECT(NOM_FR&amp;ADDRESS('PR-tampon'!$E133,COLUMN(REFERENCEMENT_ISOLANT[[#Headers],[SYNTHESE DES APPLICATIONS VISEES]]))))))</f>
        <v/>
      </c>
      <c r="L168" s="84" t="str">
        <f ca="1">IF('PR-tampon'!$E133="","",IF('PR-tampon'!$E133=0,"",IF(INDIRECT(NOM_FR&amp;ADDRESS('PR-tampon'!$E133,COLUMN(REFERENCEMENT_ISOLANT[[#Headers],[CONCATENATION DES OBSERVATIONS]])))=0,"",INDIRECT(NOM_FR&amp;ADDRESS('PR-tampon'!$E133,COLUMN(REFERENCEMENT_ISOLANT[[#Headers],[CONCATENATION DES OBSERVATIONS]]))))))</f>
        <v/>
      </c>
      <c r="M168" s="3" t="str">
        <f ca="1">IF('PR-tampon'!$E133="","",IF('PR-tampon'!$E133=0,"",IF(INDIRECT(NOM_FR&amp;ADDRESS('PR-tampon'!$E133,COLUMN(REFERENCEMENT_ISOLANT[[#Headers],[Hygrométrie des locaux]])))=0,"",INDIRECT(NOM_FR&amp;ADDRESS('PR-tampon'!$E133,COLUMN(REFERENCEMENT_ISOLANT[[#Headers],[Hygrométrie des locaux]]))))))</f>
        <v/>
      </c>
      <c r="N168" s="3" t="str">
        <f ca="1">IF('PR-tampon'!$E133="","",IF('PR-tampon'!$E133=0,"",IF(INDIRECT(NOM_FR&amp;ADDRESS('PR-tampon'!$E133,COLUMN(REFERENCEMENT_ISOLANT[[#Headers],[classement locaux au sens 20.1 P3]])))=0,"",INDIRECT(NOM_FR&amp;ADDRESS('PR-tampon'!$E133,COLUMN(REFERENCEMENT_ISOLANT[[#Headers],[classement locaux au sens 20.1 P3]]))))))</f>
        <v/>
      </c>
      <c r="O168" s="3" t="str">
        <f ca="1">IF('PR-tampon'!$E133="","",IF('PR-tampon'!$E133=0,"",IF(INDIRECT(NOM_FR&amp;ADDRESS('PR-tampon'!$E133,COLUMN(REFERENCEMENT_ISOLANT[[#Headers],[Climat max]])))=0,"",INDIRECT(NOM_FR&amp;ADDRESS('PR-tampon'!$E133,COLUMN(REFERENCEMENT_ISOLANT[[#Headers],[Climat max]]))))))</f>
        <v/>
      </c>
      <c r="P168" s="3" t="str">
        <f ca="1">IF('PR-tampon'!$E133="","",IF('PR-tampon'!$E133=0,"",IF(INDIRECT(NOM_FR&amp;ADDRESS('PR-tampon'!$E133,COLUMN(REFERENCEMENT_ISOLANT[[#Headers],[Locaux climatisés ou raffraichis]])))=0,"",INDIRECT(NOM_FR&amp;ADDRESS('PR-tampon'!$E133,COLUMN(REFERENCEMENT_ISOLANT[[#Headers],[Locaux climatisés ou raffraichis]]))))))</f>
        <v/>
      </c>
      <c r="Q168" s="89" t="str">
        <f ca="1">IF('PR-tampon'!$E133="","",IF('PR-tampon'!$E133=0,"",IF(INDIRECT(NOM_FR&amp;ADDRESS('PR-tampon'!$E133,COLUMN(REFERENCEMENT_ISOLANT[[#Headers],[LIEN INTERNET]])))=0,"",INDIRECT(NOM_FR&amp;ADDRESS('PR-tampon'!$E133,COLUMN(REFERENCEMENT_ISOLANT[[#Headers],[LIEN INTERNET]]))))))</f>
        <v/>
      </c>
    </row>
    <row r="169" spans="1:17" ht="130.15" customHeight="1" x14ac:dyDescent="0.25">
      <c r="A169" s="3" t="e">
        <v>#VALUE!</v>
      </c>
      <c r="B169" s="88" t="str">
        <f ca="1">IF('PR-tampon'!$E134="","",IF('PR-tampon'!$E134=0,"",IF(INDIRECT(NOM_FR&amp;ADDRESS('PR-tampon'!$E134,COLUMN(REFERENCEMENT_ISOLANT[[#Headers],[DATE REFERENCEMENT]])))=0,"",INDIRECT(NOM_FR&amp;ADDRESS('PR-tampon'!$E134,COLUMN(REFERENCEMENT_ISOLANT[[#Headers],[DATE REFERENCEMENT]]))))))</f>
        <v/>
      </c>
      <c r="C169" s="88" t="str">
        <f ca="1">IF('PR-tampon'!$E134="","",IF('PR-tampon'!$E134=0,"",IF(INDIRECT(NOM_FR&amp;ADDRESS('PR-tampon'!$E134,COLUMN(REFERENCEMENT_ISOLANT[[#Headers],[TYPE DE PROCEDE]])))=0,"",INDIRECT(NOM_FR&amp;ADDRESS('PR-tampon'!$E134,COLUMN(REFERENCEMENT_ISOLANT[[#Headers],[TYPE DE PROCEDE]]))))))</f>
        <v/>
      </c>
      <c r="D169" s="88" t="str">
        <f ca="1">IF('PR-tampon'!$E134="","",IF('PR-tampon'!$E134=0,"",IF(INDIRECT(NOM_FR&amp;ADDRESS('PR-tampon'!$E134,COLUMN(REFERENCEMENT_ISOLANT[[#Headers],[MATIERE]])))=0,"",INDIRECT(NOM_FR&amp;ADDRESS('PR-tampon'!$E134,COLUMN(REFERENCEMENT_ISOLANT[[#Headers],[MATIERE]]))))))</f>
        <v/>
      </c>
      <c r="E169" s="3" t="str">
        <f ca="1">IF('PR-tampon'!$E134="","",IF('PR-tampon'!$E134=0,"",IF(INDIRECT(NOM_FR&amp;ADDRESS('PR-tampon'!$E134,COLUMN(REFERENCEMENT_ISOLANT[[#Headers],[NOM COMMERCIAL DU PROCEDE]])))=0,"",INDIRECT(NOM_FR&amp;ADDRESS('PR-tampon'!$E134,COLUMN(REFERENCEMENT_ISOLANT[[#Headers],[NOM COMMERCIAL DU PROCEDE]]))))))</f>
        <v/>
      </c>
      <c r="F169" s="3" t="str">
        <f ca="1">IF('PR-tampon'!$E134="","",IF('PR-tampon'!$E134=0,"",IF(INDIRECT(NOM_FR&amp;ADDRESS('PR-tampon'!$E134,COLUMN(REFERENCEMENT_ISOLANT[[#Headers],[DISTRIBUTEUR]])))=0,"",INDIRECT(NOM_FR&amp;ADDRESS('PR-tampon'!$E134,COLUMN(REFERENCEMENT_ISOLANT[[#Headers],[DISTRIBUTEUR]]))))))</f>
        <v/>
      </c>
      <c r="G169" s="3" t="str">
        <f ca="1">IF('PR-tampon'!$E134="","",IF('PR-tampon'!$E134=0,"",IF(INDIRECT(NOM_FR&amp;ADDRESS('PR-tampon'!$E134,COLUMN(REFERENCEMENT_ISOLANT[[#Headers],[TYPE DE DOCUMENT DE REFERENCE]])))=0,"",INDIRECT(NOM_FR&amp;ADDRESS('PR-tampon'!$E134,COLUMN(REFERENCEMENT_ISOLANT[[#Headers],[TYPE DE DOCUMENT DE REFERENCE]]))))))</f>
        <v/>
      </c>
      <c r="H169" s="3" t="str">
        <f ca="1">IF('PR-tampon'!$E134="","",IF('PR-tampon'!$E134=0,"",IF(INDIRECT(NOM_FR&amp;ADDRESS('PR-tampon'!$E134,COLUMN(REFERENCEMENT_ISOLANT[[#Headers],[REF]])))=0,"",INDIRECT(NOM_FR&amp;ADDRESS('PR-tampon'!$E134,COLUMN(REFERENCEMENT_ISOLANT[[#Headers],[REF]]))))))</f>
        <v/>
      </c>
      <c r="I169" s="82" t="str">
        <f ca="1">IF('PR-tampon'!$E134="","",IF('PR-tampon'!$E134=0,"",IF(INDIRECT(NOM_FR&amp;ADDRESS('PR-tampon'!$E134,COLUMN(REFERENCEMENT_ISOLANT[[#Headers],[AVIS LIMITE AU]])))=0,"",INDIRECT(NOM_FR&amp;ADDRESS('PR-tampon'!$E134,COLUMN(REFERENCEMENT_ISOLANT[[#Headers],[AVIS LIMITE AU]]))))))</f>
        <v/>
      </c>
      <c r="J169" s="3" t="str">
        <f ca="1">IF('PR-tampon'!$E134="","",IF('PR-tampon'!$E134=0,"",IF(INDIRECT(NOM_FR&amp;ADDRESS('PR-tampon'!$E134,COLUMN(REFERENCEMENT_ISOLANT[[#Headers],[TC/TNC
dans le domaine d''emploi visé]])))=0,"",INDIRECT(NOM_FR&amp;ADDRESS('PR-tampon'!$E134,COLUMN(REFERENCEMENT_ISOLANT[[#Headers],[TC/TNC
dans le domaine d''emploi visé]]))))))</f>
        <v/>
      </c>
      <c r="K169" s="117" t="str">
        <f ca="1">IF('PR-tampon'!$E134="","",IF('PR-tampon'!$E134=0,"",IF(INDIRECT(NOM_FR&amp;ADDRESS('PR-tampon'!$E134,COLUMN(REFERENCEMENT_ISOLANT[[#Headers],[SYNTHESE DES APPLICATIONS VISEES]])))=0,"",INDIRECT(NOM_FR&amp;ADDRESS('PR-tampon'!$E134,COLUMN(REFERENCEMENT_ISOLANT[[#Headers],[SYNTHESE DES APPLICATIONS VISEES]]))))))</f>
        <v/>
      </c>
      <c r="L169" s="84" t="str">
        <f ca="1">IF('PR-tampon'!$E134="","",IF('PR-tampon'!$E134=0,"",IF(INDIRECT(NOM_FR&amp;ADDRESS('PR-tampon'!$E134,COLUMN(REFERENCEMENT_ISOLANT[[#Headers],[CONCATENATION DES OBSERVATIONS]])))=0,"",INDIRECT(NOM_FR&amp;ADDRESS('PR-tampon'!$E134,COLUMN(REFERENCEMENT_ISOLANT[[#Headers],[CONCATENATION DES OBSERVATIONS]]))))))</f>
        <v/>
      </c>
      <c r="M169" s="3" t="str">
        <f ca="1">IF('PR-tampon'!$E134="","",IF('PR-tampon'!$E134=0,"",IF(INDIRECT(NOM_FR&amp;ADDRESS('PR-tampon'!$E134,COLUMN(REFERENCEMENT_ISOLANT[[#Headers],[Hygrométrie des locaux]])))=0,"",INDIRECT(NOM_FR&amp;ADDRESS('PR-tampon'!$E134,COLUMN(REFERENCEMENT_ISOLANT[[#Headers],[Hygrométrie des locaux]]))))))</f>
        <v/>
      </c>
      <c r="N169" s="3" t="str">
        <f ca="1">IF('PR-tampon'!$E134="","",IF('PR-tampon'!$E134=0,"",IF(INDIRECT(NOM_FR&amp;ADDRESS('PR-tampon'!$E134,COLUMN(REFERENCEMENT_ISOLANT[[#Headers],[classement locaux au sens 20.1 P3]])))=0,"",INDIRECT(NOM_FR&amp;ADDRESS('PR-tampon'!$E134,COLUMN(REFERENCEMENT_ISOLANT[[#Headers],[classement locaux au sens 20.1 P3]]))))))</f>
        <v/>
      </c>
      <c r="O169" s="3" t="str">
        <f ca="1">IF('PR-tampon'!$E134="","",IF('PR-tampon'!$E134=0,"",IF(INDIRECT(NOM_FR&amp;ADDRESS('PR-tampon'!$E134,COLUMN(REFERENCEMENT_ISOLANT[[#Headers],[Climat max]])))=0,"",INDIRECT(NOM_FR&amp;ADDRESS('PR-tampon'!$E134,COLUMN(REFERENCEMENT_ISOLANT[[#Headers],[Climat max]]))))))</f>
        <v/>
      </c>
      <c r="P169" s="3" t="str">
        <f ca="1">IF('PR-tampon'!$E134="","",IF('PR-tampon'!$E134=0,"",IF(INDIRECT(NOM_FR&amp;ADDRESS('PR-tampon'!$E134,COLUMN(REFERENCEMENT_ISOLANT[[#Headers],[Locaux climatisés ou raffraichis]])))=0,"",INDIRECT(NOM_FR&amp;ADDRESS('PR-tampon'!$E134,COLUMN(REFERENCEMENT_ISOLANT[[#Headers],[Locaux climatisés ou raffraichis]]))))))</f>
        <v/>
      </c>
      <c r="Q169" s="89" t="str">
        <f ca="1">IF('PR-tampon'!$E134="","",IF('PR-tampon'!$E134=0,"",IF(INDIRECT(NOM_FR&amp;ADDRESS('PR-tampon'!$E134,COLUMN(REFERENCEMENT_ISOLANT[[#Headers],[LIEN INTERNET]])))=0,"",INDIRECT(NOM_FR&amp;ADDRESS('PR-tampon'!$E134,COLUMN(REFERENCEMENT_ISOLANT[[#Headers],[LIEN INTERNET]]))))))</f>
        <v/>
      </c>
    </row>
    <row r="170" spans="1:17" ht="130.15" customHeight="1" x14ac:dyDescent="0.25">
      <c r="A170" s="3" t="e">
        <v>#VALUE!</v>
      </c>
      <c r="B170" s="88" t="str">
        <f ca="1">IF('PR-tampon'!$E135="","",IF('PR-tampon'!$E135=0,"",IF(INDIRECT(NOM_FR&amp;ADDRESS('PR-tampon'!$E135,COLUMN(REFERENCEMENT_ISOLANT[[#Headers],[DATE REFERENCEMENT]])))=0,"",INDIRECT(NOM_FR&amp;ADDRESS('PR-tampon'!$E135,COLUMN(REFERENCEMENT_ISOLANT[[#Headers],[DATE REFERENCEMENT]]))))))</f>
        <v/>
      </c>
      <c r="C170" s="88" t="str">
        <f ca="1">IF('PR-tampon'!$E135="","",IF('PR-tampon'!$E135=0,"",IF(INDIRECT(NOM_FR&amp;ADDRESS('PR-tampon'!$E135,COLUMN(REFERENCEMENT_ISOLANT[[#Headers],[TYPE DE PROCEDE]])))=0,"",INDIRECT(NOM_FR&amp;ADDRESS('PR-tampon'!$E135,COLUMN(REFERENCEMENT_ISOLANT[[#Headers],[TYPE DE PROCEDE]]))))))</f>
        <v/>
      </c>
      <c r="D170" s="88" t="str">
        <f ca="1">IF('PR-tampon'!$E135="","",IF('PR-tampon'!$E135=0,"",IF(INDIRECT(NOM_FR&amp;ADDRESS('PR-tampon'!$E135,COLUMN(REFERENCEMENT_ISOLANT[[#Headers],[MATIERE]])))=0,"",INDIRECT(NOM_FR&amp;ADDRESS('PR-tampon'!$E135,COLUMN(REFERENCEMENT_ISOLANT[[#Headers],[MATIERE]]))))))</f>
        <v/>
      </c>
      <c r="E170" s="3" t="str">
        <f ca="1">IF('PR-tampon'!$E135="","",IF('PR-tampon'!$E135=0,"",IF(INDIRECT(NOM_FR&amp;ADDRESS('PR-tampon'!$E135,COLUMN(REFERENCEMENT_ISOLANT[[#Headers],[NOM COMMERCIAL DU PROCEDE]])))=0,"",INDIRECT(NOM_FR&amp;ADDRESS('PR-tampon'!$E135,COLUMN(REFERENCEMENT_ISOLANT[[#Headers],[NOM COMMERCIAL DU PROCEDE]]))))))</f>
        <v/>
      </c>
      <c r="F170" s="3" t="str">
        <f ca="1">IF('PR-tampon'!$E135="","",IF('PR-tampon'!$E135=0,"",IF(INDIRECT(NOM_FR&amp;ADDRESS('PR-tampon'!$E135,COLUMN(REFERENCEMENT_ISOLANT[[#Headers],[DISTRIBUTEUR]])))=0,"",INDIRECT(NOM_FR&amp;ADDRESS('PR-tampon'!$E135,COLUMN(REFERENCEMENT_ISOLANT[[#Headers],[DISTRIBUTEUR]]))))))</f>
        <v/>
      </c>
      <c r="G170" s="3" t="str">
        <f ca="1">IF('PR-tampon'!$E135="","",IF('PR-tampon'!$E135=0,"",IF(INDIRECT(NOM_FR&amp;ADDRESS('PR-tampon'!$E135,COLUMN(REFERENCEMENT_ISOLANT[[#Headers],[TYPE DE DOCUMENT DE REFERENCE]])))=0,"",INDIRECT(NOM_FR&amp;ADDRESS('PR-tampon'!$E135,COLUMN(REFERENCEMENT_ISOLANT[[#Headers],[TYPE DE DOCUMENT DE REFERENCE]]))))))</f>
        <v/>
      </c>
      <c r="H170" s="3" t="str">
        <f ca="1">IF('PR-tampon'!$E135="","",IF('PR-tampon'!$E135=0,"",IF(INDIRECT(NOM_FR&amp;ADDRESS('PR-tampon'!$E135,COLUMN(REFERENCEMENT_ISOLANT[[#Headers],[REF]])))=0,"",INDIRECT(NOM_FR&amp;ADDRESS('PR-tampon'!$E135,COLUMN(REFERENCEMENT_ISOLANT[[#Headers],[REF]]))))))</f>
        <v/>
      </c>
      <c r="I170" s="82" t="str">
        <f ca="1">IF('PR-tampon'!$E135="","",IF('PR-tampon'!$E135=0,"",IF(INDIRECT(NOM_FR&amp;ADDRESS('PR-tampon'!$E135,COLUMN(REFERENCEMENT_ISOLANT[[#Headers],[AVIS LIMITE AU]])))=0,"",INDIRECT(NOM_FR&amp;ADDRESS('PR-tampon'!$E135,COLUMN(REFERENCEMENT_ISOLANT[[#Headers],[AVIS LIMITE AU]]))))))</f>
        <v/>
      </c>
      <c r="J170" s="3" t="str">
        <f ca="1">IF('PR-tampon'!$E135="","",IF('PR-tampon'!$E135=0,"",IF(INDIRECT(NOM_FR&amp;ADDRESS('PR-tampon'!$E135,COLUMN(REFERENCEMENT_ISOLANT[[#Headers],[TC/TNC
dans le domaine d''emploi visé]])))=0,"",INDIRECT(NOM_FR&amp;ADDRESS('PR-tampon'!$E135,COLUMN(REFERENCEMENT_ISOLANT[[#Headers],[TC/TNC
dans le domaine d''emploi visé]]))))))</f>
        <v/>
      </c>
      <c r="K170" s="117" t="str">
        <f ca="1">IF('PR-tampon'!$E135="","",IF('PR-tampon'!$E135=0,"",IF(INDIRECT(NOM_FR&amp;ADDRESS('PR-tampon'!$E135,COLUMN(REFERENCEMENT_ISOLANT[[#Headers],[SYNTHESE DES APPLICATIONS VISEES]])))=0,"",INDIRECT(NOM_FR&amp;ADDRESS('PR-tampon'!$E135,COLUMN(REFERENCEMENT_ISOLANT[[#Headers],[SYNTHESE DES APPLICATIONS VISEES]]))))))</f>
        <v/>
      </c>
      <c r="L170" s="84" t="str">
        <f ca="1">IF('PR-tampon'!$E135="","",IF('PR-tampon'!$E135=0,"",IF(INDIRECT(NOM_FR&amp;ADDRESS('PR-tampon'!$E135,COLUMN(REFERENCEMENT_ISOLANT[[#Headers],[CONCATENATION DES OBSERVATIONS]])))=0,"",INDIRECT(NOM_FR&amp;ADDRESS('PR-tampon'!$E135,COLUMN(REFERENCEMENT_ISOLANT[[#Headers],[CONCATENATION DES OBSERVATIONS]]))))))</f>
        <v/>
      </c>
      <c r="M170" s="3" t="str">
        <f ca="1">IF('PR-tampon'!$E135="","",IF('PR-tampon'!$E135=0,"",IF(INDIRECT(NOM_FR&amp;ADDRESS('PR-tampon'!$E135,COLUMN(REFERENCEMENT_ISOLANT[[#Headers],[Hygrométrie des locaux]])))=0,"",INDIRECT(NOM_FR&amp;ADDRESS('PR-tampon'!$E135,COLUMN(REFERENCEMENT_ISOLANT[[#Headers],[Hygrométrie des locaux]]))))))</f>
        <v/>
      </c>
      <c r="N170" s="3" t="str">
        <f ca="1">IF('PR-tampon'!$E135="","",IF('PR-tampon'!$E135=0,"",IF(INDIRECT(NOM_FR&amp;ADDRESS('PR-tampon'!$E135,COLUMN(REFERENCEMENT_ISOLANT[[#Headers],[classement locaux au sens 20.1 P3]])))=0,"",INDIRECT(NOM_FR&amp;ADDRESS('PR-tampon'!$E135,COLUMN(REFERENCEMENT_ISOLANT[[#Headers],[classement locaux au sens 20.1 P3]]))))))</f>
        <v/>
      </c>
      <c r="O170" s="3" t="str">
        <f ca="1">IF('PR-tampon'!$E135="","",IF('PR-tampon'!$E135=0,"",IF(INDIRECT(NOM_FR&amp;ADDRESS('PR-tampon'!$E135,COLUMN(REFERENCEMENT_ISOLANT[[#Headers],[Climat max]])))=0,"",INDIRECT(NOM_FR&amp;ADDRESS('PR-tampon'!$E135,COLUMN(REFERENCEMENT_ISOLANT[[#Headers],[Climat max]]))))))</f>
        <v/>
      </c>
      <c r="P170" s="3" t="str">
        <f ca="1">IF('PR-tampon'!$E135="","",IF('PR-tampon'!$E135=0,"",IF(INDIRECT(NOM_FR&amp;ADDRESS('PR-tampon'!$E135,COLUMN(REFERENCEMENT_ISOLANT[[#Headers],[Locaux climatisés ou raffraichis]])))=0,"",INDIRECT(NOM_FR&amp;ADDRESS('PR-tampon'!$E135,COLUMN(REFERENCEMENT_ISOLANT[[#Headers],[Locaux climatisés ou raffraichis]]))))))</f>
        <v/>
      </c>
      <c r="Q170" s="89" t="str">
        <f ca="1">IF('PR-tampon'!$E135="","",IF('PR-tampon'!$E135=0,"",IF(INDIRECT(NOM_FR&amp;ADDRESS('PR-tampon'!$E135,COLUMN(REFERENCEMENT_ISOLANT[[#Headers],[LIEN INTERNET]])))=0,"",INDIRECT(NOM_FR&amp;ADDRESS('PR-tampon'!$E135,COLUMN(REFERENCEMENT_ISOLANT[[#Headers],[LIEN INTERNET]]))))))</f>
        <v/>
      </c>
    </row>
    <row r="171" spans="1:17" ht="130.15" customHeight="1" x14ac:dyDescent="0.25">
      <c r="A171" s="3" t="e">
        <v>#VALUE!</v>
      </c>
      <c r="B171" s="88" t="str">
        <f ca="1">IF('PR-tampon'!$E136="","",IF('PR-tampon'!$E136=0,"",IF(INDIRECT(NOM_FR&amp;ADDRESS('PR-tampon'!$E136,COLUMN(REFERENCEMENT_ISOLANT[[#Headers],[DATE REFERENCEMENT]])))=0,"",INDIRECT(NOM_FR&amp;ADDRESS('PR-tampon'!$E136,COLUMN(REFERENCEMENT_ISOLANT[[#Headers],[DATE REFERENCEMENT]]))))))</f>
        <v/>
      </c>
      <c r="C171" s="88" t="str">
        <f ca="1">IF('PR-tampon'!$E136="","",IF('PR-tampon'!$E136=0,"",IF(INDIRECT(NOM_FR&amp;ADDRESS('PR-tampon'!$E136,COLUMN(REFERENCEMENT_ISOLANT[[#Headers],[TYPE DE PROCEDE]])))=0,"",INDIRECT(NOM_FR&amp;ADDRESS('PR-tampon'!$E136,COLUMN(REFERENCEMENT_ISOLANT[[#Headers],[TYPE DE PROCEDE]]))))))</f>
        <v/>
      </c>
      <c r="D171" s="88" t="str">
        <f ca="1">IF('PR-tampon'!$E136="","",IF('PR-tampon'!$E136=0,"",IF(INDIRECT(NOM_FR&amp;ADDRESS('PR-tampon'!$E136,COLUMN(REFERENCEMENT_ISOLANT[[#Headers],[MATIERE]])))=0,"",INDIRECT(NOM_FR&amp;ADDRESS('PR-tampon'!$E136,COLUMN(REFERENCEMENT_ISOLANT[[#Headers],[MATIERE]]))))))</f>
        <v/>
      </c>
      <c r="E171" s="3" t="str">
        <f ca="1">IF('PR-tampon'!$E136="","",IF('PR-tampon'!$E136=0,"",IF(INDIRECT(NOM_FR&amp;ADDRESS('PR-tampon'!$E136,COLUMN(REFERENCEMENT_ISOLANT[[#Headers],[NOM COMMERCIAL DU PROCEDE]])))=0,"",INDIRECT(NOM_FR&amp;ADDRESS('PR-tampon'!$E136,COLUMN(REFERENCEMENT_ISOLANT[[#Headers],[NOM COMMERCIAL DU PROCEDE]]))))))</f>
        <v/>
      </c>
      <c r="F171" s="3" t="str">
        <f ca="1">IF('PR-tampon'!$E136="","",IF('PR-tampon'!$E136=0,"",IF(INDIRECT(NOM_FR&amp;ADDRESS('PR-tampon'!$E136,COLUMN(REFERENCEMENT_ISOLANT[[#Headers],[DISTRIBUTEUR]])))=0,"",INDIRECT(NOM_FR&amp;ADDRESS('PR-tampon'!$E136,COLUMN(REFERENCEMENT_ISOLANT[[#Headers],[DISTRIBUTEUR]]))))))</f>
        <v/>
      </c>
      <c r="G171" s="3" t="str">
        <f ca="1">IF('PR-tampon'!$E136="","",IF('PR-tampon'!$E136=0,"",IF(INDIRECT(NOM_FR&amp;ADDRESS('PR-tampon'!$E136,COLUMN(REFERENCEMENT_ISOLANT[[#Headers],[TYPE DE DOCUMENT DE REFERENCE]])))=0,"",INDIRECT(NOM_FR&amp;ADDRESS('PR-tampon'!$E136,COLUMN(REFERENCEMENT_ISOLANT[[#Headers],[TYPE DE DOCUMENT DE REFERENCE]]))))))</f>
        <v/>
      </c>
      <c r="H171" s="3" t="str">
        <f ca="1">IF('PR-tampon'!$E136="","",IF('PR-tampon'!$E136=0,"",IF(INDIRECT(NOM_FR&amp;ADDRESS('PR-tampon'!$E136,COLUMN(REFERENCEMENT_ISOLANT[[#Headers],[REF]])))=0,"",INDIRECT(NOM_FR&amp;ADDRESS('PR-tampon'!$E136,COLUMN(REFERENCEMENT_ISOLANT[[#Headers],[REF]]))))))</f>
        <v/>
      </c>
      <c r="I171" s="82" t="str">
        <f ca="1">IF('PR-tampon'!$E136="","",IF('PR-tampon'!$E136=0,"",IF(INDIRECT(NOM_FR&amp;ADDRESS('PR-tampon'!$E136,COLUMN(REFERENCEMENT_ISOLANT[[#Headers],[AVIS LIMITE AU]])))=0,"",INDIRECT(NOM_FR&amp;ADDRESS('PR-tampon'!$E136,COLUMN(REFERENCEMENT_ISOLANT[[#Headers],[AVIS LIMITE AU]]))))))</f>
        <v/>
      </c>
      <c r="J171" s="3" t="str">
        <f ca="1">IF('PR-tampon'!$E136="","",IF('PR-tampon'!$E136=0,"",IF(INDIRECT(NOM_FR&amp;ADDRESS('PR-tampon'!$E136,COLUMN(REFERENCEMENT_ISOLANT[[#Headers],[TC/TNC
dans le domaine d''emploi visé]])))=0,"",INDIRECT(NOM_FR&amp;ADDRESS('PR-tampon'!$E136,COLUMN(REFERENCEMENT_ISOLANT[[#Headers],[TC/TNC
dans le domaine d''emploi visé]]))))))</f>
        <v/>
      </c>
      <c r="K171" s="117" t="str">
        <f ca="1">IF('PR-tampon'!$E136="","",IF('PR-tampon'!$E136=0,"",IF(INDIRECT(NOM_FR&amp;ADDRESS('PR-tampon'!$E136,COLUMN(REFERENCEMENT_ISOLANT[[#Headers],[SYNTHESE DES APPLICATIONS VISEES]])))=0,"",INDIRECT(NOM_FR&amp;ADDRESS('PR-tampon'!$E136,COLUMN(REFERENCEMENT_ISOLANT[[#Headers],[SYNTHESE DES APPLICATIONS VISEES]]))))))</f>
        <v/>
      </c>
      <c r="L171" s="84" t="str">
        <f ca="1">IF('PR-tampon'!$E136="","",IF('PR-tampon'!$E136=0,"",IF(INDIRECT(NOM_FR&amp;ADDRESS('PR-tampon'!$E136,COLUMN(REFERENCEMENT_ISOLANT[[#Headers],[CONCATENATION DES OBSERVATIONS]])))=0,"",INDIRECT(NOM_FR&amp;ADDRESS('PR-tampon'!$E136,COLUMN(REFERENCEMENT_ISOLANT[[#Headers],[CONCATENATION DES OBSERVATIONS]]))))))</f>
        <v/>
      </c>
      <c r="M171" s="3" t="str">
        <f ca="1">IF('PR-tampon'!$E136="","",IF('PR-tampon'!$E136=0,"",IF(INDIRECT(NOM_FR&amp;ADDRESS('PR-tampon'!$E136,COLUMN(REFERENCEMENT_ISOLANT[[#Headers],[Hygrométrie des locaux]])))=0,"",INDIRECT(NOM_FR&amp;ADDRESS('PR-tampon'!$E136,COLUMN(REFERENCEMENT_ISOLANT[[#Headers],[Hygrométrie des locaux]]))))))</f>
        <v/>
      </c>
      <c r="N171" s="3" t="str">
        <f ca="1">IF('PR-tampon'!$E136="","",IF('PR-tampon'!$E136=0,"",IF(INDIRECT(NOM_FR&amp;ADDRESS('PR-tampon'!$E136,COLUMN(REFERENCEMENT_ISOLANT[[#Headers],[classement locaux au sens 20.1 P3]])))=0,"",INDIRECT(NOM_FR&amp;ADDRESS('PR-tampon'!$E136,COLUMN(REFERENCEMENT_ISOLANT[[#Headers],[classement locaux au sens 20.1 P3]]))))))</f>
        <v/>
      </c>
      <c r="O171" s="3" t="str">
        <f ca="1">IF('PR-tampon'!$E136="","",IF('PR-tampon'!$E136=0,"",IF(INDIRECT(NOM_FR&amp;ADDRESS('PR-tampon'!$E136,COLUMN(REFERENCEMENT_ISOLANT[[#Headers],[Climat max]])))=0,"",INDIRECT(NOM_FR&amp;ADDRESS('PR-tampon'!$E136,COLUMN(REFERENCEMENT_ISOLANT[[#Headers],[Climat max]]))))))</f>
        <v/>
      </c>
      <c r="P171" s="3" t="str">
        <f ca="1">IF('PR-tampon'!$E136="","",IF('PR-tampon'!$E136=0,"",IF(INDIRECT(NOM_FR&amp;ADDRESS('PR-tampon'!$E136,COLUMN(REFERENCEMENT_ISOLANT[[#Headers],[Locaux climatisés ou raffraichis]])))=0,"",INDIRECT(NOM_FR&amp;ADDRESS('PR-tampon'!$E136,COLUMN(REFERENCEMENT_ISOLANT[[#Headers],[Locaux climatisés ou raffraichis]]))))))</f>
        <v/>
      </c>
      <c r="Q171" s="89" t="str">
        <f ca="1">IF('PR-tampon'!$E136="","",IF('PR-tampon'!$E136=0,"",IF(INDIRECT(NOM_FR&amp;ADDRESS('PR-tampon'!$E136,COLUMN(REFERENCEMENT_ISOLANT[[#Headers],[LIEN INTERNET]])))=0,"",INDIRECT(NOM_FR&amp;ADDRESS('PR-tampon'!$E136,COLUMN(REFERENCEMENT_ISOLANT[[#Headers],[LIEN INTERNET]]))))))</f>
        <v/>
      </c>
    </row>
    <row r="172" spans="1:17" ht="130.15" customHeight="1" x14ac:dyDescent="0.25">
      <c r="A172" s="3" t="e">
        <v>#VALUE!</v>
      </c>
      <c r="B172" s="88" t="str">
        <f ca="1">IF('PR-tampon'!$E137="","",IF('PR-tampon'!$E137=0,"",IF(INDIRECT(NOM_FR&amp;ADDRESS('PR-tampon'!$E137,COLUMN(REFERENCEMENT_ISOLANT[[#Headers],[DATE REFERENCEMENT]])))=0,"",INDIRECT(NOM_FR&amp;ADDRESS('PR-tampon'!$E137,COLUMN(REFERENCEMENT_ISOLANT[[#Headers],[DATE REFERENCEMENT]]))))))</f>
        <v/>
      </c>
      <c r="C172" s="88" t="str">
        <f ca="1">IF('PR-tampon'!$E137="","",IF('PR-tampon'!$E137=0,"",IF(INDIRECT(NOM_FR&amp;ADDRESS('PR-tampon'!$E137,COLUMN(REFERENCEMENT_ISOLANT[[#Headers],[TYPE DE PROCEDE]])))=0,"",INDIRECT(NOM_FR&amp;ADDRESS('PR-tampon'!$E137,COLUMN(REFERENCEMENT_ISOLANT[[#Headers],[TYPE DE PROCEDE]]))))))</f>
        <v/>
      </c>
      <c r="D172" s="88" t="str">
        <f ca="1">IF('PR-tampon'!$E137="","",IF('PR-tampon'!$E137=0,"",IF(INDIRECT(NOM_FR&amp;ADDRESS('PR-tampon'!$E137,COLUMN(REFERENCEMENT_ISOLANT[[#Headers],[MATIERE]])))=0,"",INDIRECT(NOM_FR&amp;ADDRESS('PR-tampon'!$E137,COLUMN(REFERENCEMENT_ISOLANT[[#Headers],[MATIERE]]))))))</f>
        <v/>
      </c>
      <c r="E172" s="3" t="str">
        <f ca="1">IF('PR-tampon'!$E137="","",IF('PR-tampon'!$E137=0,"",IF(INDIRECT(NOM_FR&amp;ADDRESS('PR-tampon'!$E137,COLUMN(REFERENCEMENT_ISOLANT[[#Headers],[NOM COMMERCIAL DU PROCEDE]])))=0,"",INDIRECT(NOM_FR&amp;ADDRESS('PR-tampon'!$E137,COLUMN(REFERENCEMENT_ISOLANT[[#Headers],[NOM COMMERCIAL DU PROCEDE]]))))))</f>
        <v/>
      </c>
      <c r="F172" s="3" t="str">
        <f ca="1">IF('PR-tampon'!$E137="","",IF('PR-tampon'!$E137=0,"",IF(INDIRECT(NOM_FR&amp;ADDRESS('PR-tampon'!$E137,COLUMN(REFERENCEMENT_ISOLANT[[#Headers],[DISTRIBUTEUR]])))=0,"",INDIRECT(NOM_FR&amp;ADDRESS('PR-tampon'!$E137,COLUMN(REFERENCEMENT_ISOLANT[[#Headers],[DISTRIBUTEUR]]))))))</f>
        <v/>
      </c>
      <c r="G172" s="3" t="str">
        <f ca="1">IF('PR-tampon'!$E137="","",IF('PR-tampon'!$E137=0,"",IF(INDIRECT(NOM_FR&amp;ADDRESS('PR-tampon'!$E137,COLUMN(REFERENCEMENT_ISOLANT[[#Headers],[TYPE DE DOCUMENT DE REFERENCE]])))=0,"",INDIRECT(NOM_FR&amp;ADDRESS('PR-tampon'!$E137,COLUMN(REFERENCEMENT_ISOLANT[[#Headers],[TYPE DE DOCUMENT DE REFERENCE]]))))))</f>
        <v/>
      </c>
      <c r="H172" s="3" t="str">
        <f ca="1">IF('PR-tampon'!$E137="","",IF('PR-tampon'!$E137=0,"",IF(INDIRECT(NOM_FR&amp;ADDRESS('PR-tampon'!$E137,COLUMN(REFERENCEMENT_ISOLANT[[#Headers],[REF]])))=0,"",INDIRECT(NOM_FR&amp;ADDRESS('PR-tampon'!$E137,COLUMN(REFERENCEMENT_ISOLANT[[#Headers],[REF]]))))))</f>
        <v/>
      </c>
      <c r="I172" s="82" t="str">
        <f ca="1">IF('PR-tampon'!$E137="","",IF('PR-tampon'!$E137=0,"",IF(INDIRECT(NOM_FR&amp;ADDRESS('PR-tampon'!$E137,COLUMN(REFERENCEMENT_ISOLANT[[#Headers],[AVIS LIMITE AU]])))=0,"",INDIRECT(NOM_FR&amp;ADDRESS('PR-tampon'!$E137,COLUMN(REFERENCEMENT_ISOLANT[[#Headers],[AVIS LIMITE AU]]))))))</f>
        <v/>
      </c>
      <c r="J172" s="3" t="str">
        <f ca="1">IF('PR-tampon'!$E137="","",IF('PR-tampon'!$E137=0,"",IF(INDIRECT(NOM_FR&amp;ADDRESS('PR-tampon'!$E137,COLUMN(REFERENCEMENT_ISOLANT[[#Headers],[TC/TNC
dans le domaine d''emploi visé]])))=0,"",INDIRECT(NOM_FR&amp;ADDRESS('PR-tampon'!$E137,COLUMN(REFERENCEMENT_ISOLANT[[#Headers],[TC/TNC
dans le domaine d''emploi visé]]))))))</f>
        <v/>
      </c>
      <c r="K172" s="117" t="str">
        <f ca="1">IF('PR-tampon'!$E137="","",IF('PR-tampon'!$E137=0,"",IF(INDIRECT(NOM_FR&amp;ADDRESS('PR-tampon'!$E137,COLUMN(REFERENCEMENT_ISOLANT[[#Headers],[SYNTHESE DES APPLICATIONS VISEES]])))=0,"",INDIRECT(NOM_FR&amp;ADDRESS('PR-tampon'!$E137,COLUMN(REFERENCEMENT_ISOLANT[[#Headers],[SYNTHESE DES APPLICATIONS VISEES]]))))))</f>
        <v/>
      </c>
      <c r="L172" s="84" t="str">
        <f ca="1">IF('PR-tampon'!$E137="","",IF('PR-tampon'!$E137=0,"",IF(INDIRECT(NOM_FR&amp;ADDRESS('PR-tampon'!$E137,COLUMN(REFERENCEMENT_ISOLANT[[#Headers],[CONCATENATION DES OBSERVATIONS]])))=0,"",INDIRECT(NOM_FR&amp;ADDRESS('PR-tampon'!$E137,COLUMN(REFERENCEMENT_ISOLANT[[#Headers],[CONCATENATION DES OBSERVATIONS]]))))))</f>
        <v/>
      </c>
      <c r="M172" s="3" t="str">
        <f ca="1">IF('PR-tampon'!$E137="","",IF('PR-tampon'!$E137=0,"",IF(INDIRECT(NOM_FR&amp;ADDRESS('PR-tampon'!$E137,COLUMN(REFERENCEMENT_ISOLANT[[#Headers],[Hygrométrie des locaux]])))=0,"",INDIRECT(NOM_FR&amp;ADDRESS('PR-tampon'!$E137,COLUMN(REFERENCEMENT_ISOLANT[[#Headers],[Hygrométrie des locaux]]))))))</f>
        <v/>
      </c>
      <c r="N172" s="3" t="str">
        <f ca="1">IF('PR-tampon'!$E137="","",IF('PR-tampon'!$E137=0,"",IF(INDIRECT(NOM_FR&amp;ADDRESS('PR-tampon'!$E137,COLUMN(REFERENCEMENT_ISOLANT[[#Headers],[classement locaux au sens 20.1 P3]])))=0,"",INDIRECT(NOM_FR&amp;ADDRESS('PR-tampon'!$E137,COLUMN(REFERENCEMENT_ISOLANT[[#Headers],[classement locaux au sens 20.1 P3]]))))))</f>
        <v/>
      </c>
      <c r="O172" s="3" t="str">
        <f ca="1">IF('PR-tampon'!$E137="","",IF('PR-tampon'!$E137=0,"",IF(INDIRECT(NOM_FR&amp;ADDRESS('PR-tampon'!$E137,COLUMN(REFERENCEMENT_ISOLANT[[#Headers],[Climat max]])))=0,"",INDIRECT(NOM_FR&amp;ADDRESS('PR-tampon'!$E137,COLUMN(REFERENCEMENT_ISOLANT[[#Headers],[Climat max]]))))))</f>
        <v/>
      </c>
      <c r="P172" s="3" t="str">
        <f ca="1">IF('PR-tampon'!$E137="","",IF('PR-tampon'!$E137=0,"",IF(INDIRECT(NOM_FR&amp;ADDRESS('PR-tampon'!$E137,COLUMN(REFERENCEMENT_ISOLANT[[#Headers],[Locaux climatisés ou raffraichis]])))=0,"",INDIRECT(NOM_FR&amp;ADDRESS('PR-tampon'!$E137,COLUMN(REFERENCEMENT_ISOLANT[[#Headers],[Locaux climatisés ou raffraichis]]))))))</f>
        <v/>
      </c>
      <c r="Q172" s="89" t="str">
        <f ca="1">IF('PR-tampon'!$E137="","",IF('PR-tampon'!$E137=0,"",IF(INDIRECT(NOM_FR&amp;ADDRESS('PR-tampon'!$E137,COLUMN(REFERENCEMENT_ISOLANT[[#Headers],[LIEN INTERNET]])))=0,"",INDIRECT(NOM_FR&amp;ADDRESS('PR-tampon'!$E137,COLUMN(REFERENCEMENT_ISOLANT[[#Headers],[LIEN INTERNET]]))))))</f>
        <v/>
      </c>
    </row>
    <row r="173" spans="1:17" ht="130.15" customHeight="1" x14ac:dyDescent="0.25">
      <c r="A173" s="3" t="e">
        <v>#VALUE!</v>
      </c>
      <c r="B173" s="88" t="str">
        <f ca="1">IF('PR-tampon'!$E138="","",IF('PR-tampon'!$E138=0,"",IF(INDIRECT(NOM_FR&amp;ADDRESS('PR-tampon'!$E138,COLUMN(REFERENCEMENT_ISOLANT[[#Headers],[DATE REFERENCEMENT]])))=0,"",INDIRECT(NOM_FR&amp;ADDRESS('PR-tampon'!$E138,COLUMN(REFERENCEMENT_ISOLANT[[#Headers],[DATE REFERENCEMENT]]))))))</f>
        <v/>
      </c>
      <c r="C173" s="88" t="str">
        <f ca="1">IF('PR-tampon'!$E138="","",IF('PR-tampon'!$E138=0,"",IF(INDIRECT(NOM_FR&amp;ADDRESS('PR-tampon'!$E138,COLUMN(REFERENCEMENT_ISOLANT[[#Headers],[TYPE DE PROCEDE]])))=0,"",INDIRECT(NOM_FR&amp;ADDRESS('PR-tampon'!$E138,COLUMN(REFERENCEMENT_ISOLANT[[#Headers],[TYPE DE PROCEDE]]))))))</f>
        <v/>
      </c>
      <c r="D173" s="88" t="str">
        <f ca="1">IF('PR-tampon'!$E138="","",IF('PR-tampon'!$E138=0,"",IF(INDIRECT(NOM_FR&amp;ADDRESS('PR-tampon'!$E138,COLUMN(REFERENCEMENT_ISOLANT[[#Headers],[MATIERE]])))=0,"",INDIRECT(NOM_FR&amp;ADDRESS('PR-tampon'!$E138,COLUMN(REFERENCEMENT_ISOLANT[[#Headers],[MATIERE]]))))))</f>
        <v/>
      </c>
      <c r="E173" s="3" t="str">
        <f ca="1">IF('PR-tampon'!$E138="","",IF('PR-tampon'!$E138=0,"",IF(INDIRECT(NOM_FR&amp;ADDRESS('PR-tampon'!$E138,COLUMN(REFERENCEMENT_ISOLANT[[#Headers],[NOM COMMERCIAL DU PROCEDE]])))=0,"",INDIRECT(NOM_FR&amp;ADDRESS('PR-tampon'!$E138,COLUMN(REFERENCEMENT_ISOLANT[[#Headers],[NOM COMMERCIAL DU PROCEDE]]))))))</f>
        <v/>
      </c>
      <c r="F173" s="3" t="str">
        <f ca="1">IF('PR-tampon'!$E138="","",IF('PR-tampon'!$E138=0,"",IF(INDIRECT(NOM_FR&amp;ADDRESS('PR-tampon'!$E138,COLUMN(REFERENCEMENT_ISOLANT[[#Headers],[DISTRIBUTEUR]])))=0,"",INDIRECT(NOM_FR&amp;ADDRESS('PR-tampon'!$E138,COLUMN(REFERENCEMENT_ISOLANT[[#Headers],[DISTRIBUTEUR]]))))))</f>
        <v/>
      </c>
      <c r="G173" s="3" t="str">
        <f ca="1">IF('PR-tampon'!$E138="","",IF('PR-tampon'!$E138=0,"",IF(INDIRECT(NOM_FR&amp;ADDRESS('PR-tampon'!$E138,COLUMN(REFERENCEMENT_ISOLANT[[#Headers],[TYPE DE DOCUMENT DE REFERENCE]])))=0,"",INDIRECT(NOM_FR&amp;ADDRESS('PR-tampon'!$E138,COLUMN(REFERENCEMENT_ISOLANT[[#Headers],[TYPE DE DOCUMENT DE REFERENCE]]))))))</f>
        <v/>
      </c>
      <c r="H173" s="3" t="str">
        <f ca="1">IF('PR-tampon'!$E138="","",IF('PR-tampon'!$E138=0,"",IF(INDIRECT(NOM_FR&amp;ADDRESS('PR-tampon'!$E138,COLUMN(REFERENCEMENT_ISOLANT[[#Headers],[REF]])))=0,"",INDIRECT(NOM_FR&amp;ADDRESS('PR-tampon'!$E138,COLUMN(REFERENCEMENT_ISOLANT[[#Headers],[REF]]))))))</f>
        <v/>
      </c>
      <c r="I173" s="82" t="str">
        <f ca="1">IF('PR-tampon'!$E138="","",IF('PR-tampon'!$E138=0,"",IF(INDIRECT(NOM_FR&amp;ADDRESS('PR-tampon'!$E138,COLUMN(REFERENCEMENT_ISOLANT[[#Headers],[AVIS LIMITE AU]])))=0,"",INDIRECT(NOM_FR&amp;ADDRESS('PR-tampon'!$E138,COLUMN(REFERENCEMENT_ISOLANT[[#Headers],[AVIS LIMITE AU]]))))))</f>
        <v/>
      </c>
      <c r="J173" s="3" t="str">
        <f ca="1">IF('PR-tampon'!$E138="","",IF('PR-tampon'!$E138=0,"",IF(INDIRECT(NOM_FR&amp;ADDRESS('PR-tampon'!$E138,COLUMN(REFERENCEMENT_ISOLANT[[#Headers],[TC/TNC
dans le domaine d''emploi visé]])))=0,"",INDIRECT(NOM_FR&amp;ADDRESS('PR-tampon'!$E138,COLUMN(REFERENCEMENT_ISOLANT[[#Headers],[TC/TNC
dans le domaine d''emploi visé]]))))))</f>
        <v/>
      </c>
      <c r="K173" s="117" t="str">
        <f ca="1">IF('PR-tampon'!$E138="","",IF('PR-tampon'!$E138=0,"",IF(INDIRECT(NOM_FR&amp;ADDRESS('PR-tampon'!$E138,COLUMN(REFERENCEMENT_ISOLANT[[#Headers],[SYNTHESE DES APPLICATIONS VISEES]])))=0,"",INDIRECT(NOM_FR&amp;ADDRESS('PR-tampon'!$E138,COLUMN(REFERENCEMENT_ISOLANT[[#Headers],[SYNTHESE DES APPLICATIONS VISEES]]))))))</f>
        <v/>
      </c>
      <c r="L173" s="84" t="str">
        <f ca="1">IF('PR-tampon'!$E138="","",IF('PR-tampon'!$E138=0,"",IF(INDIRECT(NOM_FR&amp;ADDRESS('PR-tampon'!$E138,COLUMN(REFERENCEMENT_ISOLANT[[#Headers],[CONCATENATION DES OBSERVATIONS]])))=0,"",INDIRECT(NOM_FR&amp;ADDRESS('PR-tampon'!$E138,COLUMN(REFERENCEMENT_ISOLANT[[#Headers],[CONCATENATION DES OBSERVATIONS]]))))))</f>
        <v/>
      </c>
      <c r="M173" s="3" t="str">
        <f ca="1">IF('PR-tampon'!$E138="","",IF('PR-tampon'!$E138=0,"",IF(INDIRECT(NOM_FR&amp;ADDRESS('PR-tampon'!$E138,COLUMN(REFERENCEMENT_ISOLANT[[#Headers],[Hygrométrie des locaux]])))=0,"",INDIRECT(NOM_FR&amp;ADDRESS('PR-tampon'!$E138,COLUMN(REFERENCEMENT_ISOLANT[[#Headers],[Hygrométrie des locaux]]))))))</f>
        <v/>
      </c>
      <c r="N173" s="3" t="str">
        <f ca="1">IF('PR-tampon'!$E138="","",IF('PR-tampon'!$E138=0,"",IF(INDIRECT(NOM_FR&amp;ADDRESS('PR-tampon'!$E138,COLUMN(REFERENCEMENT_ISOLANT[[#Headers],[classement locaux au sens 20.1 P3]])))=0,"",INDIRECT(NOM_FR&amp;ADDRESS('PR-tampon'!$E138,COLUMN(REFERENCEMENT_ISOLANT[[#Headers],[classement locaux au sens 20.1 P3]]))))))</f>
        <v/>
      </c>
      <c r="O173" s="3" t="str">
        <f ca="1">IF('PR-tampon'!$E138="","",IF('PR-tampon'!$E138=0,"",IF(INDIRECT(NOM_FR&amp;ADDRESS('PR-tampon'!$E138,COLUMN(REFERENCEMENT_ISOLANT[[#Headers],[Climat max]])))=0,"",INDIRECT(NOM_FR&amp;ADDRESS('PR-tampon'!$E138,COLUMN(REFERENCEMENT_ISOLANT[[#Headers],[Climat max]]))))))</f>
        <v/>
      </c>
      <c r="P173" s="3" t="str">
        <f ca="1">IF('PR-tampon'!$E138="","",IF('PR-tampon'!$E138=0,"",IF(INDIRECT(NOM_FR&amp;ADDRESS('PR-tampon'!$E138,COLUMN(REFERENCEMENT_ISOLANT[[#Headers],[Locaux climatisés ou raffraichis]])))=0,"",INDIRECT(NOM_FR&amp;ADDRESS('PR-tampon'!$E138,COLUMN(REFERENCEMENT_ISOLANT[[#Headers],[Locaux climatisés ou raffraichis]]))))))</f>
        <v/>
      </c>
      <c r="Q173" s="89" t="str">
        <f ca="1">IF('PR-tampon'!$E138="","",IF('PR-tampon'!$E138=0,"",IF(INDIRECT(NOM_FR&amp;ADDRESS('PR-tampon'!$E138,COLUMN(REFERENCEMENT_ISOLANT[[#Headers],[LIEN INTERNET]])))=0,"",INDIRECT(NOM_FR&amp;ADDRESS('PR-tampon'!$E138,COLUMN(REFERENCEMENT_ISOLANT[[#Headers],[LIEN INTERNET]]))))))</f>
        <v/>
      </c>
    </row>
    <row r="174" spans="1:17" ht="130.15" customHeight="1" x14ac:dyDescent="0.25">
      <c r="A174" s="3" t="e">
        <v>#VALUE!</v>
      </c>
      <c r="B174" s="88" t="str">
        <f ca="1">IF('PR-tampon'!$E139="","",IF('PR-tampon'!$E139=0,"",IF(INDIRECT(NOM_FR&amp;ADDRESS('PR-tampon'!$E139,COLUMN(REFERENCEMENT_ISOLANT[[#Headers],[DATE REFERENCEMENT]])))=0,"",INDIRECT(NOM_FR&amp;ADDRESS('PR-tampon'!$E139,COLUMN(REFERENCEMENT_ISOLANT[[#Headers],[DATE REFERENCEMENT]]))))))</f>
        <v/>
      </c>
      <c r="C174" s="88" t="str">
        <f ca="1">IF('PR-tampon'!$E139="","",IF('PR-tampon'!$E139=0,"",IF(INDIRECT(NOM_FR&amp;ADDRESS('PR-tampon'!$E139,COLUMN(REFERENCEMENT_ISOLANT[[#Headers],[TYPE DE PROCEDE]])))=0,"",INDIRECT(NOM_FR&amp;ADDRESS('PR-tampon'!$E139,COLUMN(REFERENCEMENT_ISOLANT[[#Headers],[TYPE DE PROCEDE]]))))))</f>
        <v/>
      </c>
      <c r="D174" s="88" t="str">
        <f ca="1">IF('PR-tampon'!$E139="","",IF('PR-tampon'!$E139=0,"",IF(INDIRECT(NOM_FR&amp;ADDRESS('PR-tampon'!$E139,COLUMN(REFERENCEMENT_ISOLANT[[#Headers],[MATIERE]])))=0,"",INDIRECT(NOM_FR&amp;ADDRESS('PR-tampon'!$E139,COLUMN(REFERENCEMENT_ISOLANT[[#Headers],[MATIERE]]))))))</f>
        <v/>
      </c>
      <c r="E174" s="3" t="str">
        <f ca="1">IF('PR-tampon'!$E139="","",IF('PR-tampon'!$E139=0,"",IF(INDIRECT(NOM_FR&amp;ADDRESS('PR-tampon'!$E139,COLUMN(REFERENCEMENT_ISOLANT[[#Headers],[NOM COMMERCIAL DU PROCEDE]])))=0,"",INDIRECT(NOM_FR&amp;ADDRESS('PR-tampon'!$E139,COLUMN(REFERENCEMENT_ISOLANT[[#Headers],[NOM COMMERCIAL DU PROCEDE]]))))))</f>
        <v/>
      </c>
      <c r="F174" s="3" t="str">
        <f ca="1">IF('PR-tampon'!$E139="","",IF('PR-tampon'!$E139=0,"",IF(INDIRECT(NOM_FR&amp;ADDRESS('PR-tampon'!$E139,COLUMN(REFERENCEMENT_ISOLANT[[#Headers],[DISTRIBUTEUR]])))=0,"",INDIRECT(NOM_FR&amp;ADDRESS('PR-tampon'!$E139,COLUMN(REFERENCEMENT_ISOLANT[[#Headers],[DISTRIBUTEUR]]))))))</f>
        <v/>
      </c>
      <c r="G174" s="3" t="str">
        <f ca="1">IF('PR-tampon'!$E139="","",IF('PR-tampon'!$E139=0,"",IF(INDIRECT(NOM_FR&amp;ADDRESS('PR-tampon'!$E139,COLUMN(REFERENCEMENT_ISOLANT[[#Headers],[TYPE DE DOCUMENT DE REFERENCE]])))=0,"",INDIRECT(NOM_FR&amp;ADDRESS('PR-tampon'!$E139,COLUMN(REFERENCEMENT_ISOLANT[[#Headers],[TYPE DE DOCUMENT DE REFERENCE]]))))))</f>
        <v/>
      </c>
      <c r="H174" s="3" t="str">
        <f ca="1">IF('PR-tampon'!$E139="","",IF('PR-tampon'!$E139=0,"",IF(INDIRECT(NOM_FR&amp;ADDRESS('PR-tampon'!$E139,COLUMN(REFERENCEMENT_ISOLANT[[#Headers],[REF]])))=0,"",INDIRECT(NOM_FR&amp;ADDRESS('PR-tampon'!$E139,COLUMN(REFERENCEMENT_ISOLANT[[#Headers],[REF]]))))))</f>
        <v/>
      </c>
      <c r="I174" s="82" t="str">
        <f ca="1">IF('PR-tampon'!$E139="","",IF('PR-tampon'!$E139=0,"",IF(INDIRECT(NOM_FR&amp;ADDRESS('PR-tampon'!$E139,COLUMN(REFERENCEMENT_ISOLANT[[#Headers],[AVIS LIMITE AU]])))=0,"",INDIRECT(NOM_FR&amp;ADDRESS('PR-tampon'!$E139,COLUMN(REFERENCEMENT_ISOLANT[[#Headers],[AVIS LIMITE AU]]))))))</f>
        <v/>
      </c>
      <c r="J174" s="3" t="str">
        <f ca="1">IF('PR-tampon'!$E139="","",IF('PR-tampon'!$E139=0,"",IF(INDIRECT(NOM_FR&amp;ADDRESS('PR-tampon'!$E139,COLUMN(REFERENCEMENT_ISOLANT[[#Headers],[TC/TNC
dans le domaine d''emploi visé]])))=0,"",INDIRECT(NOM_FR&amp;ADDRESS('PR-tampon'!$E139,COLUMN(REFERENCEMENT_ISOLANT[[#Headers],[TC/TNC
dans le domaine d''emploi visé]]))))))</f>
        <v/>
      </c>
      <c r="K174" s="117" t="str">
        <f ca="1">IF('PR-tampon'!$E139="","",IF('PR-tampon'!$E139=0,"",IF(INDIRECT(NOM_FR&amp;ADDRESS('PR-tampon'!$E139,COLUMN(REFERENCEMENT_ISOLANT[[#Headers],[SYNTHESE DES APPLICATIONS VISEES]])))=0,"",INDIRECT(NOM_FR&amp;ADDRESS('PR-tampon'!$E139,COLUMN(REFERENCEMENT_ISOLANT[[#Headers],[SYNTHESE DES APPLICATIONS VISEES]]))))))</f>
        <v/>
      </c>
      <c r="L174" s="84" t="str">
        <f ca="1">IF('PR-tampon'!$E139="","",IF('PR-tampon'!$E139=0,"",IF(INDIRECT(NOM_FR&amp;ADDRESS('PR-tampon'!$E139,COLUMN(REFERENCEMENT_ISOLANT[[#Headers],[CONCATENATION DES OBSERVATIONS]])))=0,"",INDIRECT(NOM_FR&amp;ADDRESS('PR-tampon'!$E139,COLUMN(REFERENCEMENT_ISOLANT[[#Headers],[CONCATENATION DES OBSERVATIONS]]))))))</f>
        <v/>
      </c>
      <c r="M174" s="3" t="str">
        <f ca="1">IF('PR-tampon'!$E139="","",IF('PR-tampon'!$E139=0,"",IF(INDIRECT(NOM_FR&amp;ADDRESS('PR-tampon'!$E139,COLUMN(REFERENCEMENT_ISOLANT[[#Headers],[Hygrométrie des locaux]])))=0,"",INDIRECT(NOM_FR&amp;ADDRESS('PR-tampon'!$E139,COLUMN(REFERENCEMENT_ISOLANT[[#Headers],[Hygrométrie des locaux]]))))))</f>
        <v/>
      </c>
      <c r="N174" s="3" t="str">
        <f ca="1">IF('PR-tampon'!$E139="","",IF('PR-tampon'!$E139=0,"",IF(INDIRECT(NOM_FR&amp;ADDRESS('PR-tampon'!$E139,COLUMN(REFERENCEMENT_ISOLANT[[#Headers],[classement locaux au sens 20.1 P3]])))=0,"",INDIRECT(NOM_FR&amp;ADDRESS('PR-tampon'!$E139,COLUMN(REFERENCEMENT_ISOLANT[[#Headers],[classement locaux au sens 20.1 P3]]))))))</f>
        <v/>
      </c>
      <c r="O174" s="3" t="str">
        <f ca="1">IF('PR-tampon'!$E139="","",IF('PR-tampon'!$E139=0,"",IF(INDIRECT(NOM_FR&amp;ADDRESS('PR-tampon'!$E139,COLUMN(REFERENCEMENT_ISOLANT[[#Headers],[Climat max]])))=0,"",INDIRECT(NOM_FR&amp;ADDRESS('PR-tampon'!$E139,COLUMN(REFERENCEMENT_ISOLANT[[#Headers],[Climat max]]))))))</f>
        <v/>
      </c>
      <c r="P174" s="3" t="str">
        <f ca="1">IF('PR-tampon'!$E139="","",IF('PR-tampon'!$E139=0,"",IF(INDIRECT(NOM_FR&amp;ADDRESS('PR-tampon'!$E139,COLUMN(REFERENCEMENT_ISOLANT[[#Headers],[Locaux climatisés ou raffraichis]])))=0,"",INDIRECT(NOM_FR&amp;ADDRESS('PR-tampon'!$E139,COLUMN(REFERENCEMENT_ISOLANT[[#Headers],[Locaux climatisés ou raffraichis]]))))))</f>
        <v/>
      </c>
      <c r="Q174" s="89" t="str">
        <f ca="1">IF('PR-tampon'!$E139="","",IF('PR-tampon'!$E139=0,"",IF(INDIRECT(NOM_FR&amp;ADDRESS('PR-tampon'!$E139,COLUMN(REFERENCEMENT_ISOLANT[[#Headers],[LIEN INTERNET]])))=0,"",INDIRECT(NOM_FR&amp;ADDRESS('PR-tampon'!$E139,COLUMN(REFERENCEMENT_ISOLANT[[#Headers],[LIEN INTERNET]]))))))</f>
        <v/>
      </c>
    </row>
    <row r="175" spans="1:17" ht="130.15" customHeight="1" x14ac:dyDescent="0.25">
      <c r="A175" s="3" t="e">
        <v>#VALUE!</v>
      </c>
      <c r="B175" s="88" t="str">
        <f ca="1">IF('PR-tampon'!$E140="","",IF('PR-tampon'!$E140=0,"",IF(INDIRECT(NOM_FR&amp;ADDRESS('PR-tampon'!$E140,COLUMN(REFERENCEMENT_ISOLANT[[#Headers],[DATE REFERENCEMENT]])))=0,"",INDIRECT(NOM_FR&amp;ADDRESS('PR-tampon'!$E140,COLUMN(REFERENCEMENT_ISOLANT[[#Headers],[DATE REFERENCEMENT]]))))))</f>
        <v/>
      </c>
      <c r="C175" s="88" t="str">
        <f ca="1">IF('PR-tampon'!$E140="","",IF('PR-tampon'!$E140=0,"",IF(INDIRECT(NOM_FR&amp;ADDRESS('PR-tampon'!$E140,COLUMN(REFERENCEMENT_ISOLANT[[#Headers],[TYPE DE PROCEDE]])))=0,"",INDIRECT(NOM_FR&amp;ADDRESS('PR-tampon'!$E140,COLUMN(REFERENCEMENT_ISOLANT[[#Headers],[TYPE DE PROCEDE]]))))))</f>
        <v/>
      </c>
      <c r="D175" s="88" t="str">
        <f ca="1">IF('PR-tampon'!$E140="","",IF('PR-tampon'!$E140=0,"",IF(INDIRECT(NOM_FR&amp;ADDRESS('PR-tampon'!$E140,COLUMN(REFERENCEMENT_ISOLANT[[#Headers],[MATIERE]])))=0,"",INDIRECT(NOM_FR&amp;ADDRESS('PR-tampon'!$E140,COLUMN(REFERENCEMENT_ISOLANT[[#Headers],[MATIERE]]))))))</f>
        <v/>
      </c>
      <c r="E175" s="3" t="str">
        <f ca="1">IF('PR-tampon'!$E140="","",IF('PR-tampon'!$E140=0,"",IF(INDIRECT(NOM_FR&amp;ADDRESS('PR-tampon'!$E140,COLUMN(REFERENCEMENT_ISOLANT[[#Headers],[NOM COMMERCIAL DU PROCEDE]])))=0,"",INDIRECT(NOM_FR&amp;ADDRESS('PR-tampon'!$E140,COLUMN(REFERENCEMENT_ISOLANT[[#Headers],[NOM COMMERCIAL DU PROCEDE]]))))))</f>
        <v/>
      </c>
      <c r="F175" s="3" t="str">
        <f ca="1">IF('PR-tampon'!$E140="","",IF('PR-tampon'!$E140=0,"",IF(INDIRECT(NOM_FR&amp;ADDRESS('PR-tampon'!$E140,COLUMN(REFERENCEMENT_ISOLANT[[#Headers],[DISTRIBUTEUR]])))=0,"",INDIRECT(NOM_FR&amp;ADDRESS('PR-tampon'!$E140,COLUMN(REFERENCEMENT_ISOLANT[[#Headers],[DISTRIBUTEUR]]))))))</f>
        <v/>
      </c>
      <c r="G175" s="3" t="str">
        <f ca="1">IF('PR-tampon'!$E140="","",IF('PR-tampon'!$E140=0,"",IF(INDIRECT(NOM_FR&amp;ADDRESS('PR-tampon'!$E140,COLUMN(REFERENCEMENT_ISOLANT[[#Headers],[TYPE DE DOCUMENT DE REFERENCE]])))=0,"",INDIRECT(NOM_FR&amp;ADDRESS('PR-tampon'!$E140,COLUMN(REFERENCEMENT_ISOLANT[[#Headers],[TYPE DE DOCUMENT DE REFERENCE]]))))))</f>
        <v/>
      </c>
      <c r="H175" s="3" t="str">
        <f ca="1">IF('PR-tampon'!$E140="","",IF('PR-tampon'!$E140=0,"",IF(INDIRECT(NOM_FR&amp;ADDRESS('PR-tampon'!$E140,COLUMN(REFERENCEMENT_ISOLANT[[#Headers],[REF]])))=0,"",INDIRECT(NOM_FR&amp;ADDRESS('PR-tampon'!$E140,COLUMN(REFERENCEMENT_ISOLANT[[#Headers],[REF]]))))))</f>
        <v/>
      </c>
      <c r="I175" s="82" t="str">
        <f ca="1">IF('PR-tampon'!$E140="","",IF('PR-tampon'!$E140=0,"",IF(INDIRECT(NOM_FR&amp;ADDRESS('PR-tampon'!$E140,COLUMN(REFERENCEMENT_ISOLANT[[#Headers],[AVIS LIMITE AU]])))=0,"",INDIRECT(NOM_FR&amp;ADDRESS('PR-tampon'!$E140,COLUMN(REFERENCEMENT_ISOLANT[[#Headers],[AVIS LIMITE AU]]))))))</f>
        <v/>
      </c>
      <c r="J175" s="3" t="str">
        <f ca="1">IF('PR-tampon'!$E140="","",IF('PR-tampon'!$E140=0,"",IF(INDIRECT(NOM_FR&amp;ADDRESS('PR-tampon'!$E140,COLUMN(REFERENCEMENT_ISOLANT[[#Headers],[TC/TNC
dans le domaine d''emploi visé]])))=0,"",INDIRECT(NOM_FR&amp;ADDRESS('PR-tampon'!$E140,COLUMN(REFERENCEMENT_ISOLANT[[#Headers],[TC/TNC
dans le domaine d''emploi visé]]))))))</f>
        <v/>
      </c>
      <c r="K175" s="117" t="str">
        <f ca="1">IF('PR-tampon'!$E140="","",IF('PR-tampon'!$E140=0,"",IF(INDIRECT(NOM_FR&amp;ADDRESS('PR-tampon'!$E140,COLUMN(REFERENCEMENT_ISOLANT[[#Headers],[SYNTHESE DES APPLICATIONS VISEES]])))=0,"",INDIRECT(NOM_FR&amp;ADDRESS('PR-tampon'!$E140,COLUMN(REFERENCEMENT_ISOLANT[[#Headers],[SYNTHESE DES APPLICATIONS VISEES]]))))))</f>
        <v/>
      </c>
      <c r="L175" s="84" t="str">
        <f ca="1">IF('PR-tampon'!$E140="","",IF('PR-tampon'!$E140=0,"",IF(INDIRECT(NOM_FR&amp;ADDRESS('PR-tampon'!$E140,COLUMN(REFERENCEMENT_ISOLANT[[#Headers],[CONCATENATION DES OBSERVATIONS]])))=0,"",INDIRECT(NOM_FR&amp;ADDRESS('PR-tampon'!$E140,COLUMN(REFERENCEMENT_ISOLANT[[#Headers],[CONCATENATION DES OBSERVATIONS]]))))))</f>
        <v/>
      </c>
      <c r="M175" s="3" t="str">
        <f ca="1">IF('PR-tampon'!$E140="","",IF('PR-tampon'!$E140=0,"",IF(INDIRECT(NOM_FR&amp;ADDRESS('PR-tampon'!$E140,COLUMN(REFERENCEMENT_ISOLANT[[#Headers],[Hygrométrie des locaux]])))=0,"",INDIRECT(NOM_FR&amp;ADDRESS('PR-tampon'!$E140,COLUMN(REFERENCEMENT_ISOLANT[[#Headers],[Hygrométrie des locaux]]))))))</f>
        <v/>
      </c>
      <c r="N175" s="3" t="str">
        <f ca="1">IF('PR-tampon'!$E140="","",IF('PR-tampon'!$E140=0,"",IF(INDIRECT(NOM_FR&amp;ADDRESS('PR-tampon'!$E140,COLUMN(REFERENCEMENT_ISOLANT[[#Headers],[classement locaux au sens 20.1 P3]])))=0,"",INDIRECT(NOM_FR&amp;ADDRESS('PR-tampon'!$E140,COLUMN(REFERENCEMENT_ISOLANT[[#Headers],[classement locaux au sens 20.1 P3]]))))))</f>
        <v/>
      </c>
      <c r="O175" s="3" t="str">
        <f ca="1">IF('PR-tampon'!$E140="","",IF('PR-tampon'!$E140=0,"",IF(INDIRECT(NOM_FR&amp;ADDRESS('PR-tampon'!$E140,COLUMN(REFERENCEMENT_ISOLANT[[#Headers],[Climat max]])))=0,"",INDIRECT(NOM_FR&amp;ADDRESS('PR-tampon'!$E140,COLUMN(REFERENCEMENT_ISOLANT[[#Headers],[Climat max]]))))))</f>
        <v/>
      </c>
      <c r="P175" s="3" t="str">
        <f ca="1">IF('PR-tampon'!$E140="","",IF('PR-tampon'!$E140=0,"",IF(INDIRECT(NOM_FR&amp;ADDRESS('PR-tampon'!$E140,COLUMN(REFERENCEMENT_ISOLANT[[#Headers],[Locaux climatisés ou raffraichis]])))=0,"",INDIRECT(NOM_FR&amp;ADDRESS('PR-tampon'!$E140,COLUMN(REFERENCEMENT_ISOLANT[[#Headers],[Locaux climatisés ou raffraichis]]))))))</f>
        <v/>
      </c>
      <c r="Q175" s="89" t="str">
        <f ca="1">IF('PR-tampon'!$E140="","",IF('PR-tampon'!$E140=0,"",IF(INDIRECT(NOM_FR&amp;ADDRESS('PR-tampon'!$E140,COLUMN(REFERENCEMENT_ISOLANT[[#Headers],[LIEN INTERNET]])))=0,"",INDIRECT(NOM_FR&amp;ADDRESS('PR-tampon'!$E140,COLUMN(REFERENCEMENT_ISOLANT[[#Headers],[LIEN INTERNET]]))))))</f>
        <v/>
      </c>
    </row>
    <row r="176" spans="1:17" ht="130.15" customHeight="1" x14ac:dyDescent="0.25">
      <c r="A176" s="3" t="e">
        <v>#VALUE!</v>
      </c>
      <c r="B176" s="88" t="str">
        <f ca="1">IF('PR-tampon'!$E141="","",IF('PR-tampon'!$E141=0,"",IF(INDIRECT(NOM_FR&amp;ADDRESS('PR-tampon'!$E141,COLUMN(REFERENCEMENT_ISOLANT[[#Headers],[DATE REFERENCEMENT]])))=0,"",INDIRECT(NOM_FR&amp;ADDRESS('PR-tampon'!$E141,COLUMN(REFERENCEMENT_ISOLANT[[#Headers],[DATE REFERENCEMENT]]))))))</f>
        <v/>
      </c>
      <c r="C176" s="88" t="str">
        <f ca="1">IF('PR-tampon'!$E141="","",IF('PR-tampon'!$E141=0,"",IF(INDIRECT(NOM_FR&amp;ADDRESS('PR-tampon'!$E141,COLUMN(REFERENCEMENT_ISOLANT[[#Headers],[TYPE DE PROCEDE]])))=0,"",INDIRECT(NOM_FR&amp;ADDRESS('PR-tampon'!$E141,COLUMN(REFERENCEMENT_ISOLANT[[#Headers],[TYPE DE PROCEDE]]))))))</f>
        <v/>
      </c>
      <c r="D176" s="88" t="str">
        <f ca="1">IF('PR-tampon'!$E141="","",IF('PR-tampon'!$E141=0,"",IF(INDIRECT(NOM_FR&amp;ADDRESS('PR-tampon'!$E141,COLUMN(REFERENCEMENT_ISOLANT[[#Headers],[MATIERE]])))=0,"",INDIRECT(NOM_FR&amp;ADDRESS('PR-tampon'!$E141,COLUMN(REFERENCEMENT_ISOLANT[[#Headers],[MATIERE]]))))))</f>
        <v/>
      </c>
      <c r="E176" s="3" t="str">
        <f ca="1">IF('PR-tampon'!$E141="","",IF('PR-tampon'!$E141=0,"",IF(INDIRECT(NOM_FR&amp;ADDRESS('PR-tampon'!$E141,COLUMN(REFERENCEMENT_ISOLANT[[#Headers],[NOM COMMERCIAL DU PROCEDE]])))=0,"",INDIRECT(NOM_FR&amp;ADDRESS('PR-tampon'!$E141,COLUMN(REFERENCEMENT_ISOLANT[[#Headers],[NOM COMMERCIAL DU PROCEDE]]))))))</f>
        <v/>
      </c>
      <c r="F176" s="3" t="str">
        <f ca="1">IF('PR-tampon'!$E141="","",IF('PR-tampon'!$E141=0,"",IF(INDIRECT(NOM_FR&amp;ADDRESS('PR-tampon'!$E141,COLUMN(REFERENCEMENT_ISOLANT[[#Headers],[DISTRIBUTEUR]])))=0,"",INDIRECT(NOM_FR&amp;ADDRESS('PR-tampon'!$E141,COLUMN(REFERENCEMENT_ISOLANT[[#Headers],[DISTRIBUTEUR]]))))))</f>
        <v/>
      </c>
      <c r="G176" s="3" t="str">
        <f ca="1">IF('PR-tampon'!$E141="","",IF('PR-tampon'!$E141=0,"",IF(INDIRECT(NOM_FR&amp;ADDRESS('PR-tampon'!$E141,COLUMN(REFERENCEMENT_ISOLANT[[#Headers],[TYPE DE DOCUMENT DE REFERENCE]])))=0,"",INDIRECT(NOM_FR&amp;ADDRESS('PR-tampon'!$E141,COLUMN(REFERENCEMENT_ISOLANT[[#Headers],[TYPE DE DOCUMENT DE REFERENCE]]))))))</f>
        <v/>
      </c>
      <c r="H176" s="3" t="str">
        <f ca="1">IF('PR-tampon'!$E141="","",IF('PR-tampon'!$E141=0,"",IF(INDIRECT(NOM_FR&amp;ADDRESS('PR-tampon'!$E141,COLUMN(REFERENCEMENT_ISOLANT[[#Headers],[REF]])))=0,"",INDIRECT(NOM_FR&amp;ADDRESS('PR-tampon'!$E141,COLUMN(REFERENCEMENT_ISOLANT[[#Headers],[REF]]))))))</f>
        <v/>
      </c>
      <c r="I176" s="82" t="str">
        <f ca="1">IF('PR-tampon'!$E141="","",IF('PR-tampon'!$E141=0,"",IF(INDIRECT(NOM_FR&amp;ADDRESS('PR-tampon'!$E141,COLUMN(REFERENCEMENT_ISOLANT[[#Headers],[AVIS LIMITE AU]])))=0,"",INDIRECT(NOM_FR&amp;ADDRESS('PR-tampon'!$E141,COLUMN(REFERENCEMENT_ISOLANT[[#Headers],[AVIS LIMITE AU]]))))))</f>
        <v/>
      </c>
      <c r="J176" s="3" t="str">
        <f ca="1">IF('PR-tampon'!$E141="","",IF('PR-tampon'!$E141=0,"",IF(INDIRECT(NOM_FR&amp;ADDRESS('PR-tampon'!$E141,COLUMN(REFERENCEMENT_ISOLANT[[#Headers],[TC/TNC
dans le domaine d''emploi visé]])))=0,"",INDIRECT(NOM_FR&amp;ADDRESS('PR-tampon'!$E141,COLUMN(REFERENCEMENT_ISOLANT[[#Headers],[TC/TNC
dans le domaine d''emploi visé]]))))))</f>
        <v/>
      </c>
      <c r="K176" s="117" t="str">
        <f ca="1">IF('PR-tampon'!$E141="","",IF('PR-tampon'!$E141=0,"",IF(INDIRECT(NOM_FR&amp;ADDRESS('PR-tampon'!$E141,COLUMN(REFERENCEMENT_ISOLANT[[#Headers],[SYNTHESE DES APPLICATIONS VISEES]])))=0,"",INDIRECT(NOM_FR&amp;ADDRESS('PR-tampon'!$E141,COLUMN(REFERENCEMENT_ISOLANT[[#Headers],[SYNTHESE DES APPLICATIONS VISEES]]))))))</f>
        <v/>
      </c>
      <c r="L176" s="84" t="str">
        <f ca="1">IF('PR-tampon'!$E141="","",IF('PR-tampon'!$E141=0,"",IF(INDIRECT(NOM_FR&amp;ADDRESS('PR-tampon'!$E141,COLUMN(REFERENCEMENT_ISOLANT[[#Headers],[CONCATENATION DES OBSERVATIONS]])))=0,"",INDIRECT(NOM_FR&amp;ADDRESS('PR-tampon'!$E141,COLUMN(REFERENCEMENT_ISOLANT[[#Headers],[CONCATENATION DES OBSERVATIONS]]))))))</f>
        <v/>
      </c>
      <c r="M176" s="3" t="str">
        <f ca="1">IF('PR-tampon'!$E141="","",IF('PR-tampon'!$E141=0,"",IF(INDIRECT(NOM_FR&amp;ADDRESS('PR-tampon'!$E141,COLUMN(REFERENCEMENT_ISOLANT[[#Headers],[Hygrométrie des locaux]])))=0,"",INDIRECT(NOM_FR&amp;ADDRESS('PR-tampon'!$E141,COLUMN(REFERENCEMENT_ISOLANT[[#Headers],[Hygrométrie des locaux]]))))))</f>
        <v/>
      </c>
      <c r="N176" s="3" t="str">
        <f ca="1">IF('PR-tampon'!$E141="","",IF('PR-tampon'!$E141=0,"",IF(INDIRECT(NOM_FR&amp;ADDRESS('PR-tampon'!$E141,COLUMN(REFERENCEMENT_ISOLANT[[#Headers],[classement locaux au sens 20.1 P3]])))=0,"",INDIRECT(NOM_FR&amp;ADDRESS('PR-tampon'!$E141,COLUMN(REFERENCEMENT_ISOLANT[[#Headers],[classement locaux au sens 20.1 P3]]))))))</f>
        <v/>
      </c>
      <c r="O176" s="3" t="str">
        <f ca="1">IF('PR-tampon'!$E141="","",IF('PR-tampon'!$E141=0,"",IF(INDIRECT(NOM_FR&amp;ADDRESS('PR-tampon'!$E141,COLUMN(REFERENCEMENT_ISOLANT[[#Headers],[Climat max]])))=0,"",INDIRECT(NOM_FR&amp;ADDRESS('PR-tampon'!$E141,COLUMN(REFERENCEMENT_ISOLANT[[#Headers],[Climat max]]))))))</f>
        <v/>
      </c>
      <c r="P176" s="3" t="str">
        <f ca="1">IF('PR-tampon'!$E141="","",IF('PR-tampon'!$E141=0,"",IF(INDIRECT(NOM_FR&amp;ADDRESS('PR-tampon'!$E141,COLUMN(REFERENCEMENT_ISOLANT[[#Headers],[Locaux climatisés ou raffraichis]])))=0,"",INDIRECT(NOM_FR&amp;ADDRESS('PR-tampon'!$E141,COLUMN(REFERENCEMENT_ISOLANT[[#Headers],[Locaux climatisés ou raffraichis]]))))))</f>
        <v/>
      </c>
      <c r="Q176" s="89" t="str">
        <f ca="1">IF('PR-tampon'!$E141="","",IF('PR-tampon'!$E141=0,"",IF(INDIRECT(NOM_FR&amp;ADDRESS('PR-tampon'!$E141,COLUMN(REFERENCEMENT_ISOLANT[[#Headers],[LIEN INTERNET]])))=0,"",INDIRECT(NOM_FR&amp;ADDRESS('PR-tampon'!$E141,COLUMN(REFERENCEMENT_ISOLANT[[#Headers],[LIEN INTERNET]]))))))</f>
        <v/>
      </c>
    </row>
    <row r="177" spans="1:17" ht="130.15" customHeight="1" x14ac:dyDescent="0.25">
      <c r="A177" s="3" t="e">
        <v>#VALUE!</v>
      </c>
      <c r="B177" s="88" t="str">
        <f ca="1">IF('PR-tampon'!$E142="","",IF('PR-tampon'!$E142=0,"",IF(INDIRECT(NOM_FR&amp;ADDRESS('PR-tampon'!$E142,COLUMN(REFERENCEMENT_ISOLANT[[#Headers],[DATE REFERENCEMENT]])))=0,"",INDIRECT(NOM_FR&amp;ADDRESS('PR-tampon'!$E142,COLUMN(REFERENCEMENT_ISOLANT[[#Headers],[DATE REFERENCEMENT]]))))))</f>
        <v/>
      </c>
      <c r="C177" s="88" t="str">
        <f ca="1">IF('PR-tampon'!$E142="","",IF('PR-tampon'!$E142=0,"",IF(INDIRECT(NOM_FR&amp;ADDRESS('PR-tampon'!$E142,COLUMN(REFERENCEMENT_ISOLANT[[#Headers],[TYPE DE PROCEDE]])))=0,"",INDIRECT(NOM_FR&amp;ADDRESS('PR-tampon'!$E142,COLUMN(REFERENCEMENT_ISOLANT[[#Headers],[TYPE DE PROCEDE]]))))))</f>
        <v/>
      </c>
      <c r="D177" s="88" t="str">
        <f ca="1">IF('PR-tampon'!$E142="","",IF('PR-tampon'!$E142=0,"",IF(INDIRECT(NOM_FR&amp;ADDRESS('PR-tampon'!$E142,COLUMN(REFERENCEMENT_ISOLANT[[#Headers],[MATIERE]])))=0,"",INDIRECT(NOM_FR&amp;ADDRESS('PR-tampon'!$E142,COLUMN(REFERENCEMENT_ISOLANT[[#Headers],[MATIERE]]))))))</f>
        <v/>
      </c>
      <c r="E177" s="3" t="str">
        <f ca="1">IF('PR-tampon'!$E142="","",IF('PR-tampon'!$E142=0,"",IF(INDIRECT(NOM_FR&amp;ADDRESS('PR-tampon'!$E142,COLUMN(REFERENCEMENT_ISOLANT[[#Headers],[NOM COMMERCIAL DU PROCEDE]])))=0,"",INDIRECT(NOM_FR&amp;ADDRESS('PR-tampon'!$E142,COLUMN(REFERENCEMENT_ISOLANT[[#Headers],[NOM COMMERCIAL DU PROCEDE]]))))))</f>
        <v/>
      </c>
      <c r="F177" s="3" t="str">
        <f ca="1">IF('PR-tampon'!$E142="","",IF('PR-tampon'!$E142=0,"",IF(INDIRECT(NOM_FR&amp;ADDRESS('PR-tampon'!$E142,COLUMN(REFERENCEMENT_ISOLANT[[#Headers],[DISTRIBUTEUR]])))=0,"",INDIRECT(NOM_FR&amp;ADDRESS('PR-tampon'!$E142,COLUMN(REFERENCEMENT_ISOLANT[[#Headers],[DISTRIBUTEUR]]))))))</f>
        <v/>
      </c>
      <c r="G177" s="3" t="str">
        <f ca="1">IF('PR-tampon'!$E142="","",IF('PR-tampon'!$E142=0,"",IF(INDIRECT(NOM_FR&amp;ADDRESS('PR-tampon'!$E142,COLUMN(REFERENCEMENT_ISOLANT[[#Headers],[TYPE DE DOCUMENT DE REFERENCE]])))=0,"",INDIRECT(NOM_FR&amp;ADDRESS('PR-tampon'!$E142,COLUMN(REFERENCEMENT_ISOLANT[[#Headers],[TYPE DE DOCUMENT DE REFERENCE]]))))))</f>
        <v/>
      </c>
      <c r="H177" s="3" t="str">
        <f ca="1">IF('PR-tampon'!$E142="","",IF('PR-tampon'!$E142=0,"",IF(INDIRECT(NOM_FR&amp;ADDRESS('PR-tampon'!$E142,COLUMN(REFERENCEMENT_ISOLANT[[#Headers],[REF]])))=0,"",INDIRECT(NOM_FR&amp;ADDRESS('PR-tampon'!$E142,COLUMN(REFERENCEMENT_ISOLANT[[#Headers],[REF]]))))))</f>
        <v/>
      </c>
      <c r="I177" s="82" t="str">
        <f ca="1">IF('PR-tampon'!$E142="","",IF('PR-tampon'!$E142=0,"",IF(INDIRECT(NOM_FR&amp;ADDRESS('PR-tampon'!$E142,COLUMN(REFERENCEMENT_ISOLANT[[#Headers],[AVIS LIMITE AU]])))=0,"",INDIRECT(NOM_FR&amp;ADDRESS('PR-tampon'!$E142,COLUMN(REFERENCEMENT_ISOLANT[[#Headers],[AVIS LIMITE AU]]))))))</f>
        <v/>
      </c>
      <c r="J177" s="3" t="str">
        <f ca="1">IF('PR-tampon'!$E142="","",IF('PR-tampon'!$E142=0,"",IF(INDIRECT(NOM_FR&amp;ADDRESS('PR-tampon'!$E142,COLUMN(REFERENCEMENT_ISOLANT[[#Headers],[TC/TNC
dans le domaine d''emploi visé]])))=0,"",INDIRECT(NOM_FR&amp;ADDRESS('PR-tampon'!$E142,COLUMN(REFERENCEMENT_ISOLANT[[#Headers],[TC/TNC
dans le domaine d''emploi visé]]))))))</f>
        <v/>
      </c>
      <c r="K177" s="117" t="str">
        <f ca="1">IF('PR-tampon'!$E142="","",IF('PR-tampon'!$E142=0,"",IF(INDIRECT(NOM_FR&amp;ADDRESS('PR-tampon'!$E142,COLUMN(REFERENCEMENT_ISOLANT[[#Headers],[SYNTHESE DES APPLICATIONS VISEES]])))=0,"",INDIRECT(NOM_FR&amp;ADDRESS('PR-tampon'!$E142,COLUMN(REFERENCEMENT_ISOLANT[[#Headers],[SYNTHESE DES APPLICATIONS VISEES]]))))))</f>
        <v/>
      </c>
      <c r="L177" s="84" t="str">
        <f ca="1">IF('PR-tampon'!$E142="","",IF('PR-tampon'!$E142=0,"",IF(INDIRECT(NOM_FR&amp;ADDRESS('PR-tampon'!$E142,COLUMN(REFERENCEMENT_ISOLANT[[#Headers],[CONCATENATION DES OBSERVATIONS]])))=0,"",INDIRECT(NOM_FR&amp;ADDRESS('PR-tampon'!$E142,COLUMN(REFERENCEMENT_ISOLANT[[#Headers],[CONCATENATION DES OBSERVATIONS]]))))))</f>
        <v/>
      </c>
      <c r="M177" s="3" t="str">
        <f ca="1">IF('PR-tampon'!$E142="","",IF('PR-tampon'!$E142=0,"",IF(INDIRECT(NOM_FR&amp;ADDRESS('PR-tampon'!$E142,COLUMN(REFERENCEMENT_ISOLANT[[#Headers],[Hygrométrie des locaux]])))=0,"",INDIRECT(NOM_FR&amp;ADDRESS('PR-tampon'!$E142,COLUMN(REFERENCEMENT_ISOLANT[[#Headers],[Hygrométrie des locaux]]))))))</f>
        <v/>
      </c>
      <c r="N177" s="3" t="str">
        <f ca="1">IF('PR-tampon'!$E142="","",IF('PR-tampon'!$E142=0,"",IF(INDIRECT(NOM_FR&amp;ADDRESS('PR-tampon'!$E142,COLUMN(REFERENCEMENT_ISOLANT[[#Headers],[classement locaux au sens 20.1 P3]])))=0,"",INDIRECT(NOM_FR&amp;ADDRESS('PR-tampon'!$E142,COLUMN(REFERENCEMENT_ISOLANT[[#Headers],[classement locaux au sens 20.1 P3]]))))))</f>
        <v/>
      </c>
      <c r="O177" s="3" t="str">
        <f ca="1">IF('PR-tampon'!$E142="","",IF('PR-tampon'!$E142=0,"",IF(INDIRECT(NOM_FR&amp;ADDRESS('PR-tampon'!$E142,COLUMN(REFERENCEMENT_ISOLANT[[#Headers],[Climat max]])))=0,"",INDIRECT(NOM_FR&amp;ADDRESS('PR-tampon'!$E142,COLUMN(REFERENCEMENT_ISOLANT[[#Headers],[Climat max]]))))))</f>
        <v/>
      </c>
      <c r="P177" s="3" t="str">
        <f ca="1">IF('PR-tampon'!$E142="","",IF('PR-tampon'!$E142=0,"",IF(INDIRECT(NOM_FR&amp;ADDRESS('PR-tampon'!$E142,COLUMN(REFERENCEMENT_ISOLANT[[#Headers],[Locaux climatisés ou raffraichis]])))=0,"",INDIRECT(NOM_FR&amp;ADDRESS('PR-tampon'!$E142,COLUMN(REFERENCEMENT_ISOLANT[[#Headers],[Locaux climatisés ou raffraichis]]))))))</f>
        <v/>
      </c>
      <c r="Q177" s="89" t="str">
        <f ca="1">IF('PR-tampon'!$E142="","",IF('PR-tampon'!$E142=0,"",IF(INDIRECT(NOM_FR&amp;ADDRESS('PR-tampon'!$E142,COLUMN(REFERENCEMENT_ISOLANT[[#Headers],[LIEN INTERNET]])))=0,"",INDIRECT(NOM_FR&amp;ADDRESS('PR-tampon'!$E142,COLUMN(REFERENCEMENT_ISOLANT[[#Headers],[LIEN INTERNET]]))))))</f>
        <v/>
      </c>
    </row>
    <row r="178" spans="1:17" ht="130.15" customHeight="1" x14ac:dyDescent="0.25">
      <c r="A178" s="3" t="e">
        <v>#VALUE!</v>
      </c>
      <c r="B178" s="88" t="str">
        <f ca="1">IF('PR-tampon'!$E143="","",IF('PR-tampon'!$E143=0,"",IF(INDIRECT(NOM_FR&amp;ADDRESS('PR-tampon'!$E143,COLUMN(REFERENCEMENT_ISOLANT[[#Headers],[DATE REFERENCEMENT]])))=0,"",INDIRECT(NOM_FR&amp;ADDRESS('PR-tampon'!$E143,COLUMN(REFERENCEMENT_ISOLANT[[#Headers],[DATE REFERENCEMENT]]))))))</f>
        <v/>
      </c>
      <c r="C178" s="88" t="str">
        <f ca="1">IF('PR-tampon'!$E143="","",IF('PR-tampon'!$E143=0,"",IF(INDIRECT(NOM_FR&amp;ADDRESS('PR-tampon'!$E143,COLUMN(REFERENCEMENT_ISOLANT[[#Headers],[TYPE DE PROCEDE]])))=0,"",INDIRECT(NOM_FR&amp;ADDRESS('PR-tampon'!$E143,COLUMN(REFERENCEMENT_ISOLANT[[#Headers],[TYPE DE PROCEDE]]))))))</f>
        <v/>
      </c>
      <c r="D178" s="88" t="str">
        <f ca="1">IF('PR-tampon'!$E143="","",IF('PR-tampon'!$E143=0,"",IF(INDIRECT(NOM_FR&amp;ADDRESS('PR-tampon'!$E143,COLUMN(REFERENCEMENT_ISOLANT[[#Headers],[MATIERE]])))=0,"",INDIRECT(NOM_FR&amp;ADDRESS('PR-tampon'!$E143,COLUMN(REFERENCEMENT_ISOLANT[[#Headers],[MATIERE]]))))))</f>
        <v/>
      </c>
      <c r="E178" s="3" t="str">
        <f ca="1">IF('PR-tampon'!$E143="","",IF('PR-tampon'!$E143=0,"",IF(INDIRECT(NOM_FR&amp;ADDRESS('PR-tampon'!$E143,COLUMN(REFERENCEMENT_ISOLANT[[#Headers],[NOM COMMERCIAL DU PROCEDE]])))=0,"",INDIRECT(NOM_FR&amp;ADDRESS('PR-tampon'!$E143,COLUMN(REFERENCEMENT_ISOLANT[[#Headers],[NOM COMMERCIAL DU PROCEDE]]))))))</f>
        <v/>
      </c>
      <c r="F178" s="3" t="str">
        <f ca="1">IF('PR-tampon'!$E143="","",IF('PR-tampon'!$E143=0,"",IF(INDIRECT(NOM_FR&amp;ADDRESS('PR-tampon'!$E143,COLUMN(REFERENCEMENT_ISOLANT[[#Headers],[DISTRIBUTEUR]])))=0,"",INDIRECT(NOM_FR&amp;ADDRESS('PR-tampon'!$E143,COLUMN(REFERENCEMENT_ISOLANT[[#Headers],[DISTRIBUTEUR]]))))))</f>
        <v/>
      </c>
      <c r="G178" s="3" t="str">
        <f ca="1">IF('PR-tampon'!$E143="","",IF('PR-tampon'!$E143=0,"",IF(INDIRECT(NOM_FR&amp;ADDRESS('PR-tampon'!$E143,COLUMN(REFERENCEMENT_ISOLANT[[#Headers],[TYPE DE DOCUMENT DE REFERENCE]])))=0,"",INDIRECT(NOM_FR&amp;ADDRESS('PR-tampon'!$E143,COLUMN(REFERENCEMENT_ISOLANT[[#Headers],[TYPE DE DOCUMENT DE REFERENCE]]))))))</f>
        <v/>
      </c>
      <c r="H178" s="3" t="str">
        <f ca="1">IF('PR-tampon'!$E143="","",IF('PR-tampon'!$E143=0,"",IF(INDIRECT(NOM_FR&amp;ADDRESS('PR-tampon'!$E143,COLUMN(REFERENCEMENT_ISOLANT[[#Headers],[REF]])))=0,"",INDIRECT(NOM_FR&amp;ADDRESS('PR-tampon'!$E143,COLUMN(REFERENCEMENT_ISOLANT[[#Headers],[REF]]))))))</f>
        <v/>
      </c>
      <c r="I178" s="82" t="str">
        <f ca="1">IF('PR-tampon'!$E143="","",IF('PR-tampon'!$E143=0,"",IF(INDIRECT(NOM_FR&amp;ADDRESS('PR-tampon'!$E143,COLUMN(REFERENCEMENT_ISOLANT[[#Headers],[AVIS LIMITE AU]])))=0,"",INDIRECT(NOM_FR&amp;ADDRESS('PR-tampon'!$E143,COLUMN(REFERENCEMENT_ISOLANT[[#Headers],[AVIS LIMITE AU]]))))))</f>
        <v/>
      </c>
      <c r="J178" s="3" t="str">
        <f ca="1">IF('PR-tampon'!$E143="","",IF('PR-tampon'!$E143=0,"",IF(INDIRECT(NOM_FR&amp;ADDRESS('PR-tampon'!$E143,COLUMN(REFERENCEMENT_ISOLANT[[#Headers],[TC/TNC
dans le domaine d''emploi visé]])))=0,"",INDIRECT(NOM_FR&amp;ADDRESS('PR-tampon'!$E143,COLUMN(REFERENCEMENT_ISOLANT[[#Headers],[TC/TNC
dans le domaine d''emploi visé]]))))))</f>
        <v/>
      </c>
      <c r="K178" s="117" t="str">
        <f ca="1">IF('PR-tampon'!$E143="","",IF('PR-tampon'!$E143=0,"",IF(INDIRECT(NOM_FR&amp;ADDRESS('PR-tampon'!$E143,COLUMN(REFERENCEMENT_ISOLANT[[#Headers],[SYNTHESE DES APPLICATIONS VISEES]])))=0,"",INDIRECT(NOM_FR&amp;ADDRESS('PR-tampon'!$E143,COLUMN(REFERENCEMENT_ISOLANT[[#Headers],[SYNTHESE DES APPLICATIONS VISEES]]))))))</f>
        <v/>
      </c>
      <c r="L178" s="84" t="str">
        <f ca="1">IF('PR-tampon'!$E143="","",IF('PR-tampon'!$E143=0,"",IF(INDIRECT(NOM_FR&amp;ADDRESS('PR-tampon'!$E143,COLUMN(REFERENCEMENT_ISOLANT[[#Headers],[CONCATENATION DES OBSERVATIONS]])))=0,"",INDIRECT(NOM_FR&amp;ADDRESS('PR-tampon'!$E143,COLUMN(REFERENCEMENT_ISOLANT[[#Headers],[CONCATENATION DES OBSERVATIONS]]))))))</f>
        <v/>
      </c>
      <c r="M178" s="3" t="str">
        <f ca="1">IF('PR-tampon'!$E143="","",IF('PR-tampon'!$E143=0,"",IF(INDIRECT(NOM_FR&amp;ADDRESS('PR-tampon'!$E143,COLUMN(REFERENCEMENT_ISOLANT[[#Headers],[Hygrométrie des locaux]])))=0,"",INDIRECT(NOM_FR&amp;ADDRESS('PR-tampon'!$E143,COLUMN(REFERENCEMENT_ISOLANT[[#Headers],[Hygrométrie des locaux]]))))))</f>
        <v/>
      </c>
      <c r="N178" s="3" t="str">
        <f ca="1">IF('PR-tampon'!$E143="","",IF('PR-tampon'!$E143=0,"",IF(INDIRECT(NOM_FR&amp;ADDRESS('PR-tampon'!$E143,COLUMN(REFERENCEMENT_ISOLANT[[#Headers],[classement locaux au sens 20.1 P3]])))=0,"",INDIRECT(NOM_FR&amp;ADDRESS('PR-tampon'!$E143,COLUMN(REFERENCEMENT_ISOLANT[[#Headers],[classement locaux au sens 20.1 P3]]))))))</f>
        <v/>
      </c>
      <c r="O178" s="3" t="str">
        <f ca="1">IF('PR-tampon'!$E143="","",IF('PR-tampon'!$E143=0,"",IF(INDIRECT(NOM_FR&amp;ADDRESS('PR-tampon'!$E143,COLUMN(REFERENCEMENT_ISOLANT[[#Headers],[Climat max]])))=0,"",INDIRECT(NOM_FR&amp;ADDRESS('PR-tampon'!$E143,COLUMN(REFERENCEMENT_ISOLANT[[#Headers],[Climat max]]))))))</f>
        <v/>
      </c>
      <c r="P178" s="3" t="str">
        <f ca="1">IF('PR-tampon'!$E143="","",IF('PR-tampon'!$E143=0,"",IF(INDIRECT(NOM_FR&amp;ADDRESS('PR-tampon'!$E143,COLUMN(REFERENCEMENT_ISOLANT[[#Headers],[Locaux climatisés ou raffraichis]])))=0,"",INDIRECT(NOM_FR&amp;ADDRESS('PR-tampon'!$E143,COLUMN(REFERENCEMENT_ISOLANT[[#Headers],[Locaux climatisés ou raffraichis]]))))))</f>
        <v/>
      </c>
      <c r="Q178" s="89" t="str">
        <f ca="1">IF('PR-tampon'!$E143="","",IF('PR-tampon'!$E143=0,"",IF(INDIRECT(NOM_FR&amp;ADDRESS('PR-tampon'!$E143,COLUMN(REFERENCEMENT_ISOLANT[[#Headers],[LIEN INTERNET]])))=0,"",INDIRECT(NOM_FR&amp;ADDRESS('PR-tampon'!$E143,COLUMN(REFERENCEMENT_ISOLANT[[#Headers],[LIEN INTERNET]]))))))</f>
        <v/>
      </c>
    </row>
    <row r="179" spans="1:17" ht="130.15" customHeight="1" x14ac:dyDescent="0.25">
      <c r="A179" s="3" t="e">
        <v>#VALUE!</v>
      </c>
      <c r="B179" s="88" t="str">
        <f ca="1">IF('PR-tampon'!$E144="","",IF('PR-tampon'!$E144=0,"",IF(INDIRECT(NOM_FR&amp;ADDRESS('PR-tampon'!$E144,COLUMN(REFERENCEMENT_ISOLANT[[#Headers],[DATE REFERENCEMENT]])))=0,"",INDIRECT(NOM_FR&amp;ADDRESS('PR-tampon'!$E144,COLUMN(REFERENCEMENT_ISOLANT[[#Headers],[DATE REFERENCEMENT]]))))))</f>
        <v/>
      </c>
      <c r="C179" s="88" t="str">
        <f ca="1">IF('PR-tampon'!$E144="","",IF('PR-tampon'!$E144=0,"",IF(INDIRECT(NOM_FR&amp;ADDRESS('PR-tampon'!$E144,COLUMN(REFERENCEMENT_ISOLANT[[#Headers],[TYPE DE PROCEDE]])))=0,"",INDIRECT(NOM_FR&amp;ADDRESS('PR-tampon'!$E144,COLUMN(REFERENCEMENT_ISOLANT[[#Headers],[TYPE DE PROCEDE]]))))))</f>
        <v/>
      </c>
      <c r="D179" s="88" t="str">
        <f ca="1">IF('PR-tampon'!$E144="","",IF('PR-tampon'!$E144=0,"",IF(INDIRECT(NOM_FR&amp;ADDRESS('PR-tampon'!$E144,COLUMN(REFERENCEMENT_ISOLANT[[#Headers],[MATIERE]])))=0,"",INDIRECT(NOM_FR&amp;ADDRESS('PR-tampon'!$E144,COLUMN(REFERENCEMENT_ISOLANT[[#Headers],[MATIERE]]))))))</f>
        <v/>
      </c>
      <c r="E179" s="3" t="str">
        <f ca="1">IF('PR-tampon'!$E144="","",IF('PR-tampon'!$E144=0,"",IF(INDIRECT(NOM_FR&amp;ADDRESS('PR-tampon'!$E144,COLUMN(REFERENCEMENT_ISOLANT[[#Headers],[NOM COMMERCIAL DU PROCEDE]])))=0,"",INDIRECT(NOM_FR&amp;ADDRESS('PR-tampon'!$E144,COLUMN(REFERENCEMENT_ISOLANT[[#Headers],[NOM COMMERCIAL DU PROCEDE]]))))))</f>
        <v/>
      </c>
      <c r="F179" s="3" t="str">
        <f ca="1">IF('PR-tampon'!$E144="","",IF('PR-tampon'!$E144=0,"",IF(INDIRECT(NOM_FR&amp;ADDRESS('PR-tampon'!$E144,COLUMN(REFERENCEMENT_ISOLANT[[#Headers],[DISTRIBUTEUR]])))=0,"",INDIRECT(NOM_FR&amp;ADDRESS('PR-tampon'!$E144,COLUMN(REFERENCEMENT_ISOLANT[[#Headers],[DISTRIBUTEUR]]))))))</f>
        <v/>
      </c>
      <c r="G179" s="3" t="str">
        <f ca="1">IF('PR-tampon'!$E144="","",IF('PR-tampon'!$E144=0,"",IF(INDIRECT(NOM_FR&amp;ADDRESS('PR-tampon'!$E144,COLUMN(REFERENCEMENT_ISOLANT[[#Headers],[TYPE DE DOCUMENT DE REFERENCE]])))=0,"",INDIRECT(NOM_FR&amp;ADDRESS('PR-tampon'!$E144,COLUMN(REFERENCEMENT_ISOLANT[[#Headers],[TYPE DE DOCUMENT DE REFERENCE]]))))))</f>
        <v/>
      </c>
      <c r="H179" s="3" t="str">
        <f ca="1">IF('PR-tampon'!$E144="","",IF('PR-tampon'!$E144=0,"",IF(INDIRECT(NOM_FR&amp;ADDRESS('PR-tampon'!$E144,COLUMN(REFERENCEMENT_ISOLANT[[#Headers],[REF]])))=0,"",INDIRECT(NOM_FR&amp;ADDRESS('PR-tampon'!$E144,COLUMN(REFERENCEMENT_ISOLANT[[#Headers],[REF]]))))))</f>
        <v/>
      </c>
      <c r="I179" s="82" t="str">
        <f ca="1">IF('PR-tampon'!$E144="","",IF('PR-tampon'!$E144=0,"",IF(INDIRECT(NOM_FR&amp;ADDRESS('PR-tampon'!$E144,COLUMN(REFERENCEMENT_ISOLANT[[#Headers],[AVIS LIMITE AU]])))=0,"",INDIRECT(NOM_FR&amp;ADDRESS('PR-tampon'!$E144,COLUMN(REFERENCEMENT_ISOLANT[[#Headers],[AVIS LIMITE AU]]))))))</f>
        <v/>
      </c>
      <c r="J179" s="3" t="str">
        <f ca="1">IF('PR-tampon'!$E144="","",IF('PR-tampon'!$E144=0,"",IF(INDIRECT(NOM_FR&amp;ADDRESS('PR-tampon'!$E144,COLUMN(REFERENCEMENT_ISOLANT[[#Headers],[TC/TNC
dans le domaine d''emploi visé]])))=0,"",INDIRECT(NOM_FR&amp;ADDRESS('PR-tampon'!$E144,COLUMN(REFERENCEMENT_ISOLANT[[#Headers],[TC/TNC
dans le domaine d''emploi visé]]))))))</f>
        <v/>
      </c>
      <c r="K179" s="117" t="str">
        <f ca="1">IF('PR-tampon'!$E144="","",IF('PR-tampon'!$E144=0,"",IF(INDIRECT(NOM_FR&amp;ADDRESS('PR-tampon'!$E144,COLUMN(REFERENCEMENT_ISOLANT[[#Headers],[SYNTHESE DES APPLICATIONS VISEES]])))=0,"",INDIRECT(NOM_FR&amp;ADDRESS('PR-tampon'!$E144,COLUMN(REFERENCEMENT_ISOLANT[[#Headers],[SYNTHESE DES APPLICATIONS VISEES]]))))))</f>
        <v/>
      </c>
      <c r="L179" s="84" t="str">
        <f ca="1">IF('PR-tampon'!$E144="","",IF('PR-tampon'!$E144=0,"",IF(INDIRECT(NOM_FR&amp;ADDRESS('PR-tampon'!$E144,COLUMN(REFERENCEMENT_ISOLANT[[#Headers],[CONCATENATION DES OBSERVATIONS]])))=0,"",INDIRECT(NOM_FR&amp;ADDRESS('PR-tampon'!$E144,COLUMN(REFERENCEMENT_ISOLANT[[#Headers],[CONCATENATION DES OBSERVATIONS]]))))))</f>
        <v/>
      </c>
      <c r="M179" s="3" t="str">
        <f ca="1">IF('PR-tampon'!$E144="","",IF('PR-tampon'!$E144=0,"",IF(INDIRECT(NOM_FR&amp;ADDRESS('PR-tampon'!$E144,COLUMN(REFERENCEMENT_ISOLANT[[#Headers],[Hygrométrie des locaux]])))=0,"",INDIRECT(NOM_FR&amp;ADDRESS('PR-tampon'!$E144,COLUMN(REFERENCEMENT_ISOLANT[[#Headers],[Hygrométrie des locaux]]))))))</f>
        <v/>
      </c>
      <c r="N179" s="3" t="str">
        <f ca="1">IF('PR-tampon'!$E144="","",IF('PR-tampon'!$E144=0,"",IF(INDIRECT(NOM_FR&amp;ADDRESS('PR-tampon'!$E144,COLUMN(REFERENCEMENT_ISOLANT[[#Headers],[classement locaux au sens 20.1 P3]])))=0,"",INDIRECT(NOM_FR&amp;ADDRESS('PR-tampon'!$E144,COLUMN(REFERENCEMENT_ISOLANT[[#Headers],[classement locaux au sens 20.1 P3]]))))))</f>
        <v/>
      </c>
      <c r="O179" s="3" t="str">
        <f ca="1">IF('PR-tampon'!$E144="","",IF('PR-tampon'!$E144=0,"",IF(INDIRECT(NOM_FR&amp;ADDRESS('PR-tampon'!$E144,COLUMN(REFERENCEMENT_ISOLANT[[#Headers],[Climat max]])))=0,"",INDIRECT(NOM_FR&amp;ADDRESS('PR-tampon'!$E144,COLUMN(REFERENCEMENT_ISOLANT[[#Headers],[Climat max]]))))))</f>
        <v/>
      </c>
      <c r="P179" s="3" t="str">
        <f ca="1">IF('PR-tampon'!$E144="","",IF('PR-tampon'!$E144=0,"",IF(INDIRECT(NOM_FR&amp;ADDRESS('PR-tampon'!$E144,COLUMN(REFERENCEMENT_ISOLANT[[#Headers],[Locaux climatisés ou raffraichis]])))=0,"",INDIRECT(NOM_FR&amp;ADDRESS('PR-tampon'!$E144,COLUMN(REFERENCEMENT_ISOLANT[[#Headers],[Locaux climatisés ou raffraichis]]))))))</f>
        <v/>
      </c>
      <c r="Q179" s="89" t="str">
        <f ca="1">IF('PR-tampon'!$E144="","",IF('PR-tampon'!$E144=0,"",IF(INDIRECT(NOM_FR&amp;ADDRESS('PR-tampon'!$E144,COLUMN(REFERENCEMENT_ISOLANT[[#Headers],[LIEN INTERNET]])))=0,"",INDIRECT(NOM_FR&amp;ADDRESS('PR-tampon'!$E144,COLUMN(REFERENCEMENT_ISOLANT[[#Headers],[LIEN INTERNET]]))))))</f>
        <v/>
      </c>
    </row>
    <row r="180" spans="1:17" ht="130.15" customHeight="1" x14ac:dyDescent="0.25">
      <c r="A180" s="3" t="e">
        <v>#VALUE!</v>
      </c>
      <c r="B180" s="88" t="str">
        <f ca="1">IF('PR-tampon'!$E145="","",IF('PR-tampon'!$E145=0,"",IF(INDIRECT(NOM_FR&amp;ADDRESS('PR-tampon'!$E145,COLUMN(REFERENCEMENT_ISOLANT[[#Headers],[DATE REFERENCEMENT]])))=0,"",INDIRECT(NOM_FR&amp;ADDRESS('PR-tampon'!$E145,COLUMN(REFERENCEMENT_ISOLANT[[#Headers],[DATE REFERENCEMENT]]))))))</f>
        <v/>
      </c>
      <c r="C180" s="88" t="str">
        <f ca="1">IF('PR-tampon'!$E145="","",IF('PR-tampon'!$E145=0,"",IF(INDIRECT(NOM_FR&amp;ADDRESS('PR-tampon'!$E145,COLUMN(REFERENCEMENT_ISOLANT[[#Headers],[TYPE DE PROCEDE]])))=0,"",INDIRECT(NOM_FR&amp;ADDRESS('PR-tampon'!$E145,COLUMN(REFERENCEMENT_ISOLANT[[#Headers],[TYPE DE PROCEDE]]))))))</f>
        <v/>
      </c>
      <c r="D180" s="88" t="str">
        <f ca="1">IF('PR-tampon'!$E145="","",IF('PR-tampon'!$E145=0,"",IF(INDIRECT(NOM_FR&amp;ADDRESS('PR-tampon'!$E145,COLUMN(REFERENCEMENT_ISOLANT[[#Headers],[MATIERE]])))=0,"",INDIRECT(NOM_FR&amp;ADDRESS('PR-tampon'!$E145,COLUMN(REFERENCEMENT_ISOLANT[[#Headers],[MATIERE]]))))))</f>
        <v/>
      </c>
      <c r="E180" s="3" t="str">
        <f ca="1">IF('PR-tampon'!$E145="","",IF('PR-tampon'!$E145=0,"",IF(INDIRECT(NOM_FR&amp;ADDRESS('PR-tampon'!$E145,COLUMN(REFERENCEMENT_ISOLANT[[#Headers],[NOM COMMERCIAL DU PROCEDE]])))=0,"",INDIRECT(NOM_FR&amp;ADDRESS('PR-tampon'!$E145,COLUMN(REFERENCEMENT_ISOLANT[[#Headers],[NOM COMMERCIAL DU PROCEDE]]))))))</f>
        <v/>
      </c>
      <c r="F180" s="3" t="str">
        <f ca="1">IF('PR-tampon'!$E145="","",IF('PR-tampon'!$E145=0,"",IF(INDIRECT(NOM_FR&amp;ADDRESS('PR-tampon'!$E145,COLUMN(REFERENCEMENT_ISOLANT[[#Headers],[DISTRIBUTEUR]])))=0,"",INDIRECT(NOM_FR&amp;ADDRESS('PR-tampon'!$E145,COLUMN(REFERENCEMENT_ISOLANT[[#Headers],[DISTRIBUTEUR]]))))))</f>
        <v/>
      </c>
      <c r="G180" s="3" t="str">
        <f ca="1">IF('PR-tampon'!$E145="","",IF('PR-tampon'!$E145=0,"",IF(INDIRECT(NOM_FR&amp;ADDRESS('PR-tampon'!$E145,COLUMN(REFERENCEMENT_ISOLANT[[#Headers],[TYPE DE DOCUMENT DE REFERENCE]])))=0,"",INDIRECT(NOM_FR&amp;ADDRESS('PR-tampon'!$E145,COLUMN(REFERENCEMENT_ISOLANT[[#Headers],[TYPE DE DOCUMENT DE REFERENCE]]))))))</f>
        <v/>
      </c>
      <c r="H180" s="3" t="str">
        <f ca="1">IF('PR-tampon'!$E145="","",IF('PR-tampon'!$E145=0,"",IF(INDIRECT(NOM_FR&amp;ADDRESS('PR-tampon'!$E145,COLUMN(REFERENCEMENT_ISOLANT[[#Headers],[REF]])))=0,"",INDIRECT(NOM_FR&amp;ADDRESS('PR-tampon'!$E145,COLUMN(REFERENCEMENT_ISOLANT[[#Headers],[REF]]))))))</f>
        <v/>
      </c>
      <c r="I180" s="82" t="str">
        <f ca="1">IF('PR-tampon'!$E145="","",IF('PR-tampon'!$E145=0,"",IF(INDIRECT(NOM_FR&amp;ADDRESS('PR-tampon'!$E145,COLUMN(REFERENCEMENT_ISOLANT[[#Headers],[AVIS LIMITE AU]])))=0,"",INDIRECT(NOM_FR&amp;ADDRESS('PR-tampon'!$E145,COLUMN(REFERENCEMENT_ISOLANT[[#Headers],[AVIS LIMITE AU]]))))))</f>
        <v/>
      </c>
      <c r="J180" s="3" t="str">
        <f ca="1">IF('PR-tampon'!$E145="","",IF('PR-tampon'!$E145=0,"",IF(INDIRECT(NOM_FR&amp;ADDRESS('PR-tampon'!$E145,COLUMN(REFERENCEMENT_ISOLANT[[#Headers],[TC/TNC
dans le domaine d''emploi visé]])))=0,"",INDIRECT(NOM_FR&amp;ADDRESS('PR-tampon'!$E145,COLUMN(REFERENCEMENT_ISOLANT[[#Headers],[TC/TNC
dans le domaine d''emploi visé]]))))))</f>
        <v/>
      </c>
      <c r="K180" s="117" t="str">
        <f ca="1">IF('PR-tampon'!$E145="","",IF('PR-tampon'!$E145=0,"",IF(INDIRECT(NOM_FR&amp;ADDRESS('PR-tampon'!$E145,COLUMN(REFERENCEMENT_ISOLANT[[#Headers],[SYNTHESE DES APPLICATIONS VISEES]])))=0,"",INDIRECT(NOM_FR&amp;ADDRESS('PR-tampon'!$E145,COLUMN(REFERENCEMENT_ISOLANT[[#Headers],[SYNTHESE DES APPLICATIONS VISEES]]))))))</f>
        <v/>
      </c>
      <c r="L180" s="84" t="str">
        <f ca="1">IF('PR-tampon'!$E145="","",IF('PR-tampon'!$E145=0,"",IF(INDIRECT(NOM_FR&amp;ADDRESS('PR-tampon'!$E145,COLUMN(REFERENCEMENT_ISOLANT[[#Headers],[CONCATENATION DES OBSERVATIONS]])))=0,"",INDIRECT(NOM_FR&amp;ADDRESS('PR-tampon'!$E145,COLUMN(REFERENCEMENT_ISOLANT[[#Headers],[CONCATENATION DES OBSERVATIONS]]))))))</f>
        <v/>
      </c>
      <c r="M180" s="3" t="str">
        <f ca="1">IF('PR-tampon'!$E145="","",IF('PR-tampon'!$E145=0,"",IF(INDIRECT(NOM_FR&amp;ADDRESS('PR-tampon'!$E145,COLUMN(REFERENCEMENT_ISOLANT[[#Headers],[Hygrométrie des locaux]])))=0,"",INDIRECT(NOM_FR&amp;ADDRESS('PR-tampon'!$E145,COLUMN(REFERENCEMENT_ISOLANT[[#Headers],[Hygrométrie des locaux]]))))))</f>
        <v/>
      </c>
      <c r="N180" s="3" t="str">
        <f ca="1">IF('PR-tampon'!$E145="","",IF('PR-tampon'!$E145=0,"",IF(INDIRECT(NOM_FR&amp;ADDRESS('PR-tampon'!$E145,COLUMN(REFERENCEMENT_ISOLANT[[#Headers],[classement locaux au sens 20.1 P3]])))=0,"",INDIRECT(NOM_FR&amp;ADDRESS('PR-tampon'!$E145,COLUMN(REFERENCEMENT_ISOLANT[[#Headers],[classement locaux au sens 20.1 P3]]))))))</f>
        <v/>
      </c>
      <c r="O180" s="3" t="str">
        <f ca="1">IF('PR-tampon'!$E145="","",IF('PR-tampon'!$E145=0,"",IF(INDIRECT(NOM_FR&amp;ADDRESS('PR-tampon'!$E145,COLUMN(REFERENCEMENT_ISOLANT[[#Headers],[Climat max]])))=0,"",INDIRECT(NOM_FR&amp;ADDRESS('PR-tampon'!$E145,COLUMN(REFERENCEMENT_ISOLANT[[#Headers],[Climat max]]))))))</f>
        <v/>
      </c>
      <c r="P180" s="3" t="str">
        <f ca="1">IF('PR-tampon'!$E145="","",IF('PR-tampon'!$E145=0,"",IF(INDIRECT(NOM_FR&amp;ADDRESS('PR-tampon'!$E145,COLUMN(REFERENCEMENT_ISOLANT[[#Headers],[Locaux climatisés ou raffraichis]])))=0,"",INDIRECT(NOM_FR&amp;ADDRESS('PR-tampon'!$E145,COLUMN(REFERENCEMENT_ISOLANT[[#Headers],[Locaux climatisés ou raffraichis]]))))))</f>
        <v/>
      </c>
      <c r="Q180" s="89" t="str">
        <f ca="1">IF('PR-tampon'!$E145="","",IF('PR-tampon'!$E145=0,"",IF(INDIRECT(NOM_FR&amp;ADDRESS('PR-tampon'!$E145,COLUMN(REFERENCEMENT_ISOLANT[[#Headers],[LIEN INTERNET]])))=0,"",INDIRECT(NOM_FR&amp;ADDRESS('PR-tampon'!$E145,COLUMN(REFERENCEMENT_ISOLANT[[#Headers],[LIEN INTERNET]]))))))</f>
        <v/>
      </c>
    </row>
    <row r="181" spans="1:17" ht="130.15" customHeight="1" x14ac:dyDescent="0.25">
      <c r="A181" s="3" t="e">
        <v>#VALUE!</v>
      </c>
      <c r="B181" s="88" t="str">
        <f ca="1">IF('PR-tampon'!$E146="","",IF('PR-tampon'!$E146=0,"",IF(INDIRECT(NOM_FR&amp;ADDRESS('PR-tampon'!$E146,COLUMN(REFERENCEMENT_ISOLANT[[#Headers],[DATE REFERENCEMENT]])))=0,"",INDIRECT(NOM_FR&amp;ADDRESS('PR-tampon'!$E146,COLUMN(REFERENCEMENT_ISOLANT[[#Headers],[DATE REFERENCEMENT]]))))))</f>
        <v/>
      </c>
      <c r="C181" s="88" t="str">
        <f ca="1">IF('PR-tampon'!$E146="","",IF('PR-tampon'!$E146=0,"",IF(INDIRECT(NOM_FR&amp;ADDRESS('PR-tampon'!$E146,COLUMN(REFERENCEMENT_ISOLANT[[#Headers],[TYPE DE PROCEDE]])))=0,"",INDIRECT(NOM_FR&amp;ADDRESS('PR-tampon'!$E146,COLUMN(REFERENCEMENT_ISOLANT[[#Headers],[TYPE DE PROCEDE]]))))))</f>
        <v/>
      </c>
      <c r="D181" s="88" t="str">
        <f ca="1">IF('PR-tampon'!$E146="","",IF('PR-tampon'!$E146=0,"",IF(INDIRECT(NOM_FR&amp;ADDRESS('PR-tampon'!$E146,COLUMN(REFERENCEMENT_ISOLANT[[#Headers],[MATIERE]])))=0,"",INDIRECT(NOM_FR&amp;ADDRESS('PR-tampon'!$E146,COLUMN(REFERENCEMENT_ISOLANT[[#Headers],[MATIERE]]))))))</f>
        <v/>
      </c>
      <c r="E181" s="3" t="str">
        <f ca="1">IF('PR-tampon'!$E146="","",IF('PR-tampon'!$E146=0,"",IF(INDIRECT(NOM_FR&amp;ADDRESS('PR-tampon'!$E146,COLUMN(REFERENCEMENT_ISOLANT[[#Headers],[NOM COMMERCIAL DU PROCEDE]])))=0,"",INDIRECT(NOM_FR&amp;ADDRESS('PR-tampon'!$E146,COLUMN(REFERENCEMENT_ISOLANT[[#Headers],[NOM COMMERCIAL DU PROCEDE]]))))))</f>
        <v/>
      </c>
      <c r="F181" s="3" t="str">
        <f ca="1">IF('PR-tampon'!$E146="","",IF('PR-tampon'!$E146=0,"",IF(INDIRECT(NOM_FR&amp;ADDRESS('PR-tampon'!$E146,COLUMN(REFERENCEMENT_ISOLANT[[#Headers],[DISTRIBUTEUR]])))=0,"",INDIRECT(NOM_FR&amp;ADDRESS('PR-tampon'!$E146,COLUMN(REFERENCEMENT_ISOLANT[[#Headers],[DISTRIBUTEUR]]))))))</f>
        <v/>
      </c>
      <c r="G181" s="3" t="str">
        <f ca="1">IF('PR-tampon'!$E146="","",IF('PR-tampon'!$E146=0,"",IF(INDIRECT(NOM_FR&amp;ADDRESS('PR-tampon'!$E146,COLUMN(REFERENCEMENT_ISOLANT[[#Headers],[TYPE DE DOCUMENT DE REFERENCE]])))=0,"",INDIRECT(NOM_FR&amp;ADDRESS('PR-tampon'!$E146,COLUMN(REFERENCEMENT_ISOLANT[[#Headers],[TYPE DE DOCUMENT DE REFERENCE]]))))))</f>
        <v/>
      </c>
      <c r="H181" s="3" t="str">
        <f ca="1">IF('PR-tampon'!$E146="","",IF('PR-tampon'!$E146=0,"",IF(INDIRECT(NOM_FR&amp;ADDRESS('PR-tampon'!$E146,COLUMN(REFERENCEMENT_ISOLANT[[#Headers],[REF]])))=0,"",INDIRECT(NOM_FR&amp;ADDRESS('PR-tampon'!$E146,COLUMN(REFERENCEMENT_ISOLANT[[#Headers],[REF]]))))))</f>
        <v/>
      </c>
      <c r="I181" s="82" t="str">
        <f ca="1">IF('PR-tampon'!$E146="","",IF('PR-tampon'!$E146=0,"",IF(INDIRECT(NOM_FR&amp;ADDRESS('PR-tampon'!$E146,COLUMN(REFERENCEMENT_ISOLANT[[#Headers],[AVIS LIMITE AU]])))=0,"",INDIRECT(NOM_FR&amp;ADDRESS('PR-tampon'!$E146,COLUMN(REFERENCEMENT_ISOLANT[[#Headers],[AVIS LIMITE AU]]))))))</f>
        <v/>
      </c>
      <c r="J181" s="3" t="str">
        <f ca="1">IF('PR-tampon'!$E146="","",IF('PR-tampon'!$E146=0,"",IF(INDIRECT(NOM_FR&amp;ADDRESS('PR-tampon'!$E146,COLUMN(REFERENCEMENT_ISOLANT[[#Headers],[TC/TNC
dans le domaine d''emploi visé]])))=0,"",INDIRECT(NOM_FR&amp;ADDRESS('PR-tampon'!$E146,COLUMN(REFERENCEMENT_ISOLANT[[#Headers],[TC/TNC
dans le domaine d''emploi visé]]))))))</f>
        <v/>
      </c>
      <c r="K181" s="117" t="str">
        <f ca="1">IF('PR-tampon'!$E146="","",IF('PR-tampon'!$E146=0,"",IF(INDIRECT(NOM_FR&amp;ADDRESS('PR-tampon'!$E146,COLUMN(REFERENCEMENT_ISOLANT[[#Headers],[SYNTHESE DES APPLICATIONS VISEES]])))=0,"",INDIRECT(NOM_FR&amp;ADDRESS('PR-tampon'!$E146,COLUMN(REFERENCEMENT_ISOLANT[[#Headers],[SYNTHESE DES APPLICATIONS VISEES]]))))))</f>
        <v/>
      </c>
      <c r="L181" s="84" t="str">
        <f ca="1">IF('PR-tampon'!$E146="","",IF('PR-tampon'!$E146=0,"",IF(INDIRECT(NOM_FR&amp;ADDRESS('PR-tampon'!$E146,COLUMN(REFERENCEMENT_ISOLANT[[#Headers],[CONCATENATION DES OBSERVATIONS]])))=0,"",INDIRECT(NOM_FR&amp;ADDRESS('PR-tampon'!$E146,COLUMN(REFERENCEMENT_ISOLANT[[#Headers],[CONCATENATION DES OBSERVATIONS]]))))))</f>
        <v/>
      </c>
      <c r="M181" s="3" t="str">
        <f ca="1">IF('PR-tampon'!$E146="","",IF('PR-tampon'!$E146=0,"",IF(INDIRECT(NOM_FR&amp;ADDRESS('PR-tampon'!$E146,COLUMN(REFERENCEMENT_ISOLANT[[#Headers],[Hygrométrie des locaux]])))=0,"",INDIRECT(NOM_FR&amp;ADDRESS('PR-tampon'!$E146,COLUMN(REFERENCEMENT_ISOLANT[[#Headers],[Hygrométrie des locaux]]))))))</f>
        <v/>
      </c>
      <c r="N181" s="3" t="str">
        <f ca="1">IF('PR-tampon'!$E146="","",IF('PR-tampon'!$E146=0,"",IF(INDIRECT(NOM_FR&amp;ADDRESS('PR-tampon'!$E146,COLUMN(REFERENCEMENT_ISOLANT[[#Headers],[classement locaux au sens 20.1 P3]])))=0,"",INDIRECT(NOM_FR&amp;ADDRESS('PR-tampon'!$E146,COLUMN(REFERENCEMENT_ISOLANT[[#Headers],[classement locaux au sens 20.1 P3]]))))))</f>
        <v/>
      </c>
      <c r="O181" s="3" t="str">
        <f ca="1">IF('PR-tampon'!$E146="","",IF('PR-tampon'!$E146=0,"",IF(INDIRECT(NOM_FR&amp;ADDRESS('PR-tampon'!$E146,COLUMN(REFERENCEMENT_ISOLANT[[#Headers],[Climat max]])))=0,"",INDIRECT(NOM_FR&amp;ADDRESS('PR-tampon'!$E146,COLUMN(REFERENCEMENT_ISOLANT[[#Headers],[Climat max]]))))))</f>
        <v/>
      </c>
      <c r="P181" s="3" t="str">
        <f ca="1">IF('PR-tampon'!$E146="","",IF('PR-tampon'!$E146=0,"",IF(INDIRECT(NOM_FR&amp;ADDRESS('PR-tampon'!$E146,COLUMN(REFERENCEMENT_ISOLANT[[#Headers],[Locaux climatisés ou raffraichis]])))=0,"",INDIRECT(NOM_FR&amp;ADDRESS('PR-tampon'!$E146,COLUMN(REFERENCEMENT_ISOLANT[[#Headers],[Locaux climatisés ou raffraichis]]))))))</f>
        <v/>
      </c>
      <c r="Q181" s="89" t="str">
        <f ca="1">IF('PR-tampon'!$E146="","",IF('PR-tampon'!$E146=0,"",IF(INDIRECT(NOM_FR&amp;ADDRESS('PR-tampon'!$E146,COLUMN(REFERENCEMENT_ISOLANT[[#Headers],[LIEN INTERNET]])))=0,"",INDIRECT(NOM_FR&amp;ADDRESS('PR-tampon'!$E146,COLUMN(REFERENCEMENT_ISOLANT[[#Headers],[LIEN INTERNET]]))))))</f>
        <v/>
      </c>
    </row>
    <row r="182" spans="1:17" ht="130.15" customHeight="1" x14ac:dyDescent="0.25">
      <c r="A182" s="3" t="e">
        <v>#VALUE!</v>
      </c>
      <c r="B182" s="88" t="str">
        <f ca="1">IF('PR-tampon'!$E147="","",IF('PR-tampon'!$E147=0,"",IF(INDIRECT(NOM_FR&amp;ADDRESS('PR-tampon'!$E147,COLUMN(REFERENCEMENT_ISOLANT[[#Headers],[DATE REFERENCEMENT]])))=0,"",INDIRECT(NOM_FR&amp;ADDRESS('PR-tampon'!$E147,COLUMN(REFERENCEMENT_ISOLANT[[#Headers],[DATE REFERENCEMENT]]))))))</f>
        <v/>
      </c>
      <c r="C182" s="88" t="str">
        <f ca="1">IF('PR-tampon'!$E147="","",IF('PR-tampon'!$E147=0,"",IF(INDIRECT(NOM_FR&amp;ADDRESS('PR-tampon'!$E147,COLUMN(REFERENCEMENT_ISOLANT[[#Headers],[TYPE DE PROCEDE]])))=0,"",INDIRECT(NOM_FR&amp;ADDRESS('PR-tampon'!$E147,COLUMN(REFERENCEMENT_ISOLANT[[#Headers],[TYPE DE PROCEDE]]))))))</f>
        <v/>
      </c>
      <c r="D182" s="88" t="str">
        <f ca="1">IF('PR-tampon'!$E147="","",IF('PR-tampon'!$E147=0,"",IF(INDIRECT(NOM_FR&amp;ADDRESS('PR-tampon'!$E147,COLUMN(REFERENCEMENT_ISOLANT[[#Headers],[MATIERE]])))=0,"",INDIRECT(NOM_FR&amp;ADDRESS('PR-tampon'!$E147,COLUMN(REFERENCEMENT_ISOLANT[[#Headers],[MATIERE]]))))))</f>
        <v/>
      </c>
      <c r="E182" s="3" t="str">
        <f ca="1">IF('PR-tampon'!$E147="","",IF('PR-tampon'!$E147=0,"",IF(INDIRECT(NOM_FR&amp;ADDRESS('PR-tampon'!$E147,COLUMN(REFERENCEMENT_ISOLANT[[#Headers],[NOM COMMERCIAL DU PROCEDE]])))=0,"",INDIRECT(NOM_FR&amp;ADDRESS('PR-tampon'!$E147,COLUMN(REFERENCEMENT_ISOLANT[[#Headers],[NOM COMMERCIAL DU PROCEDE]]))))))</f>
        <v/>
      </c>
      <c r="F182" s="3" t="str">
        <f ca="1">IF('PR-tampon'!$E147="","",IF('PR-tampon'!$E147=0,"",IF(INDIRECT(NOM_FR&amp;ADDRESS('PR-tampon'!$E147,COLUMN(REFERENCEMENT_ISOLANT[[#Headers],[DISTRIBUTEUR]])))=0,"",INDIRECT(NOM_FR&amp;ADDRESS('PR-tampon'!$E147,COLUMN(REFERENCEMENT_ISOLANT[[#Headers],[DISTRIBUTEUR]]))))))</f>
        <v/>
      </c>
      <c r="G182" s="3" t="str">
        <f ca="1">IF('PR-tampon'!$E147="","",IF('PR-tampon'!$E147=0,"",IF(INDIRECT(NOM_FR&amp;ADDRESS('PR-tampon'!$E147,COLUMN(REFERENCEMENT_ISOLANT[[#Headers],[TYPE DE DOCUMENT DE REFERENCE]])))=0,"",INDIRECT(NOM_FR&amp;ADDRESS('PR-tampon'!$E147,COLUMN(REFERENCEMENT_ISOLANT[[#Headers],[TYPE DE DOCUMENT DE REFERENCE]]))))))</f>
        <v/>
      </c>
      <c r="H182" s="3" t="str">
        <f ca="1">IF('PR-tampon'!$E147="","",IF('PR-tampon'!$E147=0,"",IF(INDIRECT(NOM_FR&amp;ADDRESS('PR-tampon'!$E147,COLUMN(REFERENCEMENT_ISOLANT[[#Headers],[REF]])))=0,"",INDIRECT(NOM_FR&amp;ADDRESS('PR-tampon'!$E147,COLUMN(REFERENCEMENT_ISOLANT[[#Headers],[REF]]))))))</f>
        <v/>
      </c>
      <c r="I182" s="82" t="str">
        <f ca="1">IF('PR-tampon'!$E147="","",IF('PR-tampon'!$E147=0,"",IF(INDIRECT(NOM_FR&amp;ADDRESS('PR-tampon'!$E147,COLUMN(REFERENCEMENT_ISOLANT[[#Headers],[AVIS LIMITE AU]])))=0,"",INDIRECT(NOM_FR&amp;ADDRESS('PR-tampon'!$E147,COLUMN(REFERENCEMENT_ISOLANT[[#Headers],[AVIS LIMITE AU]]))))))</f>
        <v/>
      </c>
      <c r="J182" s="3" t="str">
        <f ca="1">IF('PR-tampon'!$E147="","",IF('PR-tampon'!$E147=0,"",IF(INDIRECT(NOM_FR&amp;ADDRESS('PR-tampon'!$E147,COLUMN(REFERENCEMENT_ISOLANT[[#Headers],[TC/TNC
dans le domaine d''emploi visé]])))=0,"",INDIRECT(NOM_FR&amp;ADDRESS('PR-tampon'!$E147,COLUMN(REFERENCEMENT_ISOLANT[[#Headers],[TC/TNC
dans le domaine d''emploi visé]]))))))</f>
        <v/>
      </c>
      <c r="K182" s="117" t="str">
        <f ca="1">IF('PR-tampon'!$E147="","",IF('PR-tampon'!$E147=0,"",IF(INDIRECT(NOM_FR&amp;ADDRESS('PR-tampon'!$E147,COLUMN(REFERENCEMENT_ISOLANT[[#Headers],[SYNTHESE DES APPLICATIONS VISEES]])))=0,"",INDIRECT(NOM_FR&amp;ADDRESS('PR-tampon'!$E147,COLUMN(REFERENCEMENT_ISOLANT[[#Headers],[SYNTHESE DES APPLICATIONS VISEES]]))))))</f>
        <v/>
      </c>
      <c r="L182" s="84" t="str">
        <f ca="1">IF('PR-tampon'!$E147="","",IF('PR-tampon'!$E147=0,"",IF(INDIRECT(NOM_FR&amp;ADDRESS('PR-tampon'!$E147,COLUMN(REFERENCEMENT_ISOLANT[[#Headers],[CONCATENATION DES OBSERVATIONS]])))=0,"",INDIRECT(NOM_FR&amp;ADDRESS('PR-tampon'!$E147,COLUMN(REFERENCEMENT_ISOLANT[[#Headers],[CONCATENATION DES OBSERVATIONS]]))))))</f>
        <v/>
      </c>
      <c r="M182" s="3" t="str">
        <f ca="1">IF('PR-tampon'!$E147="","",IF('PR-tampon'!$E147=0,"",IF(INDIRECT(NOM_FR&amp;ADDRESS('PR-tampon'!$E147,COLUMN(REFERENCEMENT_ISOLANT[[#Headers],[Hygrométrie des locaux]])))=0,"",INDIRECT(NOM_FR&amp;ADDRESS('PR-tampon'!$E147,COLUMN(REFERENCEMENT_ISOLANT[[#Headers],[Hygrométrie des locaux]]))))))</f>
        <v/>
      </c>
      <c r="N182" s="3" t="str">
        <f ca="1">IF('PR-tampon'!$E147="","",IF('PR-tampon'!$E147=0,"",IF(INDIRECT(NOM_FR&amp;ADDRESS('PR-tampon'!$E147,COLUMN(REFERENCEMENT_ISOLANT[[#Headers],[classement locaux au sens 20.1 P3]])))=0,"",INDIRECT(NOM_FR&amp;ADDRESS('PR-tampon'!$E147,COLUMN(REFERENCEMENT_ISOLANT[[#Headers],[classement locaux au sens 20.1 P3]]))))))</f>
        <v/>
      </c>
      <c r="O182" s="3" t="str">
        <f ca="1">IF('PR-tampon'!$E147="","",IF('PR-tampon'!$E147=0,"",IF(INDIRECT(NOM_FR&amp;ADDRESS('PR-tampon'!$E147,COLUMN(REFERENCEMENT_ISOLANT[[#Headers],[Climat max]])))=0,"",INDIRECT(NOM_FR&amp;ADDRESS('PR-tampon'!$E147,COLUMN(REFERENCEMENT_ISOLANT[[#Headers],[Climat max]]))))))</f>
        <v/>
      </c>
      <c r="P182" s="3" t="str">
        <f ca="1">IF('PR-tampon'!$E147="","",IF('PR-tampon'!$E147=0,"",IF(INDIRECT(NOM_FR&amp;ADDRESS('PR-tampon'!$E147,COLUMN(REFERENCEMENT_ISOLANT[[#Headers],[Locaux climatisés ou raffraichis]])))=0,"",INDIRECT(NOM_FR&amp;ADDRESS('PR-tampon'!$E147,COLUMN(REFERENCEMENT_ISOLANT[[#Headers],[Locaux climatisés ou raffraichis]]))))))</f>
        <v/>
      </c>
      <c r="Q182" s="89" t="str">
        <f ca="1">IF('PR-tampon'!$E147="","",IF('PR-tampon'!$E147=0,"",IF(INDIRECT(NOM_FR&amp;ADDRESS('PR-tampon'!$E147,COLUMN(REFERENCEMENT_ISOLANT[[#Headers],[LIEN INTERNET]])))=0,"",INDIRECT(NOM_FR&amp;ADDRESS('PR-tampon'!$E147,COLUMN(REFERENCEMENT_ISOLANT[[#Headers],[LIEN INTERNET]]))))))</f>
        <v/>
      </c>
    </row>
    <row r="183" spans="1:17" ht="130.15" customHeight="1" x14ac:dyDescent="0.25">
      <c r="A183" s="3" t="e">
        <v>#VALUE!</v>
      </c>
      <c r="B183" s="88" t="str">
        <f ca="1">IF('PR-tampon'!$E148="","",IF('PR-tampon'!$E148=0,"",IF(INDIRECT(NOM_FR&amp;ADDRESS('PR-tampon'!$E148,COLUMN(REFERENCEMENT_ISOLANT[[#Headers],[DATE REFERENCEMENT]])))=0,"",INDIRECT(NOM_FR&amp;ADDRESS('PR-tampon'!$E148,COLUMN(REFERENCEMENT_ISOLANT[[#Headers],[DATE REFERENCEMENT]]))))))</f>
        <v/>
      </c>
      <c r="C183" s="88" t="str">
        <f ca="1">IF('PR-tampon'!$E148="","",IF('PR-tampon'!$E148=0,"",IF(INDIRECT(NOM_FR&amp;ADDRESS('PR-tampon'!$E148,COLUMN(REFERENCEMENT_ISOLANT[[#Headers],[TYPE DE PROCEDE]])))=0,"",INDIRECT(NOM_FR&amp;ADDRESS('PR-tampon'!$E148,COLUMN(REFERENCEMENT_ISOLANT[[#Headers],[TYPE DE PROCEDE]]))))))</f>
        <v/>
      </c>
      <c r="D183" s="88" t="str">
        <f ca="1">IF('PR-tampon'!$E148="","",IF('PR-tampon'!$E148=0,"",IF(INDIRECT(NOM_FR&amp;ADDRESS('PR-tampon'!$E148,COLUMN(REFERENCEMENT_ISOLANT[[#Headers],[MATIERE]])))=0,"",INDIRECT(NOM_FR&amp;ADDRESS('PR-tampon'!$E148,COLUMN(REFERENCEMENT_ISOLANT[[#Headers],[MATIERE]]))))))</f>
        <v/>
      </c>
      <c r="E183" s="3" t="str">
        <f ca="1">IF('PR-tampon'!$E148="","",IF('PR-tampon'!$E148=0,"",IF(INDIRECT(NOM_FR&amp;ADDRESS('PR-tampon'!$E148,COLUMN(REFERENCEMENT_ISOLANT[[#Headers],[NOM COMMERCIAL DU PROCEDE]])))=0,"",INDIRECT(NOM_FR&amp;ADDRESS('PR-tampon'!$E148,COLUMN(REFERENCEMENT_ISOLANT[[#Headers],[NOM COMMERCIAL DU PROCEDE]]))))))</f>
        <v/>
      </c>
      <c r="F183" s="3" t="str">
        <f ca="1">IF('PR-tampon'!$E148="","",IF('PR-tampon'!$E148=0,"",IF(INDIRECT(NOM_FR&amp;ADDRESS('PR-tampon'!$E148,COLUMN(REFERENCEMENT_ISOLANT[[#Headers],[DISTRIBUTEUR]])))=0,"",INDIRECT(NOM_FR&amp;ADDRESS('PR-tampon'!$E148,COLUMN(REFERENCEMENT_ISOLANT[[#Headers],[DISTRIBUTEUR]]))))))</f>
        <v/>
      </c>
      <c r="G183" s="3" t="str">
        <f ca="1">IF('PR-tampon'!$E148="","",IF('PR-tampon'!$E148=0,"",IF(INDIRECT(NOM_FR&amp;ADDRESS('PR-tampon'!$E148,COLUMN(REFERENCEMENT_ISOLANT[[#Headers],[TYPE DE DOCUMENT DE REFERENCE]])))=0,"",INDIRECT(NOM_FR&amp;ADDRESS('PR-tampon'!$E148,COLUMN(REFERENCEMENT_ISOLANT[[#Headers],[TYPE DE DOCUMENT DE REFERENCE]]))))))</f>
        <v/>
      </c>
      <c r="H183" s="3" t="str">
        <f ca="1">IF('PR-tampon'!$E148="","",IF('PR-tampon'!$E148=0,"",IF(INDIRECT(NOM_FR&amp;ADDRESS('PR-tampon'!$E148,COLUMN(REFERENCEMENT_ISOLANT[[#Headers],[REF]])))=0,"",INDIRECT(NOM_FR&amp;ADDRESS('PR-tampon'!$E148,COLUMN(REFERENCEMENT_ISOLANT[[#Headers],[REF]]))))))</f>
        <v/>
      </c>
      <c r="I183" s="82" t="str">
        <f ca="1">IF('PR-tampon'!$E148="","",IF('PR-tampon'!$E148=0,"",IF(INDIRECT(NOM_FR&amp;ADDRESS('PR-tampon'!$E148,COLUMN(REFERENCEMENT_ISOLANT[[#Headers],[AVIS LIMITE AU]])))=0,"",INDIRECT(NOM_FR&amp;ADDRESS('PR-tampon'!$E148,COLUMN(REFERENCEMENT_ISOLANT[[#Headers],[AVIS LIMITE AU]]))))))</f>
        <v/>
      </c>
      <c r="J183" s="3" t="str">
        <f ca="1">IF('PR-tampon'!$E148="","",IF('PR-tampon'!$E148=0,"",IF(INDIRECT(NOM_FR&amp;ADDRESS('PR-tampon'!$E148,COLUMN(REFERENCEMENT_ISOLANT[[#Headers],[TC/TNC
dans le domaine d''emploi visé]])))=0,"",INDIRECT(NOM_FR&amp;ADDRESS('PR-tampon'!$E148,COLUMN(REFERENCEMENT_ISOLANT[[#Headers],[TC/TNC
dans le domaine d''emploi visé]]))))))</f>
        <v/>
      </c>
      <c r="K183" s="117" t="str">
        <f ca="1">IF('PR-tampon'!$E148="","",IF('PR-tampon'!$E148=0,"",IF(INDIRECT(NOM_FR&amp;ADDRESS('PR-tampon'!$E148,COLUMN(REFERENCEMENT_ISOLANT[[#Headers],[SYNTHESE DES APPLICATIONS VISEES]])))=0,"",INDIRECT(NOM_FR&amp;ADDRESS('PR-tampon'!$E148,COLUMN(REFERENCEMENT_ISOLANT[[#Headers],[SYNTHESE DES APPLICATIONS VISEES]]))))))</f>
        <v/>
      </c>
      <c r="L183" s="84" t="str">
        <f ca="1">IF('PR-tampon'!$E148="","",IF('PR-tampon'!$E148=0,"",IF(INDIRECT(NOM_FR&amp;ADDRESS('PR-tampon'!$E148,COLUMN(REFERENCEMENT_ISOLANT[[#Headers],[CONCATENATION DES OBSERVATIONS]])))=0,"",INDIRECT(NOM_FR&amp;ADDRESS('PR-tampon'!$E148,COLUMN(REFERENCEMENT_ISOLANT[[#Headers],[CONCATENATION DES OBSERVATIONS]]))))))</f>
        <v/>
      </c>
      <c r="M183" s="3" t="str">
        <f ca="1">IF('PR-tampon'!$E148="","",IF('PR-tampon'!$E148=0,"",IF(INDIRECT(NOM_FR&amp;ADDRESS('PR-tampon'!$E148,COLUMN(REFERENCEMENT_ISOLANT[[#Headers],[Hygrométrie des locaux]])))=0,"",INDIRECT(NOM_FR&amp;ADDRESS('PR-tampon'!$E148,COLUMN(REFERENCEMENT_ISOLANT[[#Headers],[Hygrométrie des locaux]]))))))</f>
        <v/>
      </c>
      <c r="N183" s="3" t="str">
        <f ca="1">IF('PR-tampon'!$E148="","",IF('PR-tampon'!$E148=0,"",IF(INDIRECT(NOM_FR&amp;ADDRESS('PR-tampon'!$E148,COLUMN(REFERENCEMENT_ISOLANT[[#Headers],[classement locaux au sens 20.1 P3]])))=0,"",INDIRECT(NOM_FR&amp;ADDRESS('PR-tampon'!$E148,COLUMN(REFERENCEMENT_ISOLANT[[#Headers],[classement locaux au sens 20.1 P3]]))))))</f>
        <v/>
      </c>
      <c r="O183" s="3" t="str">
        <f ca="1">IF('PR-tampon'!$E148="","",IF('PR-tampon'!$E148=0,"",IF(INDIRECT(NOM_FR&amp;ADDRESS('PR-tampon'!$E148,COLUMN(REFERENCEMENT_ISOLANT[[#Headers],[Climat max]])))=0,"",INDIRECT(NOM_FR&amp;ADDRESS('PR-tampon'!$E148,COLUMN(REFERENCEMENT_ISOLANT[[#Headers],[Climat max]]))))))</f>
        <v/>
      </c>
      <c r="P183" s="3" t="str">
        <f ca="1">IF('PR-tampon'!$E148="","",IF('PR-tampon'!$E148=0,"",IF(INDIRECT(NOM_FR&amp;ADDRESS('PR-tampon'!$E148,COLUMN(REFERENCEMENT_ISOLANT[[#Headers],[Locaux climatisés ou raffraichis]])))=0,"",INDIRECT(NOM_FR&amp;ADDRESS('PR-tampon'!$E148,COLUMN(REFERENCEMENT_ISOLANT[[#Headers],[Locaux climatisés ou raffraichis]]))))))</f>
        <v/>
      </c>
      <c r="Q183" s="89" t="str">
        <f ca="1">IF('PR-tampon'!$E148="","",IF('PR-tampon'!$E148=0,"",IF(INDIRECT(NOM_FR&amp;ADDRESS('PR-tampon'!$E148,COLUMN(REFERENCEMENT_ISOLANT[[#Headers],[LIEN INTERNET]])))=0,"",INDIRECT(NOM_FR&amp;ADDRESS('PR-tampon'!$E148,COLUMN(REFERENCEMENT_ISOLANT[[#Headers],[LIEN INTERNET]]))))))</f>
        <v/>
      </c>
    </row>
    <row r="184" spans="1:17" ht="130.15" customHeight="1" x14ac:dyDescent="0.25">
      <c r="A184" s="3" t="e">
        <v>#VALUE!</v>
      </c>
      <c r="B184" s="88" t="str">
        <f ca="1">IF('PR-tampon'!$E149="","",IF('PR-tampon'!$E149=0,"",IF(INDIRECT(NOM_FR&amp;ADDRESS('PR-tampon'!$E149,COLUMN(REFERENCEMENT_ISOLANT[[#Headers],[DATE REFERENCEMENT]])))=0,"",INDIRECT(NOM_FR&amp;ADDRESS('PR-tampon'!$E149,COLUMN(REFERENCEMENT_ISOLANT[[#Headers],[DATE REFERENCEMENT]]))))))</f>
        <v/>
      </c>
      <c r="C184" s="88" t="str">
        <f ca="1">IF('PR-tampon'!$E149="","",IF('PR-tampon'!$E149=0,"",IF(INDIRECT(NOM_FR&amp;ADDRESS('PR-tampon'!$E149,COLUMN(REFERENCEMENT_ISOLANT[[#Headers],[TYPE DE PROCEDE]])))=0,"",INDIRECT(NOM_FR&amp;ADDRESS('PR-tampon'!$E149,COLUMN(REFERENCEMENT_ISOLANT[[#Headers],[TYPE DE PROCEDE]]))))))</f>
        <v/>
      </c>
      <c r="D184" s="88" t="str">
        <f ca="1">IF('PR-tampon'!$E149="","",IF('PR-tampon'!$E149=0,"",IF(INDIRECT(NOM_FR&amp;ADDRESS('PR-tampon'!$E149,COLUMN(REFERENCEMENT_ISOLANT[[#Headers],[MATIERE]])))=0,"",INDIRECT(NOM_FR&amp;ADDRESS('PR-tampon'!$E149,COLUMN(REFERENCEMENT_ISOLANT[[#Headers],[MATIERE]]))))))</f>
        <v/>
      </c>
      <c r="E184" s="3" t="str">
        <f ca="1">IF('PR-tampon'!$E149="","",IF('PR-tampon'!$E149=0,"",IF(INDIRECT(NOM_FR&amp;ADDRESS('PR-tampon'!$E149,COLUMN(REFERENCEMENT_ISOLANT[[#Headers],[NOM COMMERCIAL DU PROCEDE]])))=0,"",INDIRECT(NOM_FR&amp;ADDRESS('PR-tampon'!$E149,COLUMN(REFERENCEMENT_ISOLANT[[#Headers],[NOM COMMERCIAL DU PROCEDE]]))))))</f>
        <v/>
      </c>
      <c r="F184" s="3" t="str">
        <f ca="1">IF('PR-tampon'!$E149="","",IF('PR-tampon'!$E149=0,"",IF(INDIRECT(NOM_FR&amp;ADDRESS('PR-tampon'!$E149,COLUMN(REFERENCEMENT_ISOLANT[[#Headers],[DISTRIBUTEUR]])))=0,"",INDIRECT(NOM_FR&amp;ADDRESS('PR-tampon'!$E149,COLUMN(REFERENCEMENT_ISOLANT[[#Headers],[DISTRIBUTEUR]]))))))</f>
        <v/>
      </c>
      <c r="G184" s="3" t="str">
        <f ca="1">IF('PR-tampon'!$E149="","",IF('PR-tampon'!$E149=0,"",IF(INDIRECT(NOM_FR&amp;ADDRESS('PR-tampon'!$E149,COLUMN(REFERENCEMENT_ISOLANT[[#Headers],[TYPE DE DOCUMENT DE REFERENCE]])))=0,"",INDIRECT(NOM_FR&amp;ADDRESS('PR-tampon'!$E149,COLUMN(REFERENCEMENT_ISOLANT[[#Headers],[TYPE DE DOCUMENT DE REFERENCE]]))))))</f>
        <v/>
      </c>
      <c r="H184" s="3" t="str">
        <f ca="1">IF('PR-tampon'!$E149="","",IF('PR-tampon'!$E149=0,"",IF(INDIRECT(NOM_FR&amp;ADDRESS('PR-tampon'!$E149,COLUMN(REFERENCEMENT_ISOLANT[[#Headers],[REF]])))=0,"",INDIRECT(NOM_FR&amp;ADDRESS('PR-tampon'!$E149,COLUMN(REFERENCEMENT_ISOLANT[[#Headers],[REF]]))))))</f>
        <v/>
      </c>
      <c r="I184" s="82" t="str">
        <f ca="1">IF('PR-tampon'!$E149="","",IF('PR-tampon'!$E149=0,"",IF(INDIRECT(NOM_FR&amp;ADDRESS('PR-tampon'!$E149,COLUMN(REFERENCEMENT_ISOLANT[[#Headers],[AVIS LIMITE AU]])))=0,"",INDIRECT(NOM_FR&amp;ADDRESS('PR-tampon'!$E149,COLUMN(REFERENCEMENT_ISOLANT[[#Headers],[AVIS LIMITE AU]]))))))</f>
        <v/>
      </c>
      <c r="J184" s="3" t="str">
        <f ca="1">IF('PR-tampon'!$E149="","",IF('PR-tampon'!$E149=0,"",IF(INDIRECT(NOM_FR&amp;ADDRESS('PR-tampon'!$E149,COLUMN(REFERENCEMENT_ISOLANT[[#Headers],[TC/TNC
dans le domaine d''emploi visé]])))=0,"",INDIRECT(NOM_FR&amp;ADDRESS('PR-tampon'!$E149,COLUMN(REFERENCEMENT_ISOLANT[[#Headers],[TC/TNC
dans le domaine d''emploi visé]]))))))</f>
        <v/>
      </c>
      <c r="K184" s="117" t="str">
        <f ca="1">IF('PR-tampon'!$E149="","",IF('PR-tampon'!$E149=0,"",IF(INDIRECT(NOM_FR&amp;ADDRESS('PR-tampon'!$E149,COLUMN(REFERENCEMENT_ISOLANT[[#Headers],[SYNTHESE DES APPLICATIONS VISEES]])))=0,"",INDIRECT(NOM_FR&amp;ADDRESS('PR-tampon'!$E149,COLUMN(REFERENCEMENT_ISOLANT[[#Headers],[SYNTHESE DES APPLICATIONS VISEES]]))))))</f>
        <v/>
      </c>
      <c r="L184" s="84" t="str">
        <f ca="1">IF('PR-tampon'!$E149="","",IF('PR-tampon'!$E149=0,"",IF(INDIRECT(NOM_FR&amp;ADDRESS('PR-tampon'!$E149,COLUMN(REFERENCEMENT_ISOLANT[[#Headers],[CONCATENATION DES OBSERVATIONS]])))=0,"",INDIRECT(NOM_FR&amp;ADDRESS('PR-tampon'!$E149,COLUMN(REFERENCEMENT_ISOLANT[[#Headers],[CONCATENATION DES OBSERVATIONS]]))))))</f>
        <v/>
      </c>
      <c r="M184" s="3" t="str">
        <f ca="1">IF('PR-tampon'!$E149="","",IF('PR-tampon'!$E149=0,"",IF(INDIRECT(NOM_FR&amp;ADDRESS('PR-tampon'!$E149,COLUMN(REFERENCEMENT_ISOLANT[[#Headers],[Hygrométrie des locaux]])))=0,"",INDIRECT(NOM_FR&amp;ADDRESS('PR-tampon'!$E149,COLUMN(REFERENCEMENT_ISOLANT[[#Headers],[Hygrométrie des locaux]]))))))</f>
        <v/>
      </c>
      <c r="N184" s="3" t="str">
        <f ca="1">IF('PR-tampon'!$E149="","",IF('PR-tampon'!$E149=0,"",IF(INDIRECT(NOM_FR&amp;ADDRESS('PR-tampon'!$E149,COLUMN(REFERENCEMENT_ISOLANT[[#Headers],[classement locaux au sens 20.1 P3]])))=0,"",INDIRECT(NOM_FR&amp;ADDRESS('PR-tampon'!$E149,COLUMN(REFERENCEMENT_ISOLANT[[#Headers],[classement locaux au sens 20.1 P3]]))))))</f>
        <v/>
      </c>
      <c r="O184" s="3" t="str">
        <f ca="1">IF('PR-tampon'!$E149="","",IF('PR-tampon'!$E149=0,"",IF(INDIRECT(NOM_FR&amp;ADDRESS('PR-tampon'!$E149,COLUMN(REFERENCEMENT_ISOLANT[[#Headers],[Climat max]])))=0,"",INDIRECT(NOM_FR&amp;ADDRESS('PR-tampon'!$E149,COLUMN(REFERENCEMENT_ISOLANT[[#Headers],[Climat max]]))))))</f>
        <v/>
      </c>
      <c r="P184" s="3" t="str">
        <f ca="1">IF('PR-tampon'!$E149="","",IF('PR-tampon'!$E149=0,"",IF(INDIRECT(NOM_FR&amp;ADDRESS('PR-tampon'!$E149,COLUMN(REFERENCEMENT_ISOLANT[[#Headers],[Locaux climatisés ou raffraichis]])))=0,"",INDIRECT(NOM_FR&amp;ADDRESS('PR-tampon'!$E149,COLUMN(REFERENCEMENT_ISOLANT[[#Headers],[Locaux climatisés ou raffraichis]]))))))</f>
        <v/>
      </c>
      <c r="Q184" s="89" t="str">
        <f ca="1">IF('PR-tampon'!$E149="","",IF('PR-tampon'!$E149=0,"",IF(INDIRECT(NOM_FR&amp;ADDRESS('PR-tampon'!$E149,COLUMN(REFERENCEMENT_ISOLANT[[#Headers],[LIEN INTERNET]])))=0,"",INDIRECT(NOM_FR&amp;ADDRESS('PR-tampon'!$E149,COLUMN(REFERENCEMENT_ISOLANT[[#Headers],[LIEN INTERNET]]))))))</f>
        <v/>
      </c>
    </row>
    <row r="185" spans="1:17" ht="130.15" customHeight="1" x14ac:dyDescent="0.25">
      <c r="A185" s="3" t="e">
        <v>#VALUE!</v>
      </c>
      <c r="B185" s="88" t="str">
        <f ca="1">IF('PR-tampon'!$E150="","",IF('PR-tampon'!$E150=0,"",IF(INDIRECT(NOM_FR&amp;ADDRESS('PR-tampon'!$E150,COLUMN(REFERENCEMENT_ISOLANT[[#Headers],[DATE REFERENCEMENT]])))=0,"",INDIRECT(NOM_FR&amp;ADDRESS('PR-tampon'!$E150,COLUMN(REFERENCEMENT_ISOLANT[[#Headers],[DATE REFERENCEMENT]]))))))</f>
        <v/>
      </c>
      <c r="C185" s="88" t="str">
        <f ca="1">IF('PR-tampon'!$E150="","",IF('PR-tampon'!$E150=0,"",IF(INDIRECT(NOM_FR&amp;ADDRESS('PR-tampon'!$E150,COLUMN(REFERENCEMENT_ISOLANT[[#Headers],[TYPE DE PROCEDE]])))=0,"",INDIRECT(NOM_FR&amp;ADDRESS('PR-tampon'!$E150,COLUMN(REFERENCEMENT_ISOLANT[[#Headers],[TYPE DE PROCEDE]]))))))</f>
        <v/>
      </c>
      <c r="D185" s="88" t="str">
        <f ca="1">IF('PR-tampon'!$E150="","",IF('PR-tampon'!$E150=0,"",IF(INDIRECT(NOM_FR&amp;ADDRESS('PR-tampon'!$E150,COLUMN(REFERENCEMENT_ISOLANT[[#Headers],[MATIERE]])))=0,"",INDIRECT(NOM_FR&amp;ADDRESS('PR-tampon'!$E150,COLUMN(REFERENCEMENT_ISOLANT[[#Headers],[MATIERE]]))))))</f>
        <v/>
      </c>
      <c r="E185" s="3" t="str">
        <f ca="1">IF('PR-tampon'!$E150="","",IF('PR-tampon'!$E150=0,"",IF(INDIRECT(NOM_FR&amp;ADDRESS('PR-tampon'!$E150,COLUMN(REFERENCEMENT_ISOLANT[[#Headers],[NOM COMMERCIAL DU PROCEDE]])))=0,"",INDIRECT(NOM_FR&amp;ADDRESS('PR-tampon'!$E150,COLUMN(REFERENCEMENT_ISOLANT[[#Headers],[NOM COMMERCIAL DU PROCEDE]]))))))</f>
        <v/>
      </c>
      <c r="F185" s="3" t="str">
        <f ca="1">IF('PR-tampon'!$E150="","",IF('PR-tampon'!$E150=0,"",IF(INDIRECT(NOM_FR&amp;ADDRESS('PR-tampon'!$E150,COLUMN(REFERENCEMENT_ISOLANT[[#Headers],[DISTRIBUTEUR]])))=0,"",INDIRECT(NOM_FR&amp;ADDRESS('PR-tampon'!$E150,COLUMN(REFERENCEMENT_ISOLANT[[#Headers],[DISTRIBUTEUR]]))))))</f>
        <v/>
      </c>
      <c r="G185" s="3" t="str">
        <f ca="1">IF('PR-tampon'!$E150="","",IF('PR-tampon'!$E150=0,"",IF(INDIRECT(NOM_FR&amp;ADDRESS('PR-tampon'!$E150,COLUMN(REFERENCEMENT_ISOLANT[[#Headers],[TYPE DE DOCUMENT DE REFERENCE]])))=0,"",INDIRECT(NOM_FR&amp;ADDRESS('PR-tampon'!$E150,COLUMN(REFERENCEMENT_ISOLANT[[#Headers],[TYPE DE DOCUMENT DE REFERENCE]]))))))</f>
        <v/>
      </c>
      <c r="H185" s="3" t="str">
        <f ca="1">IF('PR-tampon'!$E150="","",IF('PR-tampon'!$E150=0,"",IF(INDIRECT(NOM_FR&amp;ADDRESS('PR-tampon'!$E150,COLUMN(REFERENCEMENT_ISOLANT[[#Headers],[REF]])))=0,"",INDIRECT(NOM_FR&amp;ADDRESS('PR-tampon'!$E150,COLUMN(REFERENCEMENT_ISOLANT[[#Headers],[REF]]))))))</f>
        <v/>
      </c>
      <c r="I185" s="82" t="str">
        <f ca="1">IF('PR-tampon'!$E150="","",IF('PR-tampon'!$E150=0,"",IF(INDIRECT(NOM_FR&amp;ADDRESS('PR-tampon'!$E150,COLUMN(REFERENCEMENT_ISOLANT[[#Headers],[AVIS LIMITE AU]])))=0,"",INDIRECT(NOM_FR&amp;ADDRESS('PR-tampon'!$E150,COLUMN(REFERENCEMENT_ISOLANT[[#Headers],[AVIS LIMITE AU]]))))))</f>
        <v/>
      </c>
      <c r="J185" s="3" t="str">
        <f ca="1">IF('PR-tampon'!$E150="","",IF('PR-tampon'!$E150=0,"",IF(INDIRECT(NOM_FR&amp;ADDRESS('PR-tampon'!$E150,COLUMN(REFERENCEMENT_ISOLANT[[#Headers],[TC/TNC
dans le domaine d''emploi visé]])))=0,"",INDIRECT(NOM_FR&amp;ADDRESS('PR-tampon'!$E150,COLUMN(REFERENCEMENT_ISOLANT[[#Headers],[TC/TNC
dans le domaine d''emploi visé]]))))))</f>
        <v/>
      </c>
      <c r="K185" s="117" t="str">
        <f ca="1">IF('PR-tampon'!$E150="","",IF('PR-tampon'!$E150=0,"",IF(INDIRECT(NOM_FR&amp;ADDRESS('PR-tampon'!$E150,COLUMN(REFERENCEMENT_ISOLANT[[#Headers],[SYNTHESE DES APPLICATIONS VISEES]])))=0,"",INDIRECT(NOM_FR&amp;ADDRESS('PR-tampon'!$E150,COLUMN(REFERENCEMENT_ISOLANT[[#Headers],[SYNTHESE DES APPLICATIONS VISEES]]))))))</f>
        <v/>
      </c>
      <c r="L185" s="84" t="str">
        <f ca="1">IF('PR-tampon'!$E150="","",IF('PR-tampon'!$E150=0,"",IF(INDIRECT(NOM_FR&amp;ADDRESS('PR-tampon'!$E150,COLUMN(REFERENCEMENT_ISOLANT[[#Headers],[CONCATENATION DES OBSERVATIONS]])))=0,"",INDIRECT(NOM_FR&amp;ADDRESS('PR-tampon'!$E150,COLUMN(REFERENCEMENT_ISOLANT[[#Headers],[CONCATENATION DES OBSERVATIONS]]))))))</f>
        <v/>
      </c>
      <c r="M185" s="3" t="str">
        <f ca="1">IF('PR-tampon'!$E150="","",IF('PR-tampon'!$E150=0,"",IF(INDIRECT(NOM_FR&amp;ADDRESS('PR-tampon'!$E150,COLUMN(REFERENCEMENT_ISOLANT[[#Headers],[Hygrométrie des locaux]])))=0,"",INDIRECT(NOM_FR&amp;ADDRESS('PR-tampon'!$E150,COLUMN(REFERENCEMENT_ISOLANT[[#Headers],[Hygrométrie des locaux]]))))))</f>
        <v/>
      </c>
      <c r="N185" s="3" t="str">
        <f ca="1">IF('PR-tampon'!$E150="","",IF('PR-tampon'!$E150=0,"",IF(INDIRECT(NOM_FR&amp;ADDRESS('PR-tampon'!$E150,COLUMN(REFERENCEMENT_ISOLANT[[#Headers],[classement locaux au sens 20.1 P3]])))=0,"",INDIRECT(NOM_FR&amp;ADDRESS('PR-tampon'!$E150,COLUMN(REFERENCEMENT_ISOLANT[[#Headers],[classement locaux au sens 20.1 P3]]))))))</f>
        <v/>
      </c>
      <c r="O185" s="3" t="str">
        <f ca="1">IF('PR-tampon'!$E150="","",IF('PR-tampon'!$E150=0,"",IF(INDIRECT(NOM_FR&amp;ADDRESS('PR-tampon'!$E150,COLUMN(REFERENCEMENT_ISOLANT[[#Headers],[Climat max]])))=0,"",INDIRECT(NOM_FR&amp;ADDRESS('PR-tampon'!$E150,COLUMN(REFERENCEMENT_ISOLANT[[#Headers],[Climat max]]))))))</f>
        <v/>
      </c>
      <c r="P185" s="3" t="str">
        <f ca="1">IF('PR-tampon'!$E150="","",IF('PR-tampon'!$E150=0,"",IF(INDIRECT(NOM_FR&amp;ADDRESS('PR-tampon'!$E150,COLUMN(REFERENCEMENT_ISOLANT[[#Headers],[Locaux climatisés ou raffraichis]])))=0,"",INDIRECT(NOM_FR&amp;ADDRESS('PR-tampon'!$E150,COLUMN(REFERENCEMENT_ISOLANT[[#Headers],[Locaux climatisés ou raffraichis]]))))))</f>
        <v/>
      </c>
      <c r="Q185" s="89" t="str">
        <f ca="1">IF('PR-tampon'!$E150="","",IF('PR-tampon'!$E150=0,"",IF(INDIRECT(NOM_FR&amp;ADDRESS('PR-tampon'!$E150,COLUMN(REFERENCEMENT_ISOLANT[[#Headers],[LIEN INTERNET]])))=0,"",INDIRECT(NOM_FR&amp;ADDRESS('PR-tampon'!$E150,COLUMN(REFERENCEMENT_ISOLANT[[#Headers],[LIEN INTERNET]]))))))</f>
        <v/>
      </c>
    </row>
    <row r="186" spans="1:17" ht="130.15" customHeight="1" x14ac:dyDescent="0.25">
      <c r="A186" s="3" t="e">
        <v>#VALUE!</v>
      </c>
      <c r="B186" s="88" t="str">
        <f ca="1">IF('PR-tampon'!$E151="","",IF('PR-tampon'!$E151=0,"",IF(INDIRECT(NOM_FR&amp;ADDRESS('PR-tampon'!$E151,COLUMN(REFERENCEMENT_ISOLANT[[#Headers],[DATE REFERENCEMENT]])))=0,"",INDIRECT(NOM_FR&amp;ADDRESS('PR-tampon'!$E151,COLUMN(REFERENCEMENT_ISOLANT[[#Headers],[DATE REFERENCEMENT]]))))))</f>
        <v/>
      </c>
      <c r="C186" s="88" t="str">
        <f ca="1">IF('PR-tampon'!$E151="","",IF('PR-tampon'!$E151=0,"",IF(INDIRECT(NOM_FR&amp;ADDRESS('PR-tampon'!$E151,COLUMN(REFERENCEMENT_ISOLANT[[#Headers],[TYPE DE PROCEDE]])))=0,"",INDIRECT(NOM_FR&amp;ADDRESS('PR-tampon'!$E151,COLUMN(REFERENCEMENT_ISOLANT[[#Headers],[TYPE DE PROCEDE]]))))))</f>
        <v/>
      </c>
      <c r="D186" s="88" t="str">
        <f ca="1">IF('PR-tampon'!$E151="","",IF('PR-tampon'!$E151=0,"",IF(INDIRECT(NOM_FR&amp;ADDRESS('PR-tampon'!$E151,COLUMN(REFERENCEMENT_ISOLANT[[#Headers],[MATIERE]])))=0,"",INDIRECT(NOM_FR&amp;ADDRESS('PR-tampon'!$E151,COLUMN(REFERENCEMENT_ISOLANT[[#Headers],[MATIERE]]))))))</f>
        <v/>
      </c>
      <c r="E186" s="3" t="str">
        <f ca="1">IF('PR-tampon'!$E151="","",IF('PR-tampon'!$E151=0,"",IF(INDIRECT(NOM_FR&amp;ADDRESS('PR-tampon'!$E151,COLUMN(REFERENCEMENT_ISOLANT[[#Headers],[NOM COMMERCIAL DU PROCEDE]])))=0,"",INDIRECT(NOM_FR&amp;ADDRESS('PR-tampon'!$E151,COLUMN(REFERENCEMENT_ISOLANT[[#Headers],[NOM COMMERCIAL DU PROCEDE]]))))))</f>
        <v/>
      </c>
      <c r="F186" s="3" t="str">
        <f ca="1">IF('PR-tampon'!$E151="","",IF('PR-tampon'!$E151=0,"",IF(INDIRECT(NOM_FR&amp;ADDRESS('PR-tampon'!$E151,COLUMN(REFERENCEMENT_ISOLANT[[#Headers],[DISTRIBUTEUR]])))=0,"",INDIRECT(NOM_FR&amp;ADDRESS('PR-tampon'!$E151,COLUMN(REFERENCEMENT_ISOLANT[[#Headers],[DISTRIBUTEUR]]))))))</f>
        <v/>
      </c>
      <c r="G186" s="3" t="str">
        <f ca="1">IF('PR-tampon'!$E151="","",IF('PR-tampon'!$E151=0,"",IF(INDIRECT(NOM_FR&amp;ADDRESS('PR-tampon'!$E151,COLUMN(REFERENCEMENT_ISOLANT[[#Headers],[TYPE DE DOCUMENT DE REFERENCE]])))=0,"",INDIRECT(NOM_FR&amp;ADDRESS('PR-tampon'!$E151,COLUMN(REFERENCEMENT_ISOLANT[[#Headers],[TYPE DE DOCUMENT DE REFERENCE]]))))))</f>
        <v/>
      </c>
      <c r="H186" s="3" t="str">
        <f ca="1">IF('PR-tampon'!$E151="","",IF('PR-tampon'!$E151=0,"",IF(INDIRECT(NOM_FR&amp;ADDRESS('PR-tampon'!$E151,COLUMN(REFERENCEMENT_ISOLANT[[#Headers],[REF]])))=0,"",INDIRECT(NOM_FR&amp;ADDRESS('PR-tampon'!$E151,COLUMN(REFERENCEMENT_ISOLANT[[#Headers],[REF]]))))))</f>
        <v/>
      </c>
      <c r="I186" s="82" t="str">
        <f ca="1">IF('PR-tampon'!$E151="","",IF('PR-tampon'!$E151=0,"",IF(INDIRECT(NOM_FR&amp;ADDRESS('PR-tampon'!$E151,COLUMN(REFERENCEMENT_ISOLANT[[#Headers],[AVIS LIMITE AU]])))=0,"",INDIRECT(NOM_FR&amp;ADDRESS('PR-tampon'!$E151,COLUMN(REFERENCEMENT_ISOLANT[[#Headers],[AVIS LIMITE AU]]))))))</f>
        <v/>
      </c>
      <c r="J186" s="3" t="str">
        <f ca="1">IF('PR-tampon'!$E151="","",IF('PR-tampon'!$E151=0,"",IF(INDIRECT(NOM_FR&amp;ADDRESS('PR-tampon'!$E151,COLUMN(REFERENCEMENT_ISOLANT[[#Headers],[TC/TNC
dans le domaine d''emploi visé]])))=0,"",INDIRECT(NOM_FR&amp;ADDRESS('PR-tampon'!$E151,COLUMN(REFERENCEMENT_ISOLANT[[#Headers],[TC/TNC
dans le domaine d''emploi visé]]))))))</f>
        <v/>
      </c>
      <c r="K186" s="117" t="str">
        <f ca="1">IF('PR-tampon'!$E151="","",IF('PR-tampon'!$E151=0,"",IF(INDIRECT(NOM_FR&amp;ADDRESS('PR-tampon'!$E151,COLUMN(REFERENCEMENT_ISOLANT[[#Headers],[SYNTHESE DES APPLICATIONS VISEES]])))=0,"",INDIRECT(NOM_FR&amp;ADDRESS('PR-tampon'!$E151,COLUMN(REFERENCEMENT_ISOLANT[[#Headers],[SYNTHESE DES APPLICATIONS VISEES]]))))))</f>
        <v/>
      </c>
      <c r="L186" s="84" t="str">
        <f ca="1">IF('PR-tampon'!$E151="","",IF('PR-tampon'!$E151=0,"",IF(INDIRECT(NOM_FR&amp;ADDRESS('PR-tampon'!$E151,COLUMN(REFERENCEMENT_ISOLANT[[#Headers],[CONCATENATION DES OBSERVATIONS]])))=0,"",INDIRECT(NOM_FR&amp;ADDRESS('PR-tampon'!$E151,COLUMN(REFERENCEMENT_ISOLANT[[#Headers],[CONCATENATION DES OBSERVATIONS]]))))))</f>
        <v/>
      </c>
      <c r="M186" s="3" t="str">
        <f ca="1">IF('PR-tampon'!$E151="","",IF('PR-tampon'!$E151=0,"",IF(INDIRECT(NOM_FR&amp;ADDRESS('PR-tampon'!$E151,COLUMN(REFERENCEMENT_ISOLANT[[#Headers],[Hygrométrie des locaux]])))=0,"",INDIRECT(NOM_FR&amp;ADDRESS('PR-tampon'!$E151,COLUMN(REFERENCEMENT_ISOLANT[[#Headers],[Hygrométrie des locaux]]))))))</f>
        <v/>
      </c>
      <c r="N186" s="3" t="str">
        <f ca="1">IF('PR-tampon'!$E151="","",IF('PR-tampon'!$E151=0,"",IF(INDIRECT(NOM_FR&amp;ADDRESS('PR-tampon'!$E151,COLUMN(REFERENCEMENT_ISOLANT[[#Headers],[classement locaux au sens 20.1 P3]])))=0,"",INDIRECT(NOM_FR&amp;ADDRESS('PR-tampon'!$E151,COLUMN(REFERENCEMENT_ISOLANT[[#Headers],[classement locaux au sens 20.1 P3]]))))))</f>
        <v/>
      </c>
      <c r="O186" s="3" t="str">
        <f ca="1">IF('PR-tampon'!$E151="","",IF('PR-tampon'!$E151=0,"",IF(INDIRECT(NOM_FR&amp;ADDRESS('PR-tampon'!$E151,COLUMN(REFERENCEMENT_ISOLANT[[#Headers],[Climat max]])))=0,"",INDIRECT(NOM_FR&amp;ADDRESS('PR-tampon'!$E151,COLUMN(REFERENCEMENT_ISOLANT[[#Headers],[Climat max]]))))))</f>
        <v/>
      </c>
      <c r="P186" s="3" t="str">
        <f ca="1">IF('PR-tampon'!$E151="","",IF('PR-tampon'!$E151=0,"",IF(INDIRECT(NOM_FR&amp;ADDRESS('PR-tampon'!$E151,COLUMN(REFERENCEMENT_ISOLANT[[#Headers],[Locaux climatisés ou raffraichis]])))=0,"",INDIRECT(NOM_FR&amp;ADDRESS('PR-tampon'!$E151,COLUMN(REFERENCEMENT_ISOLANT[[#Headers],[Locaux climatisés ou raffraichis]]))))))</f>
        <v/>
      </c>
      <c r="Q186" s="89" t="str">
        <f ca="1">IF('PR-tampon'!$E151="","",IF('PR-tampon'!$E151=0,"",IF(INDIRECT(NOM_FR&amp;ADDRESS('PR-tampon'!$E151,COLUMN(REFERENCEMENT_ISOLANT[[#Headers],[LIEN INTERNET]])))=0,"",INDIRECT(NOM_FR&amp;ADDRESS('PR-tampon'!$E151,COLUMN(REFERENCEMENT_ISOLANT[[#Headers],[LIEN INTERNET]]))))))</f>
        <v/>
      </c>
    </row>
    <row r="187" spans="1:17" ht="130.15" customHeight="1" x14ac:dyDescent="0.25">
      <c r="A187" s="3" t="e">
        <v>#VALUE!</v>
      </c>
      <c r="B187" s="88" t="str">
        <f ca="1">IF('PR-tampon'!$E152="","",IF('PR-tampon'!$E152=0,"",IF(INDIRECT(NOM_FR&amp;ADDRESS('PR-tampon'!$E152,COLUMN(REFERENCEMENT_ISOLANT[[#Headers],[DATE REFERENCEMENT]])))=0,"",INDIRECT(NOM_FR&amp;ADDRESS('PR-tampon'!$E152,COLUMN(REFERENCEMENT_ISOLANT[[#Headers],[DATE REFERENCEMENT]]))))))</f>
        <v/>
      </c>
      <c r="C187" s="88" t="str">
        <f ca="1">IF('PR-tampon'!$E152="","",IF('PR-tampon'!$E152=0,"",IF(INDIRECT(NOM_FR&amp;ADDRESS('PR-tampon'!$E152,COLUMN(REFERENCEMENT_ISOLANT[[#Headers],[TYPE DE PROCEDE]])))=0,"",INDIRECT(NOM_FR&amp;ADDRESS('PR-tampon'!$E152,COLUMN(REFERENCEMENT_ISOLANT[[#Headers],[TYPE DE PROCEDE]]))))))</f>
        <v/>
      </c>
      <c r="D187" s="88" t="str">
        <f ca="1">IF('PR-tampon'!$E152="","",IF('PR-tampon'!$E152=0,"",IF(INDIRECT(NOM_FR&amp;ADDRESS('PR-tampon'!$E152,COLUMN(REFERENCEMENT_ISOLANT[[#Headers],[MATIERE]])))=0,"",INDIRECT(NOM_FR&amp;ADDRESS('PR-tampon'!$E152,COLUMN(REFERENCEMENT_ISOLANT[[#Headers],[MATIERE]]))))))</f>
        <v/>
      </c>
      <c r="E187" s="3" t="str">
        <f ca="1">IF('PR-tampon'!$E152="","",IF('PR-tampon'!$E152=0,"",IF(INDIRECT(NOM_FR&amp;ADDRESS('PR-tampon'!$E152,COLUMN(REFERENCEMENT_ISOLANT[[#Headers],[NOM COMMERCIAL DU PROCEDE]])))=0,"",INDIRECT(NOM_FR&amp;ADDRESS('PR-tampon'!$E152,COLUMN(REFERENCEMENT_ISOLANT[[#Headers],[NOM COMMERCIAL DU PROCEDE]]))))))</f>
        <v/>
      </c>
      <c r="F187" s="3" t="str">
        <f ca="1">IF('PR-tampon'!$E152="","",IF('PR-tampon'!$E152=0,"",IF(INDIRECT(NOM_FR&amp;ADDRESS('PR-tampon'!$E152,COLUMN(REFERENCEMENT_ISOLANT[[#Headers],[DISTRIBUTEUR]])))=0,"",INDIRECT(NOM_FR&amp;ADDRESS('PR-tampon'!$E152,COLUMN(REFERENCEMENT_ISOLANT[[#Headers],[DISTRIBUTEUR]]))))))</f>
        <v/>
      </c>
      <c r="G187" s="3" t="str">
        <f ca="1">IF('PR-tampon'!$E152="","",IF('PR-tampon'!$E152=0,"",IF(INDIRECT(NOM_FR&amp;ADDRESS('PR-tampon'!$E152,COLUMN(REFERENCEMENT_ISOLANT[[#Headers],[TYPE DE DOCUMENT DE REFERENCE]])))=0,"",INDIRECT(NOM_FR&amp;ADDRESS('PR-tampon'!$E152,COLUMN(REFERENCEMENT_ISOLANT[[#Headers],[TYPE DE DOCUMENT DE REFERENCE]]))))))</f>
        <v/>
      </c>
      <c r="H187" s="3" t="str">
        <f ca="1">IF('PR-tampon'!$E152="","",IF('PR-tampon'!$E152=0,"",IF(INDIRECT(NOM_FR&amp;ADDRESS('PR-tampon'!$E152,COLUMN(REFERENCEMENT_ISOLANT[[#Headers],[REF]])))=0,"",INDIRECT(NOM_FR&amp;ADDRESS('PR-tampon'!$E152,COLUMN(REFERENCEMENT_ISOLANT[[#Headers],[REF]]))))))</f>
        <v/>
      </c>
      <c r="I187" s="82" t="str">
        <f ca="1">IF('PR-tampon'!$E152="","",IF('PR-tampon'!$E152=0,"",IF(INDIRECT(NOM_FR&amp;ADDRESS('PR-tampon'!$E152,COLUMN(REFERENCEMENT_ISOLANT[[#Headers],[AVIS LIMITE AU]])))=0,"",INDIRECT(NOM_FR&amp;ADDRESS('PR-tampon'!$E152,COLUMN(REFERENCEMENT_ISOLANT[[#Headers],[AVIS LIMITE AU]]))))))</f>
        <v/>
      </c>
      <c r="J187" s="3" t="str">
        <f ca="1">IF('PR-tampon'!$E152="","",IF('PR-tampon'!$E152=0,"",IF(INDIRECT(NOM_FR&amp;ADDRESS('PR-tampon'!$E152,COLUMN(REFERENCEMENT_ISOLANT[[#Headers],[TC/TNC
dans le domaine d''emploi visé]])))=0,"",INDIRECT(NOM_FR&amp;ADDRESS('PR-tampon'!$E152,COLUMN(REFERENCEMENT_ISOLANT[[#Headers],[TC/TNC
dans le domaine d''emploi visé]]))))))</f>
        <v/>
      </c>
      <c r="K187" s="117" t="str">
        <f ca="1">IF('PR-tampon'!$E152="","",IF('PR-tampon'!$E152=0,"",IF(INDIRECT(NOM_FR&amp;ADDRESS('PR-tampon'!$E152,COLUMN(REFERENCEMENT_ISOLANT[[#Headers],[SYNTHESE DES APPLICATIONS VISEES]])))=0,"",INDIRECT(NOM_FR&amp;ADDRESS('PR-tampon'!$E152,COLUMN(REFERENCEMENT_ISOLANT[[#Headers],[SYNTHESE DES APPLICATIONS VISEES]]))))))</f>
        <v/>
      </c>
      <c r="L187" s="84" t="str">
        <f ca="1">IF('PR-tampon'!$E152="","",IF('PR-tampon'!$E152=0,"",IF(INDIRECT(NOM_FR&amp;ADDRESS('PR-tampon'!$E152,COLUMN(REFERENCEMENT_ISOLANT[[#Headers],[CONCATENATION DES OBSERVATIONS]])))=0,"",INDIRECT(NOM_FR&amp;ADDRESS('PR-tampon'!$E152,COLUMN(REFERENCEMENT_ISOLANT[[#Headers],[CONCATENATION DES OBSERVATIONS]]))))))</f>
        <v/>
      </c>
      <c r="M187" s="3" t="str">
        <f ca="1">IF('PR-tampon'!$E152="","",IF('PR-tampon'!$E152=0,"",IF(INDIRECT(NOM_FR&amp;ADDRESS('PR-tampon'!$E152,COLUMN(REFERENCEMENT_ISOLANT[[#Headers],[Hygrométrie des locaux]])))=0,"",INDIRECT(NOM_FR&amp;ADDRESS('PR-tampon'!$E152,COLUMN(REFERENCEMENT_ISOLANT[[#Headers],[Hygrométrie des locaux]]))))))</f>
        <v/>
      </c>
      <c r="N187" s="3" t="str">
        <f ca="1">IF('PR-tampon'!$E152="","",IF('PR-tampon'!$E152=0,"",IF(INDIRECT(NOM_FR&amp;ADDRESS('PR-tampon'!$E152,COLUMN(REFERENCEMENT_ISOLANT[[#Headers],[classement locaux au sens 20.1 P3]])))=0,"",INDIRECT(NOM_FR&amp;ADDRESS('PR-tampon'!$E152,COLUMN(REFERENCEMENT_ISOLANT[[#Headers],[classement locaux au sens 20.1 P3]]))))))</f>
        <v/>
      </c>
      <c r="O187" s="3" t="str">
        <f ca="1">IF('PR-tampon'!$E152="","",IF('PR-tampon'!$E152=0,"",IF(INDIRECT(NOM_FR&amp;ADDRESS('PR-tampon'!$E152,COLUMN(REFERENCEMENT_ISOLANT[[#Headers],[Climat max]])))=0,"",INDIRECT(NOM_FR&amp;ADDRESS('PR-tampon'!$E152,COLUMN(REFERENCEMENT_ISOLANT[[#Headers],[Climat max]]))))))</f>
        <v/>
      </c>
      <c r="P187" s="3" t="str">
        <f ca="1">IF('PR-tampon'!$E152="","",IF('PR-tampon'!$E152=0,"",IF(INDIRECT(NOM_FR&amp;ADDRESS('PR-tampon'!$E152,COLUMN(REFERENCEMENT_ISOLANT[[#Headers],[Locaux climatisés ou raffraichis]])))=0,"",INDIRECT(NOM_FR&amp;ADDRESS('PR-tampon'!$E152,COLUMN(REFERENCEMENT_ISOLANT[[#Headers],[Locaux climatisés ou raffraichis]]))))))</f>
        <v/>
      </c>
      <c r="Q187" s="89" t="str">
        <f ca="1">IF('PR-tampon'!$E152="","",IF('PR-tampon'!$E152=0,"",IF(INDIRECT(NOM_FR&amp;ADDRESS('PR-tampon'!$E152,COLUMN(REFERENCEMENT_ISOLANT[[#Headers],[LIEN INTERNET]])))=0,"",INDIRECT(NOM_FR&amp;ADDRESS('PR-tampon'!$E152,COLUMN(REFERENCEMENT_ISOLANT[[#Headers],[LIEN INTERNET]]))))))</f>
        <v/>
      </c>
    </row>
    <row r="188" spans="1:17" ht="130.15" customHeight="1" x14ac:dyDescent="0.25">
      <c r="A188" s="3" t="e">
        <v>#VALUE!</v>
      </c>
      <c r="B188" s="88" t="str">
        <f ca="1">IF('PR-tampon'!$E153="","",IF('PR-tampon'!$E153=0,"",IF(INDIRECT(NOM_FR&amp;ADDRESS('PR-tampon'!$E153,COLUMN(REFERENCEMENT_ISOLANT[[#Headers],[DATE REFERENCEMENT]])))=0,"",INDIRECT(NOM_FR&amp;ADDRESS('PR-tampon'!$E153,COLUMN(REFERENCEMENT_ISOLANT[[#Headers],[DATE REFERENCEMENT]]))))))</f>
        <v/>
      </c>
      <c r="C188" s="88" t="str">
        <f ca="1">IF('PR-tampon'!$E153="","",IF('PR-tampon'!$E153=0,"",IF(INDIRECT(NOM_FR&amp;ADDRESS('PR-tampon'!$E153,COLUMN(REFERENCEMENT_ISOLANT[[#Headers],[TYPE DE PROCEDE]])))=0,"",INDIRECT(NOM_FR&amp;ADDRESS('PR-tampon'!$E153,COLUMN(REFERENCEMENT_ISOLANT[[#Headers],[TYPE DE PROCEDE]]))))))</f>
        <v/>
      </c>
      <c r="D188" s="88" t="str">
        <f ca="1">IF('PR-tampon'!$E153="","",IF('PR-tampon'!$E153=0,"",IF(INDIRECT(NOM_FR&amp;ADDRESS('PR-tampon'!$E153,COLUMN(REFERENCEMENT_ISOLANT[[#Headers],[MATIERE]])))=0,"",INDIRECT(NOM_FR&amp;ADDRESS('PR-tampon'!$E153,COLUMN(REFERENCEMENT_ISOLANT[[#Headers],[MATIERE]]))))))</f>
        <v/>
      </c>
      <c r="E188" s="3" t="str">
        <f ca="1">IF('PR-tampon'!$E153="","",IF('PR-tampon'!$E153=0,"",IF(INDIRECT(NOM_FR&amp;ADDRESS('PR-tampon'!$E153,COLUMN(REFERENCEMENT_ISOLANT[[#Headers],[NOM COMMERCIAL DU PROCEDE]])))=0,"",INDIRECT(NOM_FR&amp;ADDRESS('PR-tampon'!$E153,COLUMN(REFERENCEMENT_ISOLANT[[#Headers],[NOM COMMERCIAL DU PROCEDE]]))))))</f>
        <v/>
      </c>
      <c r="F188" s="3" t="str">
        <f ca="1">IF('PR-tampon'!$E153="","",IF('PR-tampon'!$E153=0,"",IF(INDIRECT(NOM_FR&amp;ADDRESS('PR-tampon'!$E153,COLUMN(REFERENCEMENT_ISOLANT[[#Headers],[DISTRIBUTEUR]])))=0,"",INDIRECT(NOM_FR&amp;ADDRESS('PR-tampon'!$E153,COLUMN(REFERENCEMENT_ISOLANT[[#Headers],[DISTRIBUTEUR]]))))))</f>
        <v/>
      </c>
      <c r="G188" s="3" t="str">
        <f ca="1">IF('PR-tampon'!$E153="","",IF('PR-tampon'!$E153=0,"",IF(INDIRECT(NOM_FR&amp;ADDRESS('PR-tampon'!$E153,COLUMN(REFERENCEMENT_ISOLANT[[#Headers],[TYPE DE DOCUMENT DE REFERENCE]])))=0,"",INDIRECT(NOM_FR&amp;ADDRESS('PR-tampon'!$E153,COLUMN(REFERENCEMENT_ISOLANT[[#Headers],[TYPE DE DOCUMENT DE REFERENCE]]))))))</f>
        <v/>
      </c>
      <c r="H188" s="3" t="str">
        <f ca="1">IF('PR-tampon'!$E153="","",IF('PR-tampon'!$E153=0,"",IF(INDIRECT(NOM_FR&amp;ADDRESS('PR-tampon'!$E153,COLUMN(REFERENCEMENT_ISOLANT[[#Headers],[REF]])))=0,"",INDIRECT(NOM_FR&amp;ADDRESS('PR-tampon'!$E153,COLUMN(REFERENCEMENT_ISOLANT[[#Headers],[REF]]))))))</f>
        <v/>
      </c>
      <c r="I188" s="82" t="str">
        <f ca="1">IF('PR-tampon'!$E153="","",IF('PR-tampon'!$E153=0,"",IF(INDIRECT(NOM_FR&amp;ADDRESS('PR-tampon'!$E153,COLUMN(REFERENCEMENT_ISOLANT[[#Headers],[AVIS LIMITE AU]])))=0,"",INDIRECT(NOM_FR&amp;ADDRESS('PR-tampon'!$E153,COLUMN(REFERENCEMENT_ISOLANT[[#Headers],[AVIS LIMITE AU]]))))))</f>
        <v/>
      </c>
      <c r="J188" s="3" t="str">
        <f ca="1">IF('PR-tampon'!$E153="","",IF('PR-tampon'!$E153=0,"",IF(INDIRECT(NOM_FR&amp;ADDRESS('PR-tampon'!$E153,COLUMN(REFERENCEMENT_ISOLANT[[#Headers],[TC/TNC
dans le domaine d''emploi visé]])))=0,"",INDIRECT(NOM_FR&amp;ADDRESS('PR-tampon'!$E153,COLUMN(REFERENCEMENT_ISOLANT[[#Headers],[TC/TNC
dans le domaine d''emploi visé]]))))))</f>
        <v/>
      </c>
      <c r="K188" s="117" t="str">
        <f ca="1">IF('PR-tampon'!$E153="","",IF('PR-tampon'!$E153=0,"",IF(INDIRECT(NOM_FR&amp;ADDRESS('PR-tampon'!$E153,COLUMN(REFERENCEMENT_ISOLANT[[#Headers],[SYNTHESE DES APPLICATIONS VISEES]])))=0,"",INDIRECT(NOM_FR&amp;ADDRESS('PR-tampon'!$E153,COLUMN(REFERENCEMENT_ISOLANT[[#Headers],[SYNTHESE DES APPLICATIONS VISEES]]))))))</f>
        <v/>
      </c>
      <c r="L188" s="84" t="str">
        <f ca="1">IF('PR-tampon'!$E153="","",IF('PR-tampon'!$E153=0,"",IF(INDIRECT(NOM_FR&amp;ADDRESS('PR-tampon'!$E153,COLUMN(REFERENCEMENT_ISOLANT[[#Headers],[CONCATENATION DES OBSERVATIONS]])))=0,"",INDIRECT(NOM_FR&amp;ADDRESS('PR-tampon'!$E153,COLUMN(REFERENCEMENT_ISOLANT[[#Headers],[CONCATENATION DES OBSERVATIONS]]))))))</f>
        <v/>
      </c>
      <c r="M188" s="3" t="str">
        <f ca="1">IF('PR-tampon'!$E153="","",IF('PR-tampon'!$E153=0,"",IF(INDIRECT(NOM_FR&amp;ADDRESS('PR-tampon'!$E153,COLUMN(REFERENCEMENT_ISOLANT[[#Headers],[Hygrométrie des locaux]])))=0,"",INDIRECT(NOM_FR&amp;ADDRESS('PR-tampon'!$E153,COLUMN(REFERENCEMENT_ISOLANT[[#Headers],[Hygrométrie des locaux]]))))))</f>
        <v/>
      </c>
      <c r="N188" s="3" t="str">
        <f ca="1">IF('PR-tampon'!$E153="","",IF('PR-tampon'!$E153=0,"",IF(INDIRECT(NOM_FR&amp;ADDRESS('PR-tampon'!$E153,COLUMN(REFERENCEMENT_ISOLANT[[#Headers],[classement locaux au sens 20.1 P3]])))=0,"",INDIRECT(NOM_FR&amp;ADDRESS('PR-tampon'!$E153,COLUMN(REFERENCEMENT_ISOLANT[[#Headers],[classement locaux au sens 20.1 P3]]))))))</f>
        <v/>
      </c>
      <c r="O188" s="3" t="str">
        <f ca="1">IF('PR-tampon'!$E153="","",IF('PR-tampon'!$E153=0,"",IF(INDIRECT(NOM_FR&amp;ADDRESS('PR-tampon'!$E153,COLUMN(REFERENCEMENT_ISOLANT[[#Headers],[Climat max]])))=0,"",INDIRECT(NOM_FR&amp;ADDRESS('PR-tampon'!$E153,COLUMN(REFERENCEMENT_ISOLANT[[#Headers],[Climat max]]))))))</f>
        <v/>
      </c>
      <c r="P188" s="3" t="str">
        <f ca="1">IF('PR-tampon'!$E153="","",IF('PR-tampon'!$E153=0,"",IF(INDIRECT(NOM_FR&amp;ADDRESS('PR-tampon'!$E153,COLUMN(REFERENCEMENT_ISOLANT[[#Headers],[Locaux climatisés ou raffraichis]])))=0,"",INDIRECT(NOM_FR&amp;ADDRESS('PR-tampon'!$E153,COLUMN(REFERENCEMENT_ISOLANT[[#Headers],[Locaux climatisés ou raffraichis]]))))))</f>
        <v/>
      </c>
      <c r="Q188" s="89" t="str">
        <f ca="1">IF('PR-tampon'!$E153="","",IF('PR-tampon'!$E153=0,"",IF(INDIRECT(NOM_FR&amp;ADDRESS('PR-tampon'!$E153,COLUMN(REFERENCEMENT_ISOLANT[[#Headers],[LIEN INTERNET]])))=0,"",INDIRECT(NOM_FR&amp;ADDRESS('PR-tampon'!$E153,COLUMN(REFERENCEMENT_ISOLANT[[#Headers],[LIEN INTERNET]]))))))</f>
        <v/>
      </c>
    </row>
    <row r="189" spans="1:17" ht="130.15" customHeight="1" x14ac:dyDescent="0.25">
      <c r="A189" s="3" t="e">
        <v>#VALUE!</v>
      </c>
      <c r="B189" s="88" t="str">
        <f ca="1">IF('PR-tampon'!$E154="","",IF('PR-tampon'!$E154=0,"",IF(INDIRECT(NOM_FR&amp;ADDRESS('PR-tampon'!$E154,COLUMN(REFERENCEMENT_ISOLANT[[#Headers],[DATE REFERENCEMENT]])))=0,"",INDIRECT(NOM_FR&amp;ADDRESS('PR-tampon'!$E154,COLUMN(REFERENCEMENT_ISOLANT[[#Headers],[DATE REFERENCEMENT]]))))))</f>
        <v/>
      </c>
      <c r="C189" s="88" t="str">
        <f ca="1">IF('PR-tampon'!$E154="","",IF('PR-tampon'!$E154=0,"",IF(INDIRECT(NOM_FR&amp;ADDRESS('PR-tampon'!$E154,COLUMN(REFERENCEMENT_ISOLANT[[#Headers],[TYPE DE PROCEDE]])))=0,"",INDIRECT(NOM_FR&amp;ADDRESS('PR-tampon'!$E154,COLUMN(REFERENCEMENT_ISOLANT[[#Headers],[TYPE DE PROCEDE]]))))))</f>
        <v/>
      </c>
      <c r="D189" s="88" t="str">
        <f ca="1">IF('PR-tampon'!$E154="","",IF('PR-tampon'!$E154=0,"",IF(INDIRECT(NOM_FR&amp;ADDRESS('PR-tampon'!$E154,COLUMN(REFERENCEMENT_ISOLANT[[#Headers],[MATIERE]])))=0,"",INDIRECT(NOM_FR&amp;ADDRESS('PR-tampon'!$E154,COLUMN(REFERENCEMENT_ISOLANT[[#Headers],[MATIERE]]))))))</f>
        <v/>
      </c>
      <c r="E189" s="3" t="str">
        <f ca="1">IF('PR-tampon'!$E154="","",IF('PR-tampon'!$E154=0,"",IF(INDIRECT(NOM_FR&amp;ADDRESS('PR-tampon'!$E154,COLUMN(REFERENCEMENT_ISOLANT[[#Headers],[NOM COMMERCIAL DU PROCEDE]])))=0,"",INDIRECT(NOM_FR&amp;ADDRESS('PR-tampon'!$E154,COLUMN(REFERENCEMENT_ISOLANT[[#Headers],[NOM COMMERCIAL DU PROCEDE]]))))))</f>
        <v/>
      </c>
      <c r="F189" s="3" t="str">
        <f ca="1">IF('PR-tampon'!$E154="","",IF('PR-tampon'!$E154=0,"",IF(INDIRECT(NOM_FR&amp;ADDRESS('PR-tampon'!$E154,COLUMN(REFERENCEMENT_ISOLANT[[#Headers],[DISTRIBUTEUR]])))=0,"",INDIRECT(NOM_FR&amp;ADDRESS('PR-tampon'!$E154,COLUMN(REFERENCEMENT_ISOLANT[[#Headers],[DISTRIBUTEUR]]))))))</f>
        <v/>
      </c>
      <c r="G189" s="3" t="str">
        <f ca="1">IF('PR-tampon'!$E154="","",IF('PR-tampon'!$E154=0,"",IF(INDIRECT(NOM_FR&amp;ADDRESS('PR-tampon'!$E154,COLUMN(REFERENCEMENT_ISOLANT[[#Headers],[TYPE DE DOCUMENT DE REFERENCE]])))=0,"",INDIRECT(NOM_FR&amp;ADDRESS('PR-tampon'!$E154,COLUMN(REFERENCEMENT_ISOLANT[[#Headers],[TYPE DE DOCUMENT DE REFERENCE]]))))))</f>
        <v/>
      </c>
      <c r="H189" s="3" t="str">
        <f ca="1">IF('PR-tampon'!$E154="","",IF('PR-tampon'!$E154=0,"",IF(INDIRECT(NOM_FR&amp;ADDRESS('PR-tampon'!$E154,COLUMN(REFERENCEMENT_ISOLANT[[#Headers],[REF]])))=0,"",INDIRECT(NOM_FR&amp;ADDRESS('PR-tampon'!$E154,COLUMN(REFERENCEMENT_ISOLANT[[#Headers],[REF]]))))))</f>
        <v/>
      </c>
      <c r="I189" s="82" t="str">
        <f ca="1">IF('PR-tampon'!$E154="","",IF('PR-tampon'!$E154=0,"",IF(INDIRECT(NOM_FR&amp;ADDRESS('PR-tampon'!$E154,COLUMN(REFERENCEMENT_ISOLANT[[#Headers],[AVIS LIMITE AU]])))=0,"",INDIRECT(NOM_FR&amp;ADDRESS('PR-tampon'!$E154,COLUMN(REFERENCEMENT_ISOLANT[[#Headers],[AVIS LIMITE AU]]))))))</f>
        <v/>
      </c>
      <c r="J189" s="3" t="str">
        <f ca="1">IF('PR-tampon'!$E154="","",IF('PR-tampon'!$E154=0,"",IF(INDIRECT(NOM_FR&amp;ADDRESS('PR-tampon'!$E154,COLUMN(REFERENCEMENT_ISOLANT[[#Headers],[TC/TNC
dans le domaine d''emploi visé]])))=0,"",INDIRECT(NOM_FR&amp;ADDRESS('PR-tampon'!$E154,COLUMN(REFERENCEMENT_ISOLANT[[#Headers],[TC/TNC
dans le domaine d''emploi visé]]))))))</f>
        <v/>
      </c>
      <c r="K189" s="117" t="str">
        <f ca="1">IF('PR-tampon'!$E154="","",IF('PR-tampon'!$E154=0,"",IF(INDIRECT(NOM_FR&amp;ADDRESS('PR-tampon'!$E154,COLUMN(REFERENCEMENT_ISOLANT[[#Headers],[SYNTHESE DES APPLICATIONS VISEES]])))=0,"",INDIRECT(NOM_FR&amp;ADDRESS('PR-tampon'!$E154,COLUMN(REFERENCEMENT_ISOLANT[[#Headers],[SYNTHESE DES APPLICATIONS VISEES]]))))))</f>
        <v/>
      </c>
      <c r="L189" s="84" t="str">
        <f ca="1">IF('PR-tampon'!$E154="","",IF('PR-tampon'!$E154=0,"",IF(INDIRECT(NOM_FR&amp;ADDRESS('PR-tampon'!$E154,COLUMN(REFERENCEMENT_ISOLANT[[#Headers],[CONCATENATION DES OBSERVATIONS]])))=0,"",INDIRECT(NOM_FR&amp;ADDRESS('PR-tampon'!$E154,COLUMN(REFERENCEMENT_ISOLANT[[#Headers],[CONCATENATION DES OBSERVATIONS]]))))))</f>
        <v/>
      </c>
      <c r="M189" s="3" t="str">
        <f ca="1">IF('PR-tampon'!$E154="","",IF('PR-tampon'!$E154=0,"",IF(INDIRECT(NOM_FR&amp;ADDRESS('PR-tampon'!$E154,COLUMN(REFERENCEMENT_ISOLANT[[#Headers],[Hygrométrie des locaux]])))=0,"",INDIRECT(NOM_FR&amp;ADDRESS('PR-tampon'!$E154,COLUMN(REFERENCEMENT_ISOLANT[[#Headers],[Hygrométrie des locaux]]))))))</f>
        <v/>
      </c>
      <c r="N189" s="3" t="str">
        <f ca="1">IF('PR-tampon'!$E154="","",IF('PR-tampon'!$E154=0,"",IF(INDIRECT(NOM_FR&amp;ADDRESS('PR-tampon'!$E154,COLUMN(REFERENCEMENT_ISOLANT[[#Headers],[classement locaux au sens 20.1 P3]])))=0,"",INDIRECT(NOM_FR&amp;ADDRESS('PR-tampon'!$E154,COLUMN(REFERENCEMENT_ISOLANT[[#Headers],[classement locaux au sens 20.1 P3]]))))))</f>
        <v/>
      </c>
      <c r="O189" s="3" t="str">
        <f ca="1">IF('PR-tampon'!$E154="","",IF('PR-tampon'!$E154=0,"",IF(INDIRECT(NOM_FR&amp;ADDRESS('PR-tampon'!$E154,COLUMN(REFERENCEMENT_ISOLANT[[#Headers],[Climat max]])))=0,"",INDIRECT(NOM_FR&amp;ADDRESS('PR-tampon'!$E154,COLUMN(REFERENCEMENT_ISOLANT[[#Headers],[Climat max]]))))))</f>
        <v/>
      </c>
      <c r="P189" s="3" t="str">
        <f ca="1">IF('PR-tampon'!$E154="","",IF('PR-tampon'!$E154=0,"",IF(INDIRECT(NOM_FR&amp;ADDRESS('PR-tampon'!$E154,COLUMN(REFERENCEMENT_ISOLANT[[#Headers],[Locaux climatisés ou raffraichis]])))=0,"",INDIRECT(NOM_FR&amp;ADDRESS('PR-tampon'!$E154,COLUMN(REFERENCEMENT_ISOLANT[[#Headers],[Locaux climatisés ou raffraichis]]))))))</f>
        <v/>
      </c>
      <c r="Q189" s="89" t="str">
        <f ca="1">IF('PR-tampon'!$E154="","",IF('PR-tampon'!$E154=0,"",IF(INDIRECT(NOM_FR&amp;ADDRESS('PR-tampon'!$E154,COLUMN(REFERENCEMENT_ISOLANT[[#Headers],[LIEN INTERNET]])))=0,"",INDIRECT(NOM_FR&amp;ADDRESS('PR-tampon'!$E154,COLUMN(REFERENCEMENT_ISOLANT[[#Headers],[LIEN INTERNET]]))))))</f>
        <v/>
      </c>
    </row>
    <row r="190" spans="1:17" ht="130.15" customHeight="1" x14ac:dyDescent="0.25">
      <c r="A190" s="3" t="e">
        <v>#VALUE!</v>
      </c>
      <c r="B190" s="88" t="str">
        <f ca="1">IF('PR-tampon'!$E155="","",IF('PR-tampon'!$E155=0,"",IF(INDIRECT(NOM_FR&amp;ADDRESS('PR-tampon'!$E155,COLUMN(REFERENCEMENT_ISOLANT[[#Headers],[DATE REFERENCEMENT]])))=0,"",INDIRECT(NOM_FR&amp;ADDRESS('PR-tampon'!$E155,COLUMN(REFERENCEMENT_ISOLANT[[#Headers],[DATE REFERENCEMENT]]))))))</f>
        <v/>
      </c>
      <c r="C190" s="88" t="str">
        <f ca="1">IF('PR-tampon'!$E155="","",IF('PR-tampon'!$E155=0,"",IF(INDIRECT(NOM_FR&amp;ADDRESS('PR-tampon'!$E155,COLUMN(REFERENCEMENT_ISOLANT[[#Headers],[TYPE DE PROCEDE]])))=0,"",INDIRECT(NOM_FR&amp;ADDRESS('PR-tampon'!$E155,COLUMN(REFERENCEMENT_ISOLANT[[#Headers],[TYPE DE PROCEDE]]))))))</f>
        <v/>
      </c>
      <c r="D190" s="88" t="str">
        <f ca="1">IF('PR-tampon'!$E155="","",IF('PR-tampon'!$E155=0,"",IF(INDIRECT(NOM_FR&amp;ADDRESS('PR-tampon'!$E155,COLUMN(REFERENCEMENT_ISOLANT[[#Headers],[MATIERE]])))=0,"",INDIRECT(NOM_FR&amp;ADDRESS('PR-tampon'!$E155,COLUMN(REFERENCEMENT_ISOLANT[[#Headers],[MATIERE]]))))))</f>
        <v/>
      </c>
      <c r="E190" s="3" t="str">
        <f ca="1">IF('PR-tampon'!$E155="","",IF('PR-tampon'!$E155=0,"",IF(INDIRECT(NOM_FR&amp;ADDRESS('PR-tampon'!$E155,COLUMN(REFERENCEMENT_ISOLANT[[#Headers],[NOM COMMERCIAL DU PROCEDE]])))=0,"",INDIRECT(NOM_FR&amp;ADDRESS('PR-tampon'!$E155,COLUMN(REFERENCEMENT_ISOLANT[[#Headers],[NOM COMMERCIAL DU PROCEDE]]))))))</f>
        <v/>
      </c>
      <c r="F190" s="3" t="str">
        <f ca="1">IF('PR-tampon'!$E155="","",IF('PR-tampon'!$E155=0,"",IF(INDIRECT(NOM_FR&amp;ADDRESS('PR-tampon'!$E155,COLUMN(REFERENCEMENT_ISOLANT[[#Headers],[DISTRIBUTEUR]])))=0,"",INDIRECT(NOM_FR&amp;ADDRESS('PR-tampon'!$E155,COLUMN(REFERENCEMENT_ISOLANT[[#Headers],[DISTRIBUTEUR]]))))))</f>
        <v/>
      </c>
      <c r="G190" s="3" t="str">
        <f ca="1">IF('PR-tampon'!$E155="","",IF('PR-tampon'!$E155=0,"",IF(INDIRECT(NOM_FR&amp;ADDRESS('PR-tampon'!$E155,COLUMN(REFERENCEMENT_ISOLANT[[#Headers],[TYPE DE DOCUMENT DE REFERENCE]])))=0,"",INDIRECT(NOM_FR&amp;ADDRESS('PR-tampon'!$E155,COLUMN(REFERENCEMENT_ISOLANT[[#Headers],[TYPE DE DOCUMENT DE REFERENCE]]))))))</f>
        <v/>
      </c>
      <c r="H190" s="3" t="str">
        <f ca="1">IF('PR-tampon'!$E155="","",IF('PR-tampon'!$E155=0,"",IF(INDIRECT(NOM_FR&amp;ADDRESS('PR-tampon'!$E155,COLUMN(REFERENCEMENT_ISOLANT[[#Headers],[REF]])))=0,"",INDIRECT(NOM_FR&amp;ADDRESS('PR-tampon'!$E155,COLUMN(REFERENCEMENT_ISOLANT[[#Headers],[REF]]))))))</f>
        <v/>
      </c>
      <c r="I190" s="82" t="str">
        <f ca="1">IF('PR-tampon'!$E155="","",IF('PR-tampon'!$E155=0,"",IF(INDIRECT(NOM_FR&amp;ADDRESS('PR-tampon'!$E155,COLUMN(REFERENCEMENT_ISOLANT[[#Headers],[AVIS LIMITE AU]])))=0,"",INDIRECT(NOM_FR&amp;ADDRESS('PR-tampon'!$E155,COLUMN(REFERENCEMENT_ISOLANT[[#Headers],[AVIS LIMITE AU]]))))))</f>
        <v/>
      </c>
      <c r="J190" s="3" t="str">
        <f ca="1">IF('PR-tampon'!$E155="","",IF('PR-tampon'!$E155=0,"",IF(INDIRECT(NOM_FR&amp;ADDRESS('PR-tampon'!$E155,COLUMN(REFERENCEMENT_ISOLANT[[#Headers],[TC/TNC
dans le domaine d''emploi visé]])))=0,"",INDIRECT(NOM_FR&amp;ADDRESS('PR-tampon'!$E155,COLUMN(REFERENCEMENT_ISOLANT[[#Headers],[TC/TNC
dans le domaine d''emploi visé]]))))))</f>
        <v/>
      </c>
      <c r="K190" s="117" t="str">
        <f ca="1">IF('PR-tampon'!$E155="","",IF('PR-tampon'!$E155=0,"",IF(INDIRECT(NOM_FR&amp;ADDRESS('PR-tampon'!$E155,COLUMN(REFERENCEMENT_ISOLANT[[#Headers],[SYNTHESE DES APPLICATIONS VISEES]])))=0,"",INDIRECT(NOM_FR&amp;ADDRESS('PR-tampon'!$E155,COLUMN(REFERENCEMENT_ISOLANT[[#Headers],[SYNTHESE DES APPLICATIONS VISEES]]))))))</f>
        <v/>
      </c>
      <c r="L190" s="84" t="str">
        <f ca="1">IF('PR-tampon'!$E155="","",IF('PR-tampon'!$E155=0,"",IF(INDIRECT(NOM_FR&amp;ADDRESS('PR-tampon'!$E155,COLUMN(REFERENCEMENT_ISOLANT[[#Headers],[CONCATENATION DES OBSERVATIONS]])))=0,"",INDIRECT(NOM_FR&amp;ADDRESS('PR-tampon'!$E155,COLUMN(REFERENCEMENT_ISOLANT[[#Headers],[CONCATENATION DES OBSERVATIONS]]))))))</f>
        <v/>
      </c>
      <c r="M190" s="3" t="str">
        <f ca="1">IF('PR-tampon'!$E155="","",IF('PR-tampon'!$E155=0,"",IF(INDIRECT(NOM_FR&amp;ADDRESS('PR-tampon'!$E155,COLUMN(REFERENCEMENT_ISOLANT[[#Headers],[Hygrométrie des locaux]])))=0,"",INDIRECT(NOM_FR&amp;ADDRESS('PR-tampon'!$E155,COLUMN(REFERENCEMENT_ISOLANT[[#Headers],[Hygrométrie des locaux]]))))))</f>
        <v/>
      </c>
      <c r="N190" s="3" t="str">
        <f ca="1">IF('PR-tampon'!$E155="","",IF('PR-tampon'!$E155=0,"",IF(INDIRECT(NOM_FR&amp;ADDRESS('PR-tampon'!$E155,COLUMN(REFERENCEMENT_ISOLANT[[#Headers],[classement locaux au sens 20.1 P3]])))=0,"",INDIRECT(NOM_FR&amp;ADDRESS('PR-tampon'!$E155,COLUMN(REFERENCEMENT_ISOLANT[[#Headers],[classement locaux au sens 20.1 P3]]))))))</f>
        <v/>
      </c>
      <c r="O190" s="3" t="str">
        <f ca="1">IF('PR-tampon'!$E155="","",IF('PR-tampon'!$E155=0,"",IF(INDIRECT(NOM_FR&amp;ADDRESS('PR-tampon'!$E155,COLUMN(REFERENCEMENT_ISOLANT[[#Headers],[Climat max]])))=0,"",INDIRECT(NOM_FR&amp;ADDRESS('PR-tampon'!$E155,COLUMN(REFERENCEMENT_ISOLANT[[#Headers],[Climat max]]))))))</f>
        <v/>
      </c>
      <c r="P190" s="3" t="str">
        <f ca="1">IF('PR-tampon'!$E155="","",IF('PR-tampon'!$E155=0,"",IF(INDIRECT(NOM_FR&amp;ADDRESS('PR-tampon'!$E155,COLUMN(REFERENCEMENT_ISOLANT[[#Headers],[Locaux climatisés ou raffraichis]])))=0,"",INDIRECT(NOM_FR&amp;ADDRESS('PR-tampon'!$E155,COLUMN(REFERENCEMENT_ISOLANT[[#Headers],[Locaux climatisés ou raffraichis]]))))))</f>
        <v/>
      </c>
      <c r="Q190" s="89" t="str">
        <f ca="1">IF('PR-tampon'!$E155="","",IF('PR-tampon'!$E155=0,"",IF(INDIRECT(NOM_FR&amp;ADDRESS('PR-tampon'!$E155,COLUMN(REFERENCEMENT_ISOLANT[[#Headers],[LIEN INTERNET]])))=0,"",INDIRECT(NOM_FR&amp;ADDRESS('PR-tampon'!$E155,COLUMN(REFERENCEMENT_ISOLANT[[#Headers],[LIEN INTERNET]]))))))</f>
        <v/>
      </c>
    </row>
    <row r="191" spans="1:17" ht="130.15" customHeight="1" x14ac:dyDescent="0.25">
      <c r="A191" s="3" t="e">
        <v>#VALUE!</v>
      </c>
      <c r="B191" s="88" t="str">
        <f ca="1">IF('PR-tampon'!$E156="","",IF('PR-tampon'!$E156=0,"",IF(INDIRECT(NOM_FR&amp;ADDRESS('PR-tampon'!$E156,COLUMN(REFERENCEMENT_ISOLANT[[#Headers],[DATE REFERENCEMENT]])))=0,"",INDIRECT(NOM_FR&amp;ADDRESS('PR-tampon'!$E156,COLUMN(REFERENCEMENT_ISOLANT[[#Headers],[DATE REFERENCEMENT]]))))))</f>
        <v/>
      </c>
      <c r="C191" s="88" t="str">
        <f ca="1">IF('PR-tampon'!$E156="","",IF('PR-tampon'!$E156=0,"",IF(INDIRECT(NOM_FR&amp;ADDRESS('PR-tampon'!$E156,COLUMN(REFERENCEMENT_ISOLANT[[#Headers],[TYPE DE PROCEDE]])))=0,"",INDIRECT(NOM_FR&amp;ADDRESS('PR-tampon'!$E156,COLUMN(REFERENCEMENT_ISOLANT[[#Headers],[TYPE DE PROCEDE]]))))))</f>
        <v/>
      </c>
      <c r="D191" s="88" t="str">
        <f ca="1">IF('PR-tampon'!$E156="","",IF('PR-tampon'!$E156=0,"",IF(INDIRECT(NOM_FR&amp;ADDRESS('PR-tampon'!$E156,COLUMN(REFERENCEMENT_ISOLANT[[#Headers],[MATIERE]])))=0,"",INDIRECT(NOM_FR&amp;ADDRESS('PR-tampon'!$E156,COLUMN(REFERENCEMENT_ISOLANT[[#Headers],[MATIERE]]))))))</f>
        <v/>
      </c>
      <c r="E191" s="3" t="str">
        <f ca="1">IF('PR-tampon'!$E156="","",IF('PR-tampon'!$E156=0,"",IF(INDIRECT(NOM_FR&amp;ADDRESS('PR-tampon'!$E156,COLUMN(REFERENCEMENT_ISOLANT[[#Headers],[NOM COMMERCIAL DU PROCEDE]])))=0,"",INDIRECT(NOM_FR&amp;ADDRESS('PR-tampon'!$E156,COLUMN(REFERENCEMENT_ISOLANT[[#Headers],[NOM COMMERCIAL DU PROCEDE]]))))))</f>
        <v/>
      </c>
      <c r="F191" s="3" t="str">
        <f ca="1">IF('PR-tampon'!$E156="","",IF('PR-tampon'!$E156=0,"",IF(INDIRECT(NOM_FR&amp;ADDRESS('PR-tampon'!$E156,COLUMN(REFERENCEMENT_ISOLANT[[#Headers],[DISTRIBUTEUR]])))=0,"",INDIRECT(NOM_FR&amp;ADDRESS('PR-tampon'!$E156,COLUMN(REFERENCEMENT_ISOLANT[[#Headers],[DISTRIBUTEUR]]))))))</f>
        <v/>
      </c>
      <c r="G191" s="3" t="str">
        <f ca="1">IF('PR-tampon'!$E156="","",IF('PR-tampon'!$E156=0,"",IF(INDIRECT(NOM_FR&amp;ADDRESS('PR-tampon'!$E156,COLUMN(REFERENCEMENT_ISOLANT[[#Headers],[TYPE DE DOCUMENT DE REFERENCE]])))=0,"",INDIRECT(NOM_FR&amp;ADDRESS('PR-tampon'!$E156,COLUMN(REFERENCEMENT_ISOLANT[[#Headers],[TYPE DE DOCUMENT DE REFERENCE]]))))))</f>
        <v/>
      </c>
      <c r="H191" s="3" t="str">
        <f ca="1">IF('PR-tampon'!$E156="","",IF('PR-tampon'!$E156=0,"",IF(INDIRECT(NOM_FR&amp;ADDRESS('PR-tampon'!$E156,COLUMN(REFERENCEMENT_ISOLANT[[#Headers],[REF]])))=0,"",INDIRECT(NOM_FR&amp;ADDRESS('PR-tampon'!$E156,COLUMN(REFERENCEMENT_ISOLANT[[#Headers],[REF]]))))))</f>
        <v/>
      </c>
      <c r="I191" s="82" t="str">
        <f ca="1">IF('PR-tampon'!$E156="","",IF('PR-tampon'!$E156=0,"",IF(INDIRECT(NOM_FR&amp;ADDRESS('PR-tampon'!$E156,COLUMN(REFERENCEMENT_ISOLANT[[#Headers],[AVIS LIMITE AU]])))=0,"",INDIRECT(NOM_FR&amp;ADDRESS('PR-tampon'!$E156,COLUMN(REFERENCEMENT_ISOLANT[[#Headers],[AVIS LIMITE AU]]))))))</f>
        <v/>
      </c>
      <c r="J191" s="3" t="str">
        <f ca="1">IF('PR-tampon'!$E156="","",IF('PR-tampon'!$E156=0,"",IF(INDIRECT(NOM_FR&amp;ADDRESS('PR-tampon'!$E156,COLUMN(REFERENCEMENT_ISOLANT[[#Headers],[TC/TNC
dans le domaine d''emploi visé]])))=0,"",INDIRECT(NOM_FR&amp;ADDRESS('PR-tampon'!$E156,COLUMN(REFERENCEMENT_ISOLANT[[#Headers],[TC/TNC
dans le domaine d''emploi visé]]))))))</f>
        <v/>
      </c>
      <c r="K191" s="117" t="str">
        <f ca="1">IF('PR-tampon'!$E156="","",IF('PR-tampon'!$E156=0,"",IF(INDIRECT(NOM_FR&amp;ADDRESS('PR-tampon'!$E156,COLUMN(REFERENCEMENT_ISOLANT[[#Headers],[SYNTHESE DES APPLICATIONS VISEES]])))=0,"",INDIRECT(NOM_FR&amp;ADDRESS('PR-tampon'!$E156,COLUMN(REFERENCEMENT_ISOLANT[[#Headers],[SYNTHESE DES APPLICATIONS VISEES]]))))))</f>
        <v/>
      </c>
      <c r="L191" s="84" t="str">
        <f ca="1">IF('PR-tampon'!$E156="","",IF('PR-tampon'!$E156=0,"",IF(INDIRECT(NOM_FR&amp;ADDRESS('PR-tampon'!$E156,COLUMN(REFERENCEMENT_ISOLANT[[#Headers],[CONCATENATION DES OBSERVATIONS]])))=0,"",INDIRECT(NOM_FR&amp;ADDRESS('PR-tampon'!$E156,COLUMN(REFERENCEMENT_ISOLANT[[#Headers],[CONCATENATION DES OBSERVATIONS]]))))))</f>
        <v/>
      </c>
      <c r="M191" s="3" t="str">
        <f ca="1">IF('PR-tampon'!$E156="","",IF('PR-tampon'!$E156=0,"",IF(INDIRECT(NOM_FR&amp;ADDRESS('PR-tampon'!$E156,COLUMN(REFERENCEMENT_ISOLANT[[#Headers],[Hygrométrie des locaux]])))=0,"",INDIRECT(NOM_FR&amp;ADDRESS('PR-tampon'!$E156,COLUMN(REFERENCEMENT_ISOLANT[[#Headers],[Hygrométrie des locaux]]))))))</f>
        <v/>
      </c>
      <c r="N191" s="3" t="str">
        <f ca="1">IF('PR-tampon'!$E156="","",IF('PR-tampon'!$E156=0,"",IF(INDIRECT(NOM_FR&amp;ADDRESS('PR-tampon'!$E156,COLUMN(REFERENCEMENT_ISOLANT[[#Headers],[classement locaux au sens 20.1 P3]])))=0,"",INDIRECT(NOM_FR&amp;ADDRESS('PR-tampon'!$E156,COLUMN(REFERENCEMENT_ISOLANT[[#Headers],[classement locaux au sens 20.1 P3]]))))))</f>
        <v/>
      </c>
      <c r="O191" s="3" t="str">
        <f ca="1">IF('PR-tampon'!$E156="","",IF('PR-tampon'!$E156=0,"",IF(INDIRECT(NOM_FR&amp;ADDRESS('PR-tampon'!$E156,COLUMN(REFERENCEMENT_ISOLANT[[#Headers],[Climat max]])))=0,"",INDIRECT(NOM_FR&amp;ADDRESS('PR-tampon'!$E156,COLUMN(REFERENCEMENT_ISOLANT[[#Headers],[Climat max]]))))))</f>
        <v/>
      </c>
      <c r="P191" s="3" t="str">
        <f ca="1">IF('PR-tampon'!$E156="","",IF('PR-tampon'!$E156=0,"",IF(INDIRECT(NOM_FR&amp;ADDRESS('PR-tampon'!$E156,COLUMN(REFERENCEMENT_ISOLANT[[#Headers],[Locaux climatisés ou raffraichis]])))=0,"",INDIRECT(NOM_FR&amp;ADDRESS('PR-tampon'!$E156,COLUMN(REFERENCEMENT_ISOLANT[[#Headers],[Locaux climatisés ou raffraichis]]))))))</f>
        <v/>
      </c>
      <c r="Q191" s="89" t="str">
        <f ca="1">IF('PR-tampon'!$E156="","",IF('PR-tampon'!$E156=0,"",IF(INDIRECT(NOM_FR&amp;ADDRESS('PR-tampon'!$E156,COLUMN(REFERENCEMENT_ISOLANT[[#Headers],[LIEN INTERNET]])))=0,"",INDIRECT(NOM_FR&amp;ADDRESS('PR-tampon'!$E156,COLUMN(REFERENCEMENT_ISOLANT[[#Headers],[LIEN INTERNET]]))))))</f>
        <v/>
      </c>
    </row>
    <row r="192" spans="1:17" ht="130.15" customHeight="1" x14ac:dyDescent="0.25">
      <c r="A192" s="3" t="e">
        <v>#VALUE!</v>
      </c>
      <c r="B192" s="88" t="str">
        <f ca="1">IF('PR-tampon'!$E157="","",IF('PR-tampon'!$E157=0,"",IF(INDIRECT(NOM_FR&amp;ADDRESS('PR-tampon'!$E157,COLUMN(REFERENCEMENT_ISOLANT[[#Headers],[DATE REFERENCEMENT]])))=0,"",INDIRECT(NOM_FR&amp;ADDRESS('PR-tampon'!$E157,COLUMN(REFERENCEMENT_ISOLANT[[#Headers],[DATE REFERENCEMENT]]))))))</f>
        <v/>
      </c>
      <c r="C192" s="88" t="str">
        <f ca="1">IF('PR-tampon'!$E157="","",IF('PR-tampon'!$E157=0,"",IF(INDIRECT(NOM_FR&amp;ADDRESS('PR-tampon'!$E157,COLUMN(REFERENCEMENT_ISOLANT[[#Headers],[TYPE DE PROCEDE]])))=0,"",INDIRECT(NOM_FR&amp;ADDRESS('PR-tampon'!$E157,COLUMN(REFERENCEMENT_ISOLANT[[#Headers],[TYPE DE PROCEDE]]))))))</f>
        <v/>
      </c>
      <c r="D192" s="88" t="str">
        <f ca="1">IF('PR-tampon'!$E157="","",IF('PR-tampon'!$E157=0,"",IF(INDIRECT(NOM_FR&amp;ADDRESS('PR-tampon'!$E157,COLUMN(REFERENCEMENT_ISOLANT[[#Headers],[MATIERE]])))=0,"",INDIRECT(NOM_FR&amp;ADDRESS('PR-tampon'!$E157,COLUMN(REFERENCEMENT_ISOLANT[[#Headers],[MATIERE]]))))))</f>
        <v/>
      </c>
      <c r="E192" s="3" t="str">
        <f ca="1">IF('PR-tampon'!$E157="","",IF('PR-tampon'!$E157=0,"",IF(INDIRECT(NOM_FR&amp;ADDRESS('PR-tampon'!$E157,COLUMN(REFERENCEMENT_ISOLANT[[#Headers],[NOM COMMERCIAL DU PROCEDE]])))=0,"",INDIRECT(NOM_FR&amp;ADDRESS('PR-tampon'!$E157,COLUMN(REFERENCEMENT_ISOLANT[[#Headers],[NOM COMMERCIAL DU PROCEDE]]))))))</f>
        <v/>
      </c>
      <c r="F192" s="3" t="str">
        <f ca="1">IF('PR-tampon'!$E157="","",IF('PR-tampon'!$E157=0,"",IF(INDIRECT(NOM_FR&amp;ADDRESS('PR-tampon'!$E157,COLUMN(REFERENCEMENT_ISOLANT[[#Headers],[DISTRIBUTEUR]])))=0,"",INDIRECT(NOM_FR&amp;ADDRESS('PR-tampon'!$E157,COLUMN(REFERENCEMENT_ISOLANT[[#Headers],[DISTRIBUTEUR]]))))))</f>
        <v/>
      </c>
      <c r="G192" s="3" t="str">
        <f ca="1">IF('PR-tampon'!$E157="","",IF('PR-tampon'!$E157=0,"",IF(INDIRECT(NOM_FR&amp;ADDRESS('PR-tampon'!$E157,COLUMN(REFERENCEMENT_ISOLANT[[#Headers],[TYPE DE DOCUMENT DE REFERENCE]])))=0,"",INDIRECT(NOM_FR&amp;ADDRESS('PR-tampon'!$E157,COLUMN(REFERENCEMENT_ISOLANT[[#Headers],[TYPE DE DOCUMENT DE REFERENCE]]))))))</f>
        <v/>
      </c>
      <c r="H192" s="3" t="str">
        <f ca="1">IF('PR-tampon'!$E157="","",IF('PR-tampon'!$E157=0,"",IF(INDIRECT(NOM_FR&amp;ADDRESS('PR-tampon'!$E157,COLUMN(REFERENCEMENT_ISOLANT[[#Headers],[REF]])))=0,"",INDIRECT(NOM_FR&amp;ADDRESS('PR-tampon'!$E157,COLUMN(REFERENCEMENT_ISOLANT[[#Headers],[REF]]))))))</f>
        <v/>
      </c>
      <c r="I192" s="82" t="str">
        <f ca="1">IF('PR-tampon'!$E157="","",IF('PR-tampon'!$E157=0,"",IF(INDIRECT(NOM_FR&amp;ADDRESS('PR-tampon'!$E157,COLUMN(REFERENCEMENT_ISOLANT[[#Headers],[AVIS LIMITE AU]])))=0,"",INDIRECT(NOM_FR&amp;ADDRESS('PR-tampon'!$E157,COLUMN(REFERENCEMENT_ISOLANT[[#Headers],[AVIS LIMITE AU]]))))))</f>
        <v/>
      </c>
      <c r="J192" s="3" t="str">
        <f ca="1">IF('PR-tampon'!$E157="","",IF('PR-tampon'!$E157=0,"",IF(INDIRECT(NOM_FR&amp;ADDRESS('PR-tampon'!$E157,COLUMN(REFERENCEMENT_ISOLANT[[#Headers],[TC/TNC
dans le domaine d''emploi visé]])))=0,"",INDIRECT(NOM_FR&amp;ADDRESS('PR-tampon'!$E157,COLUMN(REFERENCEMENT_ISOLANT[[#Headers],[TC/TNC
dans le domaine d''emploi visé]]))))))</f>
        <v/>
      </c>
      <c r="K192" s="117" t="str">
        <f ca="1">IF('PR-tampon'!$E157="","",IF('PR-tampon'!$E157=0,"",IF(INDIRECT(NOM_FR&amp;ADDRESS('PR-tampon'!$E157,COLUMN(REFERENCEMENT_ISOLANT[[#Headers],[SYNTHESE DES APPLICATIONS VISEES]])))=0,"",INDIRECT(NOM_FR&amp;ADDRESS('PR-tampon'!$E157,COLUMN(REFERENCEMENT_ISOLANT[[#Headers],[SYNTHESE DES APPLICATIONS VISEES]]))))))</f>
        <v/>
      </c>
      <c r="L192" s="84" t="str">
        <f ca="1">IF('PR-tampon'!$E157="","",IF('PR-tampon'!$E157=0,"",IF(INDIRECT(NOM_FR&amp;ADDRESS('PR-tampon'!$E157,COLUMN(REFERENCEMENT_ISOLANT[[#Headers],[CONCATENATION DES OBSERVATIONS]])))=0,"",INDIRECT(NOM_FR&amp;ADDRESS('PR-tampon'!$E157,COLUMN(REFERENCEMENT_ISOLANT[[#Headers],[CONCATENATION DES OBSERVATIONS]]))))))</f>
        <v/>
      </c>
      <c r="M192" s="3" t="str">
        <f ca="1">IF('PR-tampon'!$E157="","",IF('PR-tampon'!$E157=0,"",IF(INDIRECT(NOM_FR&amp;ADDRESS('PR-tampon'!$E157,COLUMN(REFERENCEMENT_ISOLANT[[#Headers],[Hygrométrie des locaux]])))=0,"",INDIRECT(NOM_FR&amp;ADDRESS('PR-tampon'!$E157,COLUMN(REFERENCEMENT_ISOLANT[[#Headers],[Hygrométrie des locaux]]))))))</f>
        <v/>
      </c>
      <c r="N192" s="3" t="str">
        <f ca="1">IF('PR-tampon'!$E157="","",IF('PR-tampon'!$E157=0,"",IF(INDIRECT(NOM_FR&amp;ADDRESS('PR-tampon'!$E157,COLUMN(REFERENCEMENT_ISOLANT[[#Headers],[classement locaux au sens 20.1 P3]])))=0,"",INDIRECT(NOM_FR&amp;ADDRESS('PR-tampon'!$E157,COLUMN(REFERENCEMENT_ISOLANT[[#Headers],[classement locaux au sens 20.1 P3]]))))))</f>
        <v/>
      </c>
      <c r="O192" s="3" t="str">
        <f ca="1">IF('PR-tampon'!$E157="","",IF('PR-tampon'!$E157=0,"",IF(INDIRECT(NOM_FR&amp;ADDRESS('PR-tampon'!$E157,COLUMN(REFERENCEMENT_ISOLANT[[#Headers],[Climat max]])))=0,"",INDIRECT(NOM_FR&amp;ADDRESS('PR-tampon'!$E157,COLUMN(REFERENCEMENT_ISOLANT[[#Headers],[Climat max]]))))))</f>
        <v/>
      </c>
      <c r="P192" s="3" t="str">
        <f ca="1">IF('PR-tampon'!$E157="","",IF('PR-tampon'!$E157=0,"",IF(INDIRECT(NOM_FR&amp;ADDRESS('PR-tampon'!$E157,COLUMN(REFERENCEMENT_ISOLANT[[#Headers],[Locaux climatisés ou raffraichis]])))=0,"",INDIRECT(NOM_FR&amp;ADDRESS('PR-tampon'!$E157,COLUMN(REFERENCEMENT_ISOLANT[[#Headers],[Locaux climatisés ou raffraichis]]))))))</f>
        <v/>
      </c>
      <c r="Q192" s="89" t="str">
        <f ca="1">IF('PR-tampon'!$E157="","",IF('PR-tampon'!$E157=0,"",IF(INDIRECT(NOM_FR&amp;ADDRESS('PR-tampon'!$E157,COLUMN(REFERENCEMENT_ISOLANT[[#Headers],[LIEN INTERNET]])))=0,"",INDIRECT(NOM_FR&amp;ADDRESS('PR-tampon'!$E157,COLUMN(REFERENCEMENT_ISOLANT[[#Headers],[LIEN INTERNET]]))))))</f>
        <v/>
      </c>
    </row>
    <row r="193" spans="1:17" ht="130.15" customHeight="1" x14ac:dyDescent="0.25">
      <c r="A193" s="3" t="e">
        <v>#VALUE!</v>
      </c>
      <c r="B193" s="88" t="str">
        <f ca="1">IF('PR-tampon'!$E158="","",IF('PR-tampon'!$E158=0,"",IF(INDIRECT(NOM_FR&amp;ADDRESS('PR-tampon'!$E158,COLUMN(REFERENCEMENT_ISOLANT[[#Headers],[DATE REFERENCEMENT]])))=0,"",INDIRECT(NOM_FR&amp;ADDRESS('PR-tampon'!$E158,COLUMN(REFERENCEMENT_ISOLANT[[#Headers],[DATE REFERENCEMENT]]))))))</f>
        <v/>
      </c>
      <c r="C193" s="88" t="str">
        <f ca="1">IF('PR-tampon'!$E158="","",IF('PR-tampon'!$E158=0,"",IF(INDIRECT(NOM_FR&amp;ADDRESS('PR-tampon'!$E158,COLUMN(REFERENCEMENT_ISOLANT[[#Headers],[TYPE DE PROCEDE]])))=0,"",INDIRECT(NOM_FR&amp;ADDRESS('PR-tampon'!$E158,COLUMN(REFERENCEMENT_ISOLANT[[#Headers],[TYPE DE PROCEDE]]))))))</f>
        <v/>
      </c>
      <c r="D193" s="88" t="str">
        <f ca="1">IF('PR-tampon'!$E158="","",IF('PR-tampon'!$E158=0,"",IF(INDIRECT(NOM_FR&amp;ADDRESS('PR-tampon'!$E158,COLUMN(REFERENCEMENT_ISOLANT[[#Headers],[MATIERE]])))=0,"",INDIRECT(NOM_FR&amp;ADDRESS('PR-tampon'!$E158,COLUMN(REFERENCEMENT_ISOLANT[[#Headers],[MATIERE]]))))))</f>
        <v/>
      </c>
      <c r="E193" s="3" t="str">
        <f ca="1">IF('PR-tampon'!$E158="","",IF('PR-tampon'!$E158=0,"",IF(INDIRECT(NOM_FR&amp;ADDRESS('PR-tampon'!$E158,COLUMN(REFERENCEMENT_ISOLANT[[#Headers],[NOM COMMERCIAL DU PROCEDE]])))=0,"",INDIRECT(NOM_FR&amp;ADDRESS('PR-tampon'!$E158,COLUMN(REFERENCEMENT_ISOLANT[[#Headers],[NOM COMMERCIAL DU PROCEDE]]))))))</f>
        <v/>
      </c>
      <c r="F193" s="3" t="str">
        <f ca="1">IF('PR-tampon'!$E158="","",IF('PR-tampon'!$E158=0,"",IF(INDIRECT(NOM_FR&amp;ADDRESS('PR-tampon'!$E158,COLUMN(REFERENCEMENT_ISOLANT[[#Headers],[DISTRIBUTEUR]])))=0,"",INDIRECT(NOM_FR&amp;ADDRESS('PR-tampon'!$E158,COLUMN(REFERENCEMENT_ISOLANT[[#Headers],[DISTRIBUTEUR]]))))))</f>
        <v/>
      </c>
      <c r="G193" s="3" t="str">
        <f ca="1">IF('PR-tampon'!$E158="","",IF('PR-tampon'!$E158=0,"",IF(INDIRECT(NOM_FR&amp;ADDRESS('PR-tampon'!$E158,COLUMN(REFERENCEMENT_ISOLANT[[#Headers],[TYPE DE DOCUMENT DE REFERENCE]])))=0,"",INDIRECT(NOM_FR&amp;ADDRESS('PR-tampon'!$E158,COLUMN(REFERENCEMENT_ISOLANT[[#Headers],[TYPE DE DOCUMENT DE REFERENCE]]))))))</f>
        <v/>
      </c>
      <c r="H193" s="3" t="str">
        <f ca="1">IF('PR-tampon'!$E158="","",IF('PR-tampon'!$E158=0,"",IF(INDIRECT(NOM_FR&amp;ADDRESS('PR-tampon'!$E158,COLUMN(REFERENCEMENT_ISOLANT[[#Headers],[REF]])))=0,"",INDIRECT(NOM_FR&amp;ADDRESS('PR-tampon'!$E158,COLUMN(REFERENCEMENT_ISOLANT[[#Headers],[REF]]))))))</f>
        <v/>
      </c>
      <c r="I193" s="82" t="str">
        <f ca="1">IF('PR-tampon'!$E158="","",IF('PR-tampon'!$E158=0,"",IF(INDIRECT(NOM_FR&amp;ADDRESS('PR-tampon'!$E158,COLUMN(REFERENCEMENT_ISOLANT[[#Headers],[AVIS LIMITE AU]])))=0,"",INDIRECT(NOM_FR&amp;ADDRESS('PR-tampon'!$E158,COLUMN(REFERENCEMENT_ISOLANT[[#Headers],[AVIS LIMITE AU]]))))))</f>
        <v/>
      </c>
      <c r="J193" s="3" t="str">
        <f ca="1">IF('PR-tampon'!$E158="","",IF('PR-tampon'!$E158=0,"",IF(INDIRECT(NOM_FR&amp;ADDRESS('PR-tampon'!$E158,COLUMN(REFERENCEMENT_ISOLANT[[#Headers],[TC/TNC
dans le domaine d''emploi visé]])))=0,"",INDIRECT(NOM_FR&amp;ADDRESS('PR-tampon'!$E158,COLUMN(REFERENCEMENT_ISOLANT[[#Headers],[TC/TNC
dans le domaine d''emploi visé]]))))))</f>
        <v/>
      </c>
      <c r="K193" s="117" t="str">
        <f ca="1">IF('PR-tampon'!$E158="","",IF('PR-tampon'!$E158=0,"",IF(INDIRECT(NOM_FR&amp;ADDRESS('PR-tampon'!$E158,COLUMN(REFERENCEMENT_ISOLANT[[#Headers],[SYNTHESE DES APPLICATIONS VISEES]])))=0,"",INDIRECT(NOM_FR&amp;ADDRESS('PR-tampon'!$E158,COLUMN(REFERENCEMENT_ISOLANT[[#Headers],[SYNTHESE DES APPLICATIONS VISEES]]))))))</f>
        <v/>
      </c>
      <c r="L193" s="84" t="str">
        <f ca="1">IF('PR-tampon'!$E158="","",IF('PR-tampon'!$E158=0,"",IF(INDIRECT(NOM_FR&amp;ADDRESS('PR-tampon'!$E158,COLUMN(REFERENCEMENT_ISOLANT[[#Headers],[CONCATENATION DES OBSERVATIONS]])))=0,"",INDIRECT(NOM_FR&amp;ADDRESS('PR-tampon'!$E158,COLUMN(REFERENCEMENT_ISOLANT[[#Headers],[CONCATENATION DES OBSERVATIONS]]))))))</f>
        <v/>
      </c>
      <c r="M193" s="3" t="str">
        <f ca="1">IF('PR-tampon'!$E158="","",IF('PR-tampon'!$E158=0,"",IF(INDIRECT(NOM_FR&amp;ADDRESS('PR-tampon'!$E158,COLUMN(REFERENCEMENT_ISOLANT[[#Headers],[Hygrométrie des locaux]])))=0,"",INDIRECT(NOM_FR&amp;ADDRESS('PR-tampon'!$E158,COLUMN(REFERENCEMENT_ISOLANT[[#Headers],[Hygrométrie des locaux]]))))))</f>
        <v/>
      </c>
      <c r="N193" s="3" t="str">
        <f ca="1">IF('PR-tampon'!$E158="","",IF('PR-tampon'!$E158=0,"",IF(INDIRECT(NOM_FR&amp;ADDRESS('PR-tampon'!$E158,COLUMN(REFERENCEMENT_ISOLANT[[#Headers],[classement locaux au sens 20.1 P3]])))=0,"",INDIRECT(NOM_FR&amp;ADDRESS('PR-tampon'!$E158,COLUMN(REFERENCEMENT_ISOLANT[[#Headers],[classement locaux au sens 20.1 P3]]))))))</f>
        <v/>
      </c>
      <c r="O193" s="3" t="str">
        <f ca="1">IF('PR-tampon'!$E158="","",IF('PR-tampon'!$E158=0,"",IF(INDIRECT(NOM_FR&amp;ADDRESS('PR-tampon'!$E158,COLUMN(REFERENCEMENT_ISOLANT[[#Headers],[Climat max]])))=0,"",INDIRECT(NOM_FR&amp;ADDRESS('PR-tampon'!$E158,COLUMN(REFERENCEMENT_ISOLANT[[#Headers],[Climat max]]))))))</f>
        <v/>
      </c>
      <c r="P193" s="3" t="str">
        <f ca="1">IF('PR-tampon'!$E158="","",IF('PR-tampon'!$E158=0,"",IF(INDIRECT(NOM_FR&amp;ADDRESS('PR-tampon'!$E158,COLUMN(REFERENCEMENT_ISOLANT[[#Headers],[Locaux climatisés ou raffraichis]])))=0,"",INDIRECT(NOM_FR&amp;ADDRESS('PR-tampon'!$E158,COLUMN(REFERENCEMENT_ISOLANT[[#Headers],[Locaux climatisés ou raffraichis]]))))))</f>
        <v/>
      </c>
      <c r="Q193" s="89" t="str">
        <f ca="1">IF('PR-tampon'!$E158="","",IF('PR-tampon'!$E158=0,"",IF(INDIRECT(NOM_FR&amp;ADDRESS('PR-tampon'!$E158,COLUMN(REFERENCEMENT_ISOLANT[[#Headers],[LIEN INTERNET]])))=0,"",INDIRECT(NOM_FR&amp;ADDRESS('PR-tampon'!$E158,COLUMN(REFERENCEMENT_ISOLANT[[#Headers],[LIEN INTERNET]]))))))</f>
        <v/>
      </c>
    </row>
    <row r="194" spans="1:17" ht="130.15" customHeight="1" x14ac:dyDescent="0.25">
      <c r="A194" s="3" t="e">
        <v>#VALUE!</v>
      </c>
      <c r="B194" s="88" t="str">
        <f ca="1">IF('PR-tampon'!$E159="","",IF('PR-tampon'!$E159=0,"",IF(INDIRECT(NOM_FR&amp;ADDRESS('PR-tampon'!$E159,COLUMN(REFERENCEMENT_ISOLANT[[#Headers],[DATE REFERENCEMENT]])))=0,"",INDIRECT(NOM_FR&amp;ADDRESS('PR-tampon'!$E159,COLUMN(REFERENCEMENT_ISOLANT[[#Headers],[DATE REFERENCEMENT]]))))))</f>
        <v/>
      </c>
      <c r="C194" s="88" t="str">
        <f ca="1">IF('PR-tampon'!$E159="","",IF('PR-tampon'!$E159=0,"",IF(INDIRECT(NOM_FR&amp;ADDRESS('PR-tampon'!$E159,COLUMN(REFERENCEMENT_ISOLANT[[#Headers],[TYPE DE PROCEDE]])))=0,"",INDIRECT(NOM_FR&amp;ADDRESS('PR-tampon'!$E159,COLUMN(REFERENCEMENT_ISOLANT[[#Headers],[TYPE DE PROCEDE]]))))))</f>
        <v/>
      </c>
      <c r="D194" s="88" t="str">
        <f ca="1">IF('PR-tampon'!$E159="","",IF('PR-tampon'!$E159=0,"",IF(INDIRECT(NOM_FR&amp;ADDRESS('PR-tampon'!$E159,COLUMN(REFERENCEMENT_ISOLANT[[#Headers],[MATIERE]])))=0,"",INDIRECT(NOM_FR&amp;ADDRESS('PR-tampon'!$E159,COLUMN(REFERENCEMENT_ISOLANT[[#Headers],[MATIERE]]))))))</f>
        <v/>
      </c>
      <c r="E194" s="3" t="str">
        <f ca="1">IF('PR-tampon'!$E159="","",IF('PR-tampon'!$E159=0,"",IF(INDIRECT(NOM_FR&amp;ADDRESS('PR-tampon'!$E159,COLUMN(REFERENCEMENT_ISOLANT[[#Headers],[NOM COMMERCIAL DU PROCEDE]])))=0,"",INDIRECT(NOM_FR&amp;ADDRESS('PR-tampon'!$E159,COLUMN(REFERENCEMENT_ISOLANT[[#Headers],[NOM COMMERCIAL DU PROCEDE]]))))))</f>
        <v/>
      </c>
      <c r="F194" s="3" t="str">
        <f ca="1">IF('PR-tampon'!$E159="","",IF('PR-tampon'!$E159=0,"",IF(INDIRECT(NOM_FR&amp;ADDRESS('PR-tampon'!$E159,COLUMN(REFERENCEMENT_ISOLANT[[#Headers],[DISTRIBUTEUR]])))=0,"",INDIRECT(NOM_FR&amp;ADDRESS('PR-tampon'!$E159,COLUMN(REFERENCEMENT_ISOLANT[[#Headers],[DISTRIBUTEUR]]))))))</f>
        <v/>
      </c>
      <c r="G194" s="3" t="str">
        <f ca="1">IF('PR-tampon'!$E159="","",IF('PR-tampon'!$E159=0,"",IF(INDIRECT(NOM_FR&amp;ADDRESS('PR-tampon'!$E159,COLUMN(REFERENCEMENT_ISOLANT[[#Headers],[TYPE DE DOCUMENT DE REFERENCE]])))=0,"",INDIRECT(NOM_FR&amp;ADDRESS('PR-tampon'!$E159,COLUMN(REFERENCEMENT_ISOLANT[[#Headers],[TYPE DE DOCUMENT DE REFERENCE]]))))))</f>
        <v/>
      </c>
      <c r="H194" s="3" t="str">
        <f ca="1">IF('PR-tampon'!$E159="","",IF('PR-tampon'!$E159=0,"",IF(INDIRECT(NOM_FR&amp;ADDRESS('PR-tampon'!$E159,COLUMN(REFERENCEMENT_ISOLANT[[#Headers],[REF]])))=0,"",INDIRECT(NOM_FR&amp;ADDRESS('PR-tampon'!$E159,COLUMN(REFERENCEMENT_ISOLANT[[#Headers],[REF]]))))))</f>
        <v/>
      </c>
      <c r="I194" s="82" t="str">
        <f ca="1">IF('PR-tampon'!$E159="","",IF('PR-tampon'!$E159=0,"",IF(INDIRECT(NOM_FR&amp;ADDRESS('PR-tampon'!$E159,COLUMN(REFERENCEMENT_ISOLANT[[#Headers],[AVIS LIMITE AU]])))=0,"",INDIRECT(NOM_FR&amp;ADDRESS('PR-tampon'!$E159,COLUMN(REFERENCEMENT_ISOLANT[[#Headers],[AVIS LIMITE AU]]))))))</f>
        <v/>
      </c>
      <c r="J194" s="3" t="str">
        <f ca="1">IF('PR-tampon'!$E159="","",IF('PR-tampon'!$E159=0,"",IF(INDIRECT(NOM_FR&amp;ADDRESS('PR-tampon'!$E159,COLUMN(REFERENCEMENT_ISOLANT[[#Headers],[TC/TNC
dans le domaine d''emploi visé]])))=0,"",INDIRECT(NOM_FR&amp;ADDRESS('PR-tampon'!$E159,COLUMN(REFERENCEMENT_ISOLANT[[#Headers],[TC/TNC
dans le domaine d''emploi visé]]))))))</f>
        <v/>
      </c>
      <c r="K194" s="117" t="str">
        <f ca="1">IF('PR-tampon'!$E159="","",IF('PR-tampon'!$E159=0,"",IF(INDIRECT(NOM_FR&amp;ADDRESS('PR-tampon'!$E159,COLUMN(REFERENCEMENT_ISOLANT[[#Headers],[SYNTHESE DES APPLICATIONS VISEES]])))=0,"",INDIRECT(NOM_FR&amp;ADDRESS('PR-tampon'!$E159,COLUMN(REFERENCEMENT_ISOLANT[[#Headers],[SYNTHESE DES APPLICATIONS VISEES]]))))))</f>
        <v/>
      </c>
      <c r="L194" s="84" t="str">
        <f ca="1">IF('PR-tampon'!$E159="","",IF('PR-tampon'!$E159=0,"",IF(INDIRECT(NOM_FR&amp;ADDRESS('PR-tampon'!$E159,COLUMN(REFERENCEMENT_ISOLANT[[#Headers],[CONCATENATION DES OBSERVATIONS]])))=0,"",INDIRECT(NOM_FR&amp;ADDRESS('PR-tampon'!$E159,COLUMN(REFERENCEMENT_ISOLANT[[#Headers],[CONCATENATION DES OBSERVATIONS]]))))))</f>
        <v/>
      </c>
      <c r="M194" s="3" t="str">
        <f ca="1">IF('PR-tampon'!$E159="","",IF('PR-tampon'!$E159=0,"",IF(INDIRECT(NOM_FR&amp;ADDRESS('PR-tampon'!$E159,COLUMN(REFERENCEMENT_ISOLANT[[#Headers],[Hygrométrie des locaux]])))=0,"",INDIRECT(NOM_FR&amp;ADDRESS('PR-tampon'!$E159,COLUMN(REFERENCEMENT_ISOLANT[[#Headers],[Hygrométrie des locaux]]))))))</f>
        <v/>
      </c>
      <c r="N194" s="3" t="str">
        <f ca="1">IF('PR-tampon'!$E159="","",IF('PR-tampon'!$E159=0,"",IF(INDIRECT(NOM_FR&amp;ADDRESS('PR-tampon'!$E159,COLUMN(REFERENCEMENT_ISOLANT[[#Headers],[classement locaux au sens 20.1 P3]])))=0,"",INDIRECT(NOM_FR&amp;ADDRESS('PR-tampon'!$E159,COLUMN(REFERENCEMENT_ISOLANT[[#Headers],[classement locaux au sens 20.1 P3]]))))))</f>
        <v/>
      </c>
      <c r="O194" s="3" t="str">
        <f ca="1">IF('PR-tampon'!$E159="","",IF('PR-tampon'!$E159=0,"",IF(INDIRECT(NOM_FR&amp;ADDRESS('PR-tampon'!$E159,COLUMN(REFERENCEMENT_ISOLANT[[#Headers],[Climat max]])))=0,"",INDIRECT(NOM_FR&amp;ADDRESS('PR-tampon'!$E159,COLUMN(REFERENCEMENT_ISOLANT[[#Headers],[Climat max]]))))))</f>
        <v/>
      </c>
      <c r="P194" s="3" t="str">
        <f ca="1">IF('PR-tampon'!$E159="","",IF('PR-tampon'!$E159=0,"",IF(INDIRECT(NOM_FR&amp;ADDRESS('PR-tampon'!$E159,COLUMN(REFERENCEMENT_ISOLANT[[#Headers],[Locaux climatisés ou raffraichis]])))=0,"",INDIRECT(NOM_FR&amp;ADDRESS('PR-tampon'!$E159,COLUMN(REFERENCEMENT_ISOLANT[[#Headers],[Locaux climatisés ou raffraichis]]))))))</f>
        <v/>
      </c>
      <c r="Q194" s="89" t="str">
        <f ca="1">IF('PR-tampon'!$E159="","",IF('PR-tampon'!$E159=0,"",IF(INDIRECT(NOM_FR&amp;ADDRESS('PR-tampon'!$E159,COLUMN(REFERENCEMENT_ISOLANT[[#Headers],[LIEN INTERNET]])))=0,"",INDIRECT(NOM_FR&amp;ADDRESS('PR-tampon'!$E159,COLUMN(REFERENCEMENT_ISOLANT[[#Headers],[LIEN INTERNET]]))))))</f>
        <v/>
      </c>
    </row>
    <row r="195" spans="1:17" ht="130.15" customHeight="1" x14ac:dyDescent="0.25">
      <c r="A195" s="3" t="e">
        <v>#VALUE!</v>
      </c>
      <c r="B195" s="88" t="str">
        <f ca="1">IF('PR-tampon'!$E160="","",IF('PR-tampon'!$E160=0,"",IF(INDIRECT(NOM_FR&amp;ADDRESS('PR-tampon'!$E160,COLUMN(REFERENCEMENT_ISOLANT[[#Headers],[DATE REFERENCEMENT]])))=0,"",INDIRECT(NOM_FR&amp;ADDRESS('PR-tampon'!$E160,COLUMN(REFERENCEMENT_ISOLANT[[#Headers],[DATE REFERENCEMENT]]))))))</f>
        <v/>
      </c>
      <c r="C195" s="88" t="str">
        <f ca="1">IF('PR-tampon'!$E160="","",IF('PR-tampon'!$E160=0,"",IF(INDIRECT(NOM_FR&amp;ADDRESS('PR-tampon'!$E160,COLUMN(REFERENCEMENT_ISOLANT[[#Headers],[TYPE DE PROCEDE]])))=0,"",INDIRECT(NOM_FR&amp;ADDRESS('PR-tampon'!$E160,COLUMN(REFERENCEMENT_ISOLANT[[#Headers],[TYPE DE PROCEDE]]))))))</f>
        <v/>
      </c>
      <c r="D195" s="88" t="str">
        <f ca="1">IF('PR-tampon'!$E160="","",IF('PR-tampon'!$E160=0,"",IF(INDIRECT(NOM_FR&amp;ADDRESS('PR-tampon'!$E160,COLUMN(REFERENCEMENT_ISOLANT[[#Headers],[MATIERE]])))=0,"",INDIRECT(NOM_FR&amp;ADDRESS('PR-tampon'!$E160,COLUMN(REFERENCEMENT_ISOLANT[[#Headers],[MATIERE]]))))))</f>
        <v/>
      </c>
      <c r="E195" s="3" t="str">
        <f ca="1">IF('PR-tampon'!$E160="","",IF('PR-tampon'!$E160=0,"",IF(INDIRECT(NOM_FR&amp;ADDRESS('PR-tampon'!$E160,COLUMN(REFERENCEMENT_ISOLANT[[#Headers],[NOM COMMERCIAL DU PROCEDE]])))=0,"",INDIRECT(NOM_FR&amp;ADDRESS('PR-tampon'!$E160,COLUMN(REFERENCEMENT_ISOLANT[[#Headers],[NOM COMMERCIAL DU PROCEDE]]))))))</f>
        <v/>
      </c>
      <c r="F195" s="3" t="str">
        <f ca="1">IF('PR-tampon'!$E160="","",IF('PR-tampon'!$E160=0,"",IF(INDIRECT(NOM_FR&amp;ADDRESS('PR-tampon'!$E160,COLUMN(REFERENCEMENT_ISOLANT[[#Headers],[DISTRIBUTEUR]])))=0,"",INDIRECT(NOM_FR&amp;ADDRESS('PR-tampon'!$E160,COLUMN(REFERENCEMENT_ISOLANT[[#Headers],[DISTRIBUTEUR]]))))))</f>
        <v/>
      </c>
      <c r="G195" s="3" t="str">
        <f ca="1">IF('PR-tampon'!$E160="","",IF('PR-tampon'!$E160=0,"",IF(INDIRECT(NOM_FR&amp;ADDRESS('PR-tampon'!$E160,COLUMN(REFERENCEMENT_ISOLANT[[#Headers],[TYPE DE DOCUMENT DE REFERENCE]])))=0,"",INDIRECT(NOM_FR&amp;ADDRESS('PR-tampon'!$E160,COLUMN(REFERENCEMENT_ISOLANT[[#Headers],[TYPE DE DOCUMENT DE REFERENCE]]))))))</f>
        <v/>
      </c>
      <c r="H195" s="3" t="str">
        <f ca="1">IF('PR-tampon'!$E160="","",IF('PR-tampon'!$E160=0,"",IF(INDIRECT(NOM_FR&amp;ADDRESS('PR-tampon'!$E160,COLUMN(REFERENCEMENT_ISOLANT[[#Headers],[REF]])))=0,"",INDIRECT(NOM_FR&amp;ADDRESS('PR-tampon'!$E160,COLUMN(REFERENCEMENT_ISOLANT[[#Headers],[REF]]))))))</f>
        <v/>
      </c>
      <c r="I195" s="82" t="str">
        <f ca="1">IF('PR-tampon'!$E160="","",IF('PR-tampon'!$E160=0,"",IF(INDIRECT(NOM_FR&amp;ADDRESS('PR-tampon'!$E160,COLUMN(REFERENCEMENT_ISOLANT[[#Headers],[AVIS LIMITE AU]])))=0,"",INDIRECT(NOM_FR&amp;ADDRESS('PR-tampon'!$E160,COLUMN(REFERENCEMENT_ISOLANT[[#Headers],[AVIS LIMITE AU]]))))))</f>
        <v/>
      </c>
      <c r="J195" s="3" t="str">
        <f ca="1">IF('PR-tampon'!$E160="","",IF('PR-tampon'!$E160=0,"",IF(INDIRECT(NOM_FR&amp;ADDRESS('PR-tampon'!$E160,COLUMN(REFERENCEMENT_ISOLANT[[#Headers],[TC/TNC
dans le domaine d''emploi visé]])))=0,"",INDIRECT(NOM_FR&amp;ADDRESS('PR-tampon'!$E160,COLUMN(REFERENCEMENT_ISOLANT[[#Headers],[TC/TNC
dans le domaine d''emploi visé]]))))))</f>
        <v/>
      </c>
      <c r="K195" s="117" t="str">
        <f ca="1">IF('PR-tampon'!$E160="","",IF('PR-tampon'!$E160=0,"",IF(INDIRECT(NOM_FR&amp;ADDRESS('PR-tampon'!$E160,COLUMN(REFERENCEMENT_ISOLANT[[#Headers],[SYNTHESE DES APPLICATIONS VISEES]])))=0,"",INDIRECT(NOM_FR&amp;ADDRESS('PR-tampon'!$E160,COLUMN(REFERENCEMENT_ISOLANT[[#Headers],[SYNTHESE DES APPLICATIONS VISEES]]))))))</f>
        <v/>
      </c>
      <c r="L195" s="84" t="str">
        <f ca="1">IF('PR-tampon'!$E160="","",IF('PR-tampon'!$E160=0,"",IF(INDIRECT(NOM_FR&amp;ADDRESS('PR-tampon'!$E160,COLUMN(REFERENCEMENT_ISOLANT[[#Headers],[CONCATENATION DES OBSERVATIONS]])))=0,"",INDIRECT(NOM_FR&amp;ADDRESS('PR-tampon'!$E160,COLUMN(REFERENCEMENT_ISOLANT[[#Headers],[CONCATENATION DES OBSERVATIONS]]))))))</f>
        <v/>
      </c>
      <c r="M195" s="3" t="str">
        <f ca="1">IF('PR-tampon'!$E160="","",IF('PR-tampon'!$E160=0,"",IF(INDIRECT(NOM_FR&amp;ADDRESS('PR-tampon'!$E160,COLUMN(REFERENCEMENT_ISOLANT[[#Headers],[Hygrométrie des locaux]])))=0,"",INDIRECT(NOM_FR&amp;ADDRESS('PR-tampon'!$E160,COLUMN(REFERENCEMENT_ISOLANT[[#Headers],[Hygrométrie des locaux]]))))))</f>
        <v/>
      </c>
      <c r="N195" s="3" t="str">
        <f ca="1">IF('PR-tampon'!$E160="","",IF('PR-tampon'!$E160=0,"",IF(INDIRECT(NOM_FR&amp;ADDRESS('PR-tampon'!$E160,COLUMN(REFERENCEMENT_ISOLANT[[#Headers],[classement locaux au sens 20.1 P3]])))=0,"",INDIRECT(NOM_FR&amp;ADDRESS('PR-tampon'!$E160,COLUMN(REFERENCEMENT_ISOLANT[[#Headers],[classement locaux au sens 20.1 P3]]))))))</f>
        <v/>
      </c>
      <c r="O195" s="3" t="str">
        <f ca="1">IF('PR-tampon'!$E160="","",IF('PR-tampon'!$E160=0,"",IF(INDIRECT(NOM_FR&amp;ADDRESS('PR-tampon'!$E160,COLUMN(REFERENCEMENT_ISOLANT[[#Headers],[Climat max]])))=0,"",INDIRECT(NOM_FR&amp;ADDRESS('PR-tampon'!$E160,COLUMN(REFERENCEMENT_ISOLANT[[#Headers],[Climat max]]))))))</f>
        <v/>
      </c>
      <c r="P195" s="3" t="str">
        <f ca="1">IF('PR-tampon'!$E160="","",IF('PR-tampon'!$E160=0,"",IF(INDIRECT(NOM_FR&amp;ADDRESS('PR-tampon'!$E160,COLUMN(REFERENCEMENT_ISOLANT[[#Headers],[Locaux climatisés ou raffraichis]])))=0,"",INDIRECT(NOM_FR&amp;ADDRESS('PR-tampon'!$E160,COLUMN(REFERENCEMENT_ISOLANT[[#Headers],[Locaux climatisés ou raffraichis]]))))))</f>
        <v/>
      </c>
      <c r="Q195" s="89" t="str">
        <f ca="1">IF('PR-tampon'!$E160="","",IF('PR-tampon'!$E160=0,"",IF(INDIRECT(NOM_FR&amp;ADDRESS('PR-tampon'!$E160,COLUMN(REFERENCEMENT_ISOLANT[[#Headers],[LIEN INTERNET]])))=0,"",INDIRECT(NOM_FR&amp;ADDRESS('PR-tampon'!$E160,COLUMN(REFERENCEMENT_ISOLANT[[#Headers],[LIEN INTERNET]]))))))</f>
        <v/>
      </c>
    </row>
    <row r="196" spans="1:17" ht="130.15" customHeight="1" x14ac:dyDescent="0.25">
      <c r="A196" s="3" t="e">
        <v>#VALUE!</v>
      </c>
      <c r="B196" s="88" t="str">
        <f ca="1">IF('PR-tampon'!$E161="","",IF('PR-tampon'!$E161=0,"",IF(INDIRECT(NOM_FR&amp;ADDRESS('PR-tampon'!$E161,COLUMN(REFERENCEMENT_ISOLANT[[#Headers],[DATE REFERENCEMENT]])))=0,"",INDIRECT(NOM_FR&amp;ADDRESS('PR-tampon'!$E161,COLUMN(REFERENCEMENT_ISOLANT[[#Headers],[DATE REFERENCEMENT]]))))))</f>
        <v/>
      </c>
      <c r="C196" s="88" t="str">
        <f ca="1">IF('PR-tampon'!$E161="","",IF('PR-tampon'!$E161=0,"",IF(INDIRECT(NOM_FR&amp;ADDRESS('PR-tampon'!$E161,COLUMN(REFERENCEMENT_ISOLANT[[#Headers],[TYPE DE PROCEDE]])))=0,"",INDIRECT(NOM_FR&amp;ADDRESS('PR-tampon'!$E161,COLUMN(REFERENCEMENT_ISOLANT[[#Headers],[TYPE DE PROCEDE]]))))))</f>
        <v/>
      </c>
      <c r="D196" s="88" t="str">
        <f ca="1">IF('PR-tampon'!$E161="","",IF('PR-tampon'!$E161=0,"",IF(INDIRECT(NOM_FR&amp;ADDRESS('PR-tampon'!$E161,COLUMN(REFERENCEMENT_ISOLANT[[#Headers],[MATIERE]])))=0,"",INDIRECT(NOM_FR&amp;ADDRESS('PR-tampon'!$E161,COLUMN(REFERENCEMENT_ISOLANT[[#Headers],[MATIERE]]))))))</f>
        <v/>
      </c>
      <c r="E196" s="3" t="str">
        <f ca="1">IF('PR-tampon'!$E161="","",IF('PR-tampon'!$E161=0,"",IF(INDIRECT(NOM_FR&amp;ADDRESS('PR-tampon'!$E161,COLUMN(REFERENCEMENT_ISOLANT[[#Headers],[NOM COMMERCIAL DU PROCEDE]])))=0,"",INDIRECT(NOM_FR&amp;ADDRESS('PR-tampon'!$E161,COLUMN(REFERENCEMENT_ISOLANT[[#Headers],[NOM COMMERCIAL DU PROCEDE]]))))))</f>
        <v/>
      </c>
      <c r="F196" s="3" t="str">
        <f ca="1">IF('PR-tampon'!$E161="","",IF('PR-tampon'!$E161=0,"",IF(INDIRECT(NOM_FR&amp;ADDRESS('PR-tampon'!$E161,COLUMN(REFERENCEMENT_ISOLANT[[#Headers],[DISTRIBUTEUR]])))=0,"",INDIRECT(NOM_FR&amp;ADDRESS('PR-tampon'!$E161,COLUMN(REFERENCEMENT_ISOLANT[[#Headers],[DISTRIBUTEUR]]))))))</f>
        <v/>
      </c>
      <c r="G196" s="3" t="str">
        <f ca="1">IF('PR-tampon'!$E161="","",IF('PR-tampon'!$E161=0,"",IF(INDIRECT(NOM_FR&amp;ADDRESS('PR-tampon'!$E161,COLUMN(REFERENCEMENT_ISOLANT[[#Headers],[TYPE DE DOCUMENT DE REFERENCE]])))=0,"",INDIRECT(NOM_FR&amp;ADDRESS('PR-tampon'!$E161,COLUMN(REFERENCEMENT_ISOLANT[[#Headers],[TYPE DE DOCUMENT DE REFERENCE]]))))))</f>
        <v/>
      </c>
      <c r="H196" s="3" t="str">
        <f ca="1">IF('PR-tampon'!$E161="","",IF('PR-tampon'!$E161=0,"",IF(INDIRECT(NOM_FR&amp;ADDRESS('PR-tampon'!$E161,COLUMN(REFERENCEMENT_ISOLANT[[#Headers],[REF]])))=0,"",INDIRECT(NOM_FR&amp;ADDRESS('PR-tampon'!$E161,COLUMN(REFERENCEMENT_ISOLANT[[#Headers],[REF]]))))))</f>
        <v/>
      </c>
      <c r="I196" s="82" t="str">
        <f ca="1">IF('PR-tampon'!$E161="","",IF('PR-tampon'!$E161=0,"",IF(INDIRECT(NOM_FR&amp;ADDRESS('PR-tampon'!$E161,COLUMN(REFERENCEMENT_ISOLANT[[#Headers],[AVIS LIMITE AU]])))=0,"",INDIRECT(NOM_FR&amp;ADDRESS('PR-tampon'!$E161,COLUMN(REFERENCEMENT_ISOLANT[[#Headers],[AVIS LIMITE AU]]))))))</f>
        <v/>
      </c>
      <c r="J196" s="3" t="str">
        <f ca="1">IF('PR-tampon'!$E161="","",IF('PR-tampon'!$E161=0,"",IF(INDIRECT(NOM_FR&amp;ADDRESS('PR-tampon'!$E161,COLUMN(REFERENCEMENT_ISOLANT[[#Headers],[TC/TNC
dans le domaine d''emploi visé]])))=0,"",INDIRECT(NOM_FR&amp;ADDRESS('PR-tampon'!$E161,COLUMN(REFERENCEMENT_ISOLANT[[#Headers],[TC/TNC
dans le domaine d''emploi visé]]))))))</f>
        <v/>
      </c>
      <c r="K196" s="117" t="str">
        <f ca="1">IF('PR-tampon'!$E161="","",IF('PR-tampon'!$E161=0,"",IF(INDIRECT(NOM_FR&amp;ADDRESS('PR-tampon'!$E161,COLUMN(REFERENCEMENT_ISOLANT[[#Headers],[SYNTHESE DES APPLICATIONS VISEES]])))=0,"",INDIRECT(NOM_FR&amp;ADDRESS('PR-tampon'!$E161,COLUMN(REFERENCEMENT_ISOLANT[[#Headers],[SYNTHESE DES APPLICATIONS VISEES]]))))))</f>
        <v/>
      </c>
      <c r="L196" s="84" t="str">
        <f ca="1">IF('PR-tampon'!$E161="","",IF('PR-tampon'!$E161=0,"",IF(INDIRECT(NOM_FR&amp;ADDRESS('PR-tampon'!$E161,COLUMN(REFERENCEMENT_ISOLANT[[#Headers],[CONCATENATION DES OBSERVATIONS]])))=0,"",INDIRECT(NOM_FR&amp;ADDRESS('PR-tampon'!$E161,COLUMN(REFERENCEMENT_ISOLANT[[#Headers],[CONCATENATION DES OBSERVATIONS]]))))))</f>
        <v/>
      </c>
      <c r="M196" s="3" t="str">
        <f ca="1">IF('PR-tampon'!$E161="","",IF('PR-tampon'!$E161=0,"",IF(INDIRECT(NOM_FR&amp;ADDRESS('PR-tampon'!$E161,COLUMN(REFERENCEMENT_ISOLANT[[#Headers],[Hygrométrie des locaux]])))=0,"",INDIRECT(NOM_FR&amp;ADDRESS('PR-tampon'!$E161,COLUMN(REFERENCEMENT_ISOLANT[[#Headers],[Hygrométrie des locaux]]))))))</f>
        <v/>
      </c>
      <c r="N196" s="3" t="str">
        <f ca="1">IF('PR-tampon'!$E161="","",IF('PR-tampon'!$E161=0,"",IF(INDIRECT(NOM_FR&amp;ADDRESS('PR-tampon'!$E161,COLUMN(REFERENCEMENT_ISOLANT[[#Headers],[classement locaux au sens 20.1 P3]])))=0,"",INDIRECT(NOM_FR&amp;ADDRESS('PR-tampon'!$E161,COLUMN(REFERENCEMENT_ISOLANT[[#Headers],[classement locaux au sens 20.1 P3]]))))))</f>
        <v/>
      </c>
      <c r="O196" s="3" t="str">
        <f ca="1">IF('PR-tampon'!$E161="","",IF('PR-tampon'!$E161=0,"",IF(INDIRECT(NOM_FR&amp;ADDRESS('PR-tampon'!$E161,COLUMN(REFERENCEMENT_ISOLANT[[#Headers],[Climat max]])))=0,"",INDIRECT(NOM_FR&amp;ADDRESS('PR-tampon'!$E161,COLUMN(REFERENCEMENT_ISOLANT[[#Headers],[Climat max]]))))))</f>
        <v/>
      </c>
      <c r="P196" s="3" t="str">
        <f ca="1">IF('PR-tampon'!$E161="","",IF('PR-tampon'!$E161=0,"",IF(INDIRECT(NOM_FR&amp;ADDRESS('PR-tampon'!$E161,COLUMN(REFERENCEMENT_ISOLANT[[#Headers],[Locaux climatisés ou raffraichis]])))=0,"",INDIRECT(NOM_FR&amp;ADDRESS('PR-tampon'!$E161,COLUMN(REFERENCEMENT_ISOLANT[[#Headers],[Locaux climatisés ou raffraichis]]))))))</f>
        <v/>
      </c>
      <c r="Q196" s="89" t="str">
        <f ca="1">IF('PR-tampon'!$E161="","",IF('PR-tampon'!$E161=0,"",IF(INDIRECT(NOM_FR&amp;ADDRESS('PR-tampon'!$E161,COLUMN(REFERENCEMENT_ISOLANT[[#Headers],[LIEN INTERNET]])))=0,"",INDIRECT(NOM_FR&amp;ADDRESS('PR-tampon'!$E161,COLUMN(REFERENCEMENT_ISOLANT[[#Headers],[LIEN INTERNET]]))))))</f>
        <v/>
      </c>
    </row>
    <row r="197" spans="1:17" ht="130.15" customHeight="1" x14ac:dyDescent="0.25">
      <c r="A197" s="3" t="e">
        <v>#VALUE!</v>
      </c>
      <c r="B197" s="88" t="str">
        <f ca="1">IF('PR-tampon'!$E162="","",IF('PR-tampon'!$E162=0,"",IF(INDIRECT(NOM_FR&amp;ADDRESS('PR-tampon'!$E162,COLUMN(REFERENCEMENT_ISOLANT[[#Headers],[DATE REFERENCEMENT]])))=0,"",INDIRECT(NOM_FR&amp;ADDRESS('PR-tampon'!$E162,COLUMN(REFERENCEMENT_ISOLANT[[#Headers],[DATE REFERENCEMENT]]))))))</f>
        <v/>
      </c>
      <c r="C197" s="88" t="str">
        <f ca="1">IF('PR-tampon'!$E162="","",IF('PR-tampon'!$E162=0,"",IF(INDIRECT(NOM_FR&amp;ADDRESS('PR-tampon'!$E162,COLUMN(REFERENCEMENT_ISOLANT[[#Headers],[TYPE DE PROCEDE]])))=0,"",INDIRECT(NOM_FR&amp;ADDRESS('PR-tampon'!$E162,COLUMN(REFERENCEMENT_ISOLANT[[#Headers],[TYPE DE PROCEDE]]))))))</f>
        <v/>
      </c>
      <c r="D197" s="88" t="str">
        <f ca="1">IF('PR-tampon'!$E162="","",IF('PR-tampon'!$E162=0,"",IF(INDIRECT(NOM_FR&amp;ADDRESS('PR-tampon'!$E162,COLUMN(REFERENCEMENT_ISOLANT[[#Headers],[MATIERE]])))=0,"",INDIRECT(NOM_FR&amp;ADDRESS('PR-tampon'!$E162,COLUMN(REFERENCEMENT_ISOLANT[[#Headers],[MATIERE]]))))))</f>
        <v/>
      </c>
      <c r="E197" s="3" t="str">
        <f ca="1">IF('PR-tampon'!$E162="","",IF('PR-tampon'!$E162=0,"",IF(INDIRECT(NOM_FR&amp;ADDRESS('PR-tampon'!$E162,COLUMN(REFERENCEMENT_ISOLANT[[#Headers],[NOM COMMERCIAL DU PROCEDE]])))=0,"",INDIRECT(NOM_FR&amp;ADDRESS('PR-tampon'!$E162,COLUMN(REFERENCEMENT_ISOLANT[[#Headers],[NOM COMMERCIAL DU PROCEDE]]))))))</f>
        <v/>
      </c>
      <c r="F197" s="3" t="str">
        <f ca="1">IF('PR-tampon'!$E162="","",IF('PR-tampon'!$E162=0,"",IF(INDIRECT(NOM_FR&amp;ADDRESS('PR-tampon'!$E162,COLUMN(REFERENCEMENT_ISOLANT[[#Headers],[DISTRIBUTEUR]])))=0,"",INDIRECT(NOM_FR&amp;ADDRESS('PR-tampon'!$E162,COLUMN(REFERENCEMENT_ISOLANT[[#Headers],[DISTRIBUTEUR]]))))))</f>
        <v/>
      </c>
      <c r="G197" s="3" t="str">
        <f ca="1">IF('PR-tampon'!$E162="","",IF('PR-tampon'!$E162=0,"",IF(INDIRECT(NOM_FR&amp;ADDRESS('PR-tampon'!$E162,COLUMN(REFERENCEMENT_ISOLANT[[#Headers],[TYPE DE DOCUMENT DE REFERENCE]])))=0,"",INDIRECT(NOM_FR&amp;ADDRESS('PR-tampon'!$E162,COLUMN(REFERENCEMENT_ISOLANT[[#Headers],[TYPE DE DOCUMENT DE REFERENCE]]))))))</f>
        <v/>
      </c>
      <c r="H197" s="3" t="str">
        <f ca="1">IF('PR-tampon'!$E162="","",IF('PR-tampon'!$E162=0,"",IF(INDIRECT(NOM_FR&amp;ADDRESS('PR-tampon'!$E162,COLUMN(REFERENCEMENT_ISOLANT[[#Headers],[REF]])))=0,"",INDIRECT(NOM_FR&amp;ADDRESS('PR-tampon'!$E162,COLUMN(REFERENCEMENT_ISOLANT[[#Headers],[REF]]))))))</f>
        <v/>
      </c>
      <c r="I197" s="82" t="str">
        <f ca="1">IF('PR-tampon'!$E162="","",IF('PR-tampon'!$E162=0,"",IF(INDIRECT(NOM_FR&amp;ADDRESS('PR-tampon'!$E162,COLUMN(REFERENCEMENT_ISOLANT[[#Headers],[AVIS LIMITE AU]])))=0,"",INDIRECT(NOM_FR&amp;ADDRESS('PR-tampon'!$E162,COLUMN(REFERENCEMENT_ISOLANT[[#Headers],[AVIS LIMITE AU]]))))))</f>
        <v/>
      </c>
      <c r="J197" s="3" t="str">
        <f ca="1">IF('PR-tampon'!$E162="","",IF('PR-tampon'!$E162=0,"",IF(INDIRECT(NOM_FR&amp;ADDRESS('PR-tampon'!$E162,COLUMN(REFERENCEMENT_ISOLANT[[#Headers],[TC/TNC
dans le domaine d''emploi visé]])))=0,"",INDIRECT(NOM_FR&amp;ADDRESS('PR-tampon'!$E162,COLUMN(REFERENCEMENT_ISOLANT[[#Headers],[TC/TNC
dans le domaine d''emploi visé]]))))))</f>
        <v/>
      </c>
      <c r="K197" s="117" t="str">
        <f ca="1">IF('PR-tampon'!$E162="","",IF('PR-tampon'!$E162=0,"",IF(INDIRECT(NOM_FR&amp;ADDRESS('PR-tampon'!$E162,COLUMN(REFERENCEMENT_ISOLANT[[#Headers],[SYNTHESE DES APPLICATIONS VISEES]])))=0,"",INDIRECT(NOM_FR&amp;ADDRESS('PR-tampon'!$E162,COLUMN(REFERENCEMENT_ISOLANT[[#Headers],[SYNTHESE DES APPLICATIONS VISEES]]))))))</f>
        <v/>
      </c>
      <c r="L197" s="84" t="str">
        <f ca="1">IF('PR-tampon'!$E162="","",IF('PR-tampon'!$E162=0,"",IF(INDIRECT(NOM_FR&amp;ADDRESS('PR-tampon'!$E162,COLUMN(REFERENCEMENT_ISOLANT[[#Headers],[CONCATENATION DES OBSERVATIONS]])))=0,"",INDIRECT(NOM_FR&amp;ADDRESS('PR-tampon'!$E162,COLUMN(REFERENCEMENT_ISOLANT[[#Headers],[CONCATENATION DES OBSERVATIONS]]))))))</f>
        <v/>
      </c>
      <c r="M197" s="3" t="str">
        <f ca="1">IF('PR-tampon'!$E162="","",IF('PR-tampon'!$E162=0,"",IF(INDIRECT(NOM_FR&amp;ADDRESS('PR-tampon'!$E162,COLUMN(REFERENCEMENT_ISOLANT[[#Headers],[Hygrométrie des locaux]])))=0,"",INDIRECT(NOM_FR&amp;ADDRESS('PR-tampon'!$E162,COLUMN(REFERENCEMENT_ISOLANT[[#Headers],[Hygrométrie des locaux]]))))))</f>
        <v/>
      </c>
      <c r="N197" s="3" t="str">
        <f ca="1">IF('PR-tampon'!$E162="","",IF('PR-tampon'!$E162=0,"",IF(INDIRECT(NOM_FR&amp;ADDRESS('PR-tampon'!$E162,COLUMN(REFERENCEMENT_ISOLANT[[#Headers],[classement locaux au sens 20.1 P3]])))=0,"",INDIRECT(NOM_FR&amp;ADDRESS('PR-tampon'!$E162,COLUMN(REFERENCEMENT_ISOLANT[[#Headers],[classement locaux au sens 20.1 P3]]))))))</f>
        <v/>
      </c>
      <c r="O197" s="3" t="str">
        <f ca="1">IF('PR-tampon'!$E162="","",IF('PR-tampon'!$E162=0,"",IF(INDIRECT(NOM_FR&amp;ADDRESS('PR-tampon'!$E162,COLUMN(REFERENCEMENT_ISOLANT[[#Headers],[Climat max]])))=0,"",INDIRECT(NOM_FR&amp;ADDRESS('PR-tampon'!$E162,COLUMN(REFERENCEMENT_ISOLANT[[#Headers],[Climat max]]))))))</f>
        <v/>
      </c>
      <c r="P197" s="3" t="str">
        <f ca="1">IF('PR-tampon'!$E162="","",IF('PR-tampon'!$E162=0,"",IF(INDIRECT(NOM_FR&amp;ADDRESS('PR-tampon'!$E162,COLUMN(REFERENCEMENT_ISOLANT[[#Headers],[Locaux climatisés ou raffraichis]])))=0,"",INDIRECT(NOM_FR&amp;ADDRESS('PR-tampon'!$E162,COLUMN(REFERENCEMENT_ISOLANT[[#Headers],[Locaux climatisés ou raffraichis]]))))))</f>
        <v/>
      </c>
      <c r="Q197" s="89" t="str">
        <f ca="1">IF('PR-tampon'!$E162="","",IF('PR-tampon'!$E162=0,"",IF(INDIRECT(NOM_FR&amp;ADDRESS('PR-tampon'!$E162,COLUMN(REFERENCEMENT_ISOLANT[[#Headers],[LIEN INTERNET]])))=0,"",INDIRECT(NOM_FR&amp;ADDRESS('PR-tampon'!$E162,COLUMN(REFERENCEMENT_ISOLANT[[#Headers],[LIEN INTERNET]]))))))</f>
        <v/>
      </c>
    </row>
    <row r="198" spans="1:17" ht="130.15" customHeight="1" x14ac:dyDescent="0.25">
      <c r="A198" s="3" t="e">
        <v>#VALUE!</v>
      </c>
      <c r="B198" s="88" t="str">
        <f ca="1">IF('PR-tampon'!$E163="","",IF('PR-tampon'!$E163=0,"",IF(INDIRECT(NOM_FR&amp;ADDRESS('PR-tampon'!$E163,COLUMN(REFERENCEMENT_ISOLANT[[#Headers],[DATE REFERENCEMENT]])))=0,"",INDIRECT(NOM_FR&amp;ADDRESS('PR-tampon'!$E163,COLUMN(REFERENCEMENT_ISOLANT[[#Headers],[DATE REFERENCEMENT]]))))))</f>
        <v/>
      </c>
      <c r="C198" s="88" t="str">
        <f ca="1">IF('PR-tampon'!$E163="","",IF('PR-tampon'!$E163=0,"",IF(INDIRECT(NOM_FR&amp;ADDRESS('PR-tampon'!$E163,COLUMN(REFERENCEMENT_ISOLANT[[#Headers],[TYPE DE PROCEDE]])))=0,"",INDIRECT(NOM_FR&amp;ADDRESS('PR-tampon'!$E163,COLUMN(REFERENCEMENT_ISOLANT[[#Headers],[TYPE DE PROCEDE]]))))))</f>
        <v/>
      </c>
      <c r="D198" s="88" t="str">
        <f ca="1">IF('PR-tampon'!$E163="","",IF('PR-tampon'!$E163=0,"",IF(INDIRECT(NOM_FR&amp;ADDRESS('PR-tampon'!$E163,COLUMN(REFERENCEMENT_ISOLANT[[#Headers],[MATIERE]])))=0,"",INDIRECT(NOM_FR&amp;ADDRESS('PR-tampon'!$E163,COLUMN(REFERENCEMENT_ISOLANT[[#Headers],[MATIERE]]))))))</f>
        <v/>
      </c>
      <c r="E198" s="3" t="str">
        <f ca="1">IF('PR-tampon'!$E163="","",IF('PR-tampon'!$E163=0,"",IF(INDIRECT(NOM_FR&amp;ADDRESS('PR-tampon'!$E163,COLUMN(REFERENCEMENT_ISOLANT[[#Headers],[NOM COMMERCIAL DU PROCEDE]])))=0,"",INDIRECT(NOM_FR&amp;ADDRESS('PR-tampon'!$E163,COLUMN(REFERENCEMENT_ISOLANT[[#Headers],[NOM COMMERCIAL DU PROCEDE]]))))))</f>
        <v/>
      </c>
      <c r="F198" s="3" t="str">
        <f ca="1">IF('PR-tampon'!$E163="","",IF('PR-tampon'!$E163=0,"",IF(INDIRECT(NOM_FR&amp;ADDRESS('PR-tampon'!$E163,COLUMN(REFERENCEMENT_ISOLANT[[#Headers],[DISTRIBUTEUR]])))=0,"",INDIRECT(NOM_FR&amp;ADDRESS('PR-tampon'!$E163,COLUMN(REFERENCEMENT_ISOLANT[[#Headers],[DISTRIBUTEUR]]))))))</f>
        <v/>
      </c>
      <c r="G198" s="3" t="str">
        <f ca="1">IF('PR-tampon'!$E163="","",IF('PR-tampon'!$E163=0,"",IF(INDIRECT(NOM_FR&amp;ADDRESS('PR-tampon'!$E163,COLUMN(REFERENCEMENT_ISOLANT[[#Headers],[TYPE DE DOCUMENT DE REFERENCE]])))=0,"",INDIRECT(NOM_FR&amp;ADDRESS('PR-tampon'!$E163,COLUMN(REFERENCEMENT_ISOLANT[[#Headers],[TYPE DE DOCUMENT DE REFERENCE]]))))))</f>
        <v/>
      </c>
      <c r="H198" s="3" t="str">
        <f ca="1">IF('PR-tampon'!$E163="","",IF('PR-tampon'!$E163=0,"",IF(INDIRECT(NOM_FR&amp;ADDRESS('PR-tampon'!$E163,COLUMN(REFERENCEMENT_ISOLANT[[#Headers],[REF]])))=0,"",INDIRECT(NOM_FR&amp;ADDRESS('PR-tampon'!$E163,COLUMN(REFERENCEMENT_ISOLANT[[#Headers],[REF]]))))))</f>
        <v/>
      </c>
      <c r="I198" s="82" t="str">
        <f ca="1">IF('PR-tampon'!$E163="","",IF('PR-tampon'!$E163=0,"",IF(INDIRECT(NOM_FR&amp;ADDRESS('PR-tampon'!$E163,COLUMN(REFERENCEMENT_ISOLANT[[#Headers],[AVIS LIMITE AU]])))=0,"",INDIRECT(NOM_FR&amp;ADDRESS('PR-tampon'!$E163,COLUMN(REFERENCEMENT_ISOLANT[[#Headers],[AVIS LIMITE AU]]))))))</f>
        <v/>
      </c>
      <c r="J198" s="3" t="str">
        <f ca="1">IF('PR-tampon'!$E163="","",IF('PR-tampon'!$E163=0,"",IF(INDIRECT(NOM_FR&amp;ADDRESS('PR-tampon'!$E163,COLUMN(REFERENCEMENT_ISOLANT[[#Headers],[TC/TNC
dans le domaine d''emploi visé]])))=0,"",INDIRECT(NOM_FR&amp;ADDRESS('PR-tampon'!$E163,COLUMN(REFERENCEMENT_ISOLANT[[#Headers],[TC/TNC
dans le domaine d''emploi visé]]))))))</f>
        <v/>
      </c>
      <c r="K198" s="117" t="str">
        <f ca="1">IF('PR-tampon'!$E163="","",IF('PR-tampon'!$E163=0,"",IF(INDIRECT(NOM_FR&amp;ADDRESS('PR-tampon'!$E163,COLUMN(REFERENCEMENT_ISOLANT[[#Headers],[SYNTHESE DES APPLICATIONS VISEES]])))=0,"",INDIRECT(NOM_FR&amp;ADDRESS('PR-tampon'!$E163,COLUMN(REFERENCEMENT_ISOLANT[[#Headers],[SYNTHESE DES APPLICATIONS VISEES]]))))))</f>
        <v/>
      </c>
      <c r="L198" s="84" t="str">
        <f ca="1">IF('PR-tampon'!$E163="","",IF('PR-tampon'!$E163=0,"",IF(INDIRECT(NOM_FR&amp;ADDRESS('PR-tampon'!$E163,COLUMN(REFERENCEMENT_ISOLANT[[#Headers],[CONCATENATION DES OBSERVATIONS]])))=0,"",INDIRECT(NOM_FR&amp;ADDRESS('PR-tampon'!$E163,COLUMN(REFERENCEMENT_ISOLANT[[#Headers],[CONCATENATION DES OBSERVATIONS]]))))))</f>
        <v/>
      </c>
      <c r="M198" s="3" t="str">
        <f ca="1">IF('PR-tampon'!$E163="","",IF('PR-tampon'!$E163=0,"",IF(INDIRECT(NOM_FR&amp;ADDRESS('PR-tampon'!$E163,COLUMN(REFERENCEMENT_ISOLANT[[#Headers],[Hygrométrie des locaux]])))=0,"",INDIRECT(NOM_FR&amp;ADDRESS('PR-tampon'!$E163,COLUMN(REFERENCEMENT_ISOLANT[[#Headers],[Hygrométrie des locaux]]))))))</f>
        <v/>
      </c>
      <c r="N198" s="3" t="str">
        <f ca="1">IF('PR-tampon'!$E163="","",IF('PR-tampon'!$E163=0,"",IF(INDIRECT(NOM_FR&amp;ADDRESS('PR-tampon'!$E163,COLUMN(REFERENCEMENT_ISOLANT[[#Headers],[classement locaux au sens 20.1 P3]])))=0,"",INDIRECT(NOM_FR&amp;ADDRESS('PR-tampon'!$E163,COLUMN(REFERENCEMENT_ISOLANT[[#Headers],[classement locaux au sens 20.1 P3]]))))))</f>
        <v/>
      </c>
      <c r="O198" s="3" t="str">
        <f ca="1">IF('PR-tampon'!$E163="","",IF('PR-tampon'!$E163=0,"",IF(INDIRECT(NOM_FR&amp;ADDRESS('PR-tampon'!$E163,COLUMN(REFERENCEMENT_ISOLANT[[#Headers],[Climat max]])))=0,"",INDIRECT(NOM_FR&amp;ADDRESS('PR-tampon'!$E163,COLUMN(REFERENCEMENT_ISOLANT[[#Headers],[Climat max]]))))))</f>
        <v/>
      </c>
      <c r="P198" s="3" t="str">
        <f ca="1">IF('PR-tampon'!$E163="","",IF('PR-tampon'!$E163=0,"",IF(INDIRECT(NOM_FR&amp;ADDRESS('PR-tampon'!$E163,COLUMN(REFERENCEMENT_ISOLANT[[#Headers],[Locaux climatisés ou raffraichis]])))=0,"",INDIRECT(NOM_FR&amp;ADDRESS('PR-tampon'!$E163,COLUMN(REFERENCEMENT_ISOLANT[[#Headers],[Locaux climatisés ou raffraichis]]))))))</f>
        <v/>
      </c>
      <c r="Q198" s="89" t="str">
        <f ca="1">IF('PR-tampon'!$E163="","",IF('PR-tampon'!$E163=0,"",IF(INDIRECT(NOM_FR&amp;ADDRESS('PR-tampon'!$E163,COLUMN(REFERENCEMENT_ISOLANT[[#Headers],[LIEN INTERNET]])))=0,"",INDIRECT(NOM_FR&amp;ADDRESS('PR-tampon'!$E163,COLUMN(REFERENCEMENT_ISOLANT[[#Headers],[LIEN INTERNET]]))))))</f>
        <v/>
      </c>
    </row>
    <row r="199" spans="1:17" ht="130.15" customHeight="1" x14ac:dyDescent="0.25">
      <c r="A199" s="3" t="e">
        <v>#VALUE!</v>
      </c>
      <c r="B199" s="88" t="str">
        <f ca="1">IF('PR-tampon'!$E164="","",IF('PR-tampon'!$E164=0,"",IF(INDIRECT(NOM_FR&amp;ADDRESS('PR-tampon'!$E164,COLUMN(REFERENCEMENT_ISOLANT[[#Headers],[DATE REFERENCEMENT]])))=0,"",INDIRECT(NOM_FR&amp;ADDRESS('PR-tampon'!$E164,COLUMN(REFERENCEMENT_ISOLANT[[#Headers],[DATE REFERENCEMENT]]))))))</f>
        <v/>
      </c>
      <c r="C199" s="88" t="str">
        <f ca="1">IF('PR-tampon'!$E164="","",IF('PR-tampon'!$E164=0,"",IF(INDIRECT(NOM_FR&amp;ADDRESS('PR-tampon'!$E164,COLUMN(REFERENCEMENT_ISOLANT[[#Headers],[TYPE DE PROCEDE]])))=0,"",INDIRECT(NOM_FR&amp;ADDRESS('PR-tampon'!$E164,COLUMN(REFERENCEMENT_ISOLANT[[#Headers],[TYPE DE PROCEDE]]))))))</f>
        <v/>
      </c>
      <c r="D199" s="88" t="str">
        <f ca="1">IF('PR-tampon'!$E164="","",IF('PR-tampon'!$E164=0,"",IF(INDIRECT(NOM_FR&amp;ADDRESS('PR-tampon'!$E164,COLUMN(REFERENCEMENT_ISOLANT[[#Headers],[MATIERE]])))=0,"",INDIRECT(NOM_FR&amp;ADDRESS('PR-tampon'!$E164,COLUMN(REFERENCEMENT_ISOLANT[[#Headers],[MATIERE]]))))))</f>
        <v/>
      </c>
      <c r="E199" s="3" t="str">
        <f ca="1">IF('PR-tampon'!$E164="","",IF('PR-tampon'!$E164=0,"",IF(INDIRECT(NOM_FR&amp;ADDRESS('PR-tampon'!$E164,COLUMN(REFERENCEMENT_ISOLANT[[#Headers],[NOM COMMERCIAL DU PROCEDE]])))=0,"",INDIRECT(NOM_FR&amp;ADDRESS('PR-tampon'!$E164,COLUMN(REFERENCEMENT_ISOLANT[[#Headers],[NOM COMMERCIAL DU PROCEDE]]))))))</f>
        <v/>
      </c>
      <c r="F199" s="3" t="str">
        <f ca="1">IF('PR-tampon'!$E164="","",IF('PR-tampon'!$E164=0,"",IF(INDIRECT(NOM_FR&amp;ADDRESS('PR-tampon'!$E164,COLUMN(REFERENCEMENT_ISOLANT[[#Headers],[DISTRIBUTEUR]])))=0,"",INDIRECT(NOM_FR&amp;ADDRESS('PR-tampon'!$E164,COLUMN(REFERENCEMENT_ISOLANT[[#Headers],[DISTRIBUTEUR]]))))))</f>
        <v/>
      </c>
      <c r="G199" s="3" t="str">
        <f ca="1">IF('PR-tampon'!$E164="","",IF('PR-tampon'!$E164=0,"",IF(INDIRECT(NOM_FR&amp;ADDRESS('PR-tampon'!$E164,COLUMN(REFERENCEMENT_ISOLANT[[#Headers],[TYPE DE DOCUMENT DE REFERENCE]])))=0,"",INDIRECT(NOM_FR&amp;ADDRESS('PR-tampon'!$E164,COLUMN(REFERENCEMENT_ISOLANT[[#Headers],[TYPE DE DOCUMENT DE REFERENCE]]))))))</f>
        <v/>
      </c>
      <c r="H199" s="3" t="str">
        <f ca="1">IF('PR-tampon'!$E164="","",IF('PR-tampon'!$E164=0,"",IF(INDIRECT(NOM_FR&amp;ADDRESS('PR-tampon'!$E164,COLUMN(REFERENCEMENT_ISOLANT[[#Headers],[REF]])))=0,"",INDIRECT(NOM_FR&amp;ADDRESS('PR-tampon'!$E164,COLUMN(REFERENCEMENT_ISOLANT[[#Headers],[REF]]))))))</f>
        <v/>
      </c>
      <c r="I199" s="82" t="str">
        <f ca="1">IF('PR-tampon'!$E164="","",IF('PR-tampon'!$E164=0,"",IF(INDIRECT(NOM_FR&amp;ADDRESS('PR-tampon'!$E164,COLUMN(REFERENCEMENT_ISOLANT[[#Headers],[AVIS LIMITE AU]])))=0,"",INDIRECT(NOM_FR&amp;ADDRESS('PR-tampon'!$E164,COLUMN(REFERENCEMENT_ISOLANT[[#Headers],[AVIS LIMITE AU]]))))))</f>
        <v/>
      </c>
      <c r="J199" s="3" t="str">
        <f ca="1">IF('PR-tampon'!$E164="","",IF('PR-tampon'!$E164=0,"",IF(INDIRECT(NOM_FR&amp;ADDRESS('PR-tampon'!$E164,COLUMN(REFERENCEMENT_ISOLANT[[#Headers],[TC/TNC
dans le domaine d''emploi visé]])))=0,"",INDIRECT(NOM_FR&amp;ADDRESS('PR-tampon'!$E164,COLUMN(REFERENCEMENT_ISOLANT[[#Headers],[TC/TNC
dans le domaine d''emploi visé]]))))))</f>
        <v/>
      </c>
      <c r="K199" s="117" t="str">
        <f ca="1">IF('PR-tampon'!$E164="","",IF('PR-tampon'!$E164=0,"",IF(INDIRECT(NOM_FR&amp;ADDRESS('PR-tampon'!$E164,COLUMN(REFERENCEMENT_ISOLANT[[#Headers],[SYNTHESE DES APPLICATIONS VISEES]])))=0,"",INDIRECT(NOM_FR&amp;ADDRESS('PR-tampon'!$E164,COLUMN(REFERENCEMENT_ISOLANT[[#Headers],[SYNTHESE DES APPLICATIONS VISEES]]))))))</f>
        <v/>
      </c>
      <c r="L199" s="84" t="str">
        <f ca="1">IF('PR-tampon'!$E164="","",IF('PR-tampon'!$E164=0,"",IF(INDIRECT(NOM_FR&amp;ADDRESS('PR-tampon'!$E164,COLUMN(REFERENCEMENT_ISOLANT[[#Headers],[CONCATENATION DES OBSERVATIONS]])))=0,"",INDIRECT(NOM_FR&amp;ADDRESS('PR-tampon'!$E164,COLUMN(REFERENCEMENT_ISOLANT[[#Headers],[CONCATENATION DES OBSERVATIONS]]))))))</f>
        <v/>
      </c>
      <c r="M199" s="3" t="str">
        <f ca="1">IF('PR-tampon'!$E164="","",IF('PR-tampon'!$E164=0,"",IF(INDIRECT(NOM_FR&amp;ADDRESS('PR-tampon'!$E164,COLUMN(REFERENCEMENT_ISOLANT[[#Headers],[Hygrométrie des locaux]])))=0,"",INDIRECT(NOM_FR&amp;ADDRESS('PR-tampon'!$E164,COLUMN(REFERENCEMENT_ISOLANT[[#Headers],[Hygrométrie des locaux]]))))))</f>
        <v/>
      </c>
      <c r="N199" s="3" t="str">
        <f ca="1">IF('PR-tampon'!$E164="","",IF('PR-tampon'!$E164=0,"",IF(INDIRECT(NOM_FR&amp;ADDRESS('PR-tampon'!$E164,COLUMN(REFERENCEMENT_ISOLANT[[#Headers],[classement locaux au sens 20.1 P3]])))=0,"",INDIRECT(NOM_FR&amp;ADDRESS('PR-tampon'!$E164,COLUMN(REFERENCEMENT_ISOLANT[[#Headers],[classement locaux au sens 20.1 P3]]))))))</f>
        <v/>
      </c>
      <c r="O199" s="3" t="str">
        <f ca="1">IF('PR-tampon'!$E164="","",IF('PR-tampon'!$E164=0,"",IF(INDIRECT(NOM_FR&amp;ADDRESS('PR-tampon'!$E164,COLUMN(REFERENCEMENT_ISOLANT[[#Headers],[Climat max]])))=0,"",INDIRECT(NOM_FR&amp;ADDRESS('PR-tampon'!$E164,COLUMN(REFERENCEMENT_ISOLANT[[#Headers],[Climat max]]))))))</f>
        <v/>
      </c>
      <c r="P199" s="3" t="str">
        <f ca="1">IF('PR-tampon'!$E164="","",IF('PR-tampon'!$E164=0,"",IF(INDIRECT(NOM_FR&amp;ADDRESS('PR-tampon'!$E164,COLUMN(REFERENCEMENT_ISOLANT[[#Headers],[Locaux climatisés ou raffraichis]])))=0,"",INDIRECT(NOM_FR&amp;ADDRESS('PR-tampon'!$E164,COLUMN(REFERENCEMENT_ISOLANT[[#Headers],[Locaux climatisés ou raffraichis]]))))))</f>
        <v/>
      </c>
      <c r="Q199" s="89" t="str">
        <f ca="1">IF('PR-tampon'!$E164="","",IF('PR-tampon'!$E164=0,"",IF(INDIRECT(NOM_FR&amp;ADDRESS('PR-tampon'!$E164,COLUMN(REFERENCEMENT_ISOLANT[[#Headers],[LIEN INTERNET]])))=0,"",INDIRECT(NOM_FR&amp;ADDRESS('PR-tampon'!$E164,COLUMN(REFERENCEMENT_ISOLANT[[#Headers],[LIEN INTERNET]]))))))</f>
        <v/>
      </c>
    </row>
    <row r="200" spans="1:17" ht="130.15" customHeight="1" x14ac:dyDescent="0.25">
      <c r="A200" s="3" t="e">
        <v>#VALUE!</v>
      </c>
      <c r="B200" s="88" t="str">
        <f ca="1">IF('PR-tampon'!$E165="","",IF('PR-tampon'!$E165=0,"",IF(INDIRECT(NOM_FR&amp;ADDRESS('PR-tampon'!$E165,COLUMN(REFERENCEMENT_ISOLANT[[#Headers],[DATE REFERENCEMENT]])))=0,"",INDIRECT(NOM_FR&amp;ADDRESS('PR-tampon'!$E165,COLUMN(REFERENCEMENT_ISOLANT[[#Headers],[DATE REFERENCEMENT]]))))))</f>
        <v/>
      </c>
      <c r="C200" s="88" t="str">
        <f ca="1">IF('PR-tampon'!$E165="","",IF('PR-tampon'!$E165=0,"",IF(INDIRECT(NOM_FR&amp;ADDRESS('PR-tampon'!$E165,COLUMN(REFERENCEMENT_ISOLANT[[#Headers],[TYPE DE PROCEDE]])))=0,"",INDIRECT(NOM_FR&amp;ADDRESS('PR-tampon'!$E165,COLUMN(REFERENCEMENT_ISOLANT[[#Headers],[TYPE DE PROCEDE]]))))))</f>
        <v/>
      </c>
      <c r="D200" s="88" t="str">
        <f ca="1">IF('PR-tampon'!$E165="","",IF('PR-tampon'!$E165=0,"",IF(INDIRECT(NOM_FR&amp;ADDRESS('PR-tampon'!$E165,COLUMN(REFERENCEMENT_ISOLANT[[#Headers],[MATIERE]])))=0,"",INDIRECT(NOM_FR&amp;ADDRESS('PR-tampon'!$E165,COLUMN(REFERENCEMENT_ISOLANT[[#Headers],[MATIERE]]))))))</f>
        <v/>
      </c>
      <c r="E200" s="3" t="str">
        <f ca="1">IF('PR-tampon'!$E165="","",IF('PR-tampon'!$E165=0,"",IF(INDIRECT(NOM_FR&amp;ADDRESS('PR-tampon'!$E165,COLUMN(REFERENCEMENT_ISOLANT[[#Headers],[NOM COMMERCIAL DU PROCEDE]])))=0,"",INDIRECT(NOM_FR&amp;ADDRESS('PR-tampon'!$E165,COLUMN(REFERENCEMENT_ISOLANT[[#Headers],[NOM COMMERCIAL DU PROCEDE]]))))))</f>
        <v/>
      </c>
      <c r="F200" s="3" t="str">
        <f ca="1">IF('PR-tampon'!$E165="","",IF('PR-tampon'!$E165=0,"",IF(INDIRECT(NOM_FR&amp;ADDRESS('PR-tampon'!$E165,COLUMN(REFERENCEMENT_ISOLANT[[#Headers],[DISTRIBUTEUR]])))=0,"",INDIRECT(NOM_FR&amp;ADDRESS('PR-tampon'!$E165,COLUMN(REFERENCEMENT_ISOLANT[[#Headers],[DISTRIBUTEUR]]))))))</f>
        <v/>
      </c>
      <c r="G200" s="3" t="str">
        <f ca="1">IF('PR-tampon'!$E165="","",IF('PR-tampon'!$E165=0,"",IF(INDIRECT(NOM_FR&amp;ADDRESS('PR-tampon'!$E165,COLUMN(REFERENCEMENT_ISOLANT[[#Headers],[TYPE DE DOCUMENT DE REFERENCE]])))=0,"",INDIRECT(NOM_FR&amp;ADDRESS('PR-tampon'!$E165,COLUMN(REFERENCEMENT_ISOLANT[[#Headers],[TYPE DE DOCUMENT DE REFERENCE]]))))))</f>
        <v/>
      </c>
      <c r="H200" s="3" t="str">
        <f ca="1">IF('PR-tampon'!$E165="","",IF('PR-tampon'!$E165=0,"",IF(INDIRECT(NOM_FR&amp;ADDRESS('PR-tampon'!$E165,COLUMN(REFERENCEMENT_ISOLANT[[#Headers],[REF]])))=0,"",INDIRECT(NOM_FR&amp;ADDRESS('PR-tampon'!$E165,COLUMN(REFERENCEMENT_ISOLANT[[#Headers],[REF]]))))))</f>
        <v/>
      </c>
      <c r="I200" s="82" t="str">
        <f ca="1">IF('PR-tampon'!$E165="","",IF('PR-tampon'!$E165=0,"",IF(INDIRECT(NOM_FR&amp;ADDRESS('PR-tampon'!$E165,COLUMN(REFERENCEMENT_ISOLANT[[#Headers],[AVIS LIMITE AU]])))=0,"",INDIRECT(NOM_FR&amp;ADDRESS('PR-tampon'!$E165,COLUMN(REFERENCEMENT_ISOLANT[[#Headers],[AVIS LIMITE AU]]))))))</f>
        <v/>
      </c>
      <c r="J200" s="3" t="str">
        <f ca="1">IF('PR-tampon'!$E165="","",IF('PR-tampon'!$E165=0,"",IF(INDIRECT(NOM_FR&amp;ADDRESS('PR-tampon'!$E165,COLUMN(REFERENCEMENT_ISOLANT[[#Headers],[TC/TNC
dans le domaine d''emploi visé]])))=0,"",INDIRECT(NOM_FR&amp;ADDRESS('PR-tampon'!$E165,COLUMN(REFERENCEMENT_ISOLANT[[#Headers],[TC/TNC
dans le domaine d''emploi visé]]))))))</f>
        <v/>
      </c>
      <c r="K200" s="117" t="str">
        <f ca="1">IF('PR-tampon'!$E165="","",IF('PR-tampon'!$E165=0,"",IF(INDIRECT(NOM_FR&amp;ADDRESS('PR-tampon'!$E165,COLUMN(REFERENCEMENT_ISOLANT[[#Headers],[SYNTHESE DES APPLICATIONS VISEES]])))=0,"",INDIRECT(NOM_FR&amp;ADDRESS('PR-tampon'!$E165,COLUMN(REFERENCEMENT_ISOLANT[[#Headers],[SYNTHESE DES APPLICATIONS VISEES]]))))))</f>
        <v/>
      </c>
      <c r="L200" s="84" t="str">
        <f ca="1">IF('PR-tampon'!$E165="","",IF('PR-tampon'!$E165=0,"",IF(INDIRECT(NOM_FR&amp;ADDRESS('PR-tampon'!$E165,COLUMN(REFERENCEMENT_ISOLANT[[#Headers],[CONCATENATION DES OBSERVATIONS]])))=0,"",INDIRECT(NOM_FR&amp;ADDRESS('PR-tampon'!$E165,COLUMN(REFERENCEMENT_ISOLANT[[#Headers],[CONCATENATION DES OBSERVATIONS]]))))))</f>
        <v/>
      </c>
      <c r="M200" s="3" t="str">
        <f ca="1">IF('PR-tampon'!$E165="","",IF('PR-tampon'!$E165=0,"",IF(INDIRECT(NOM_FR&amp;ADDRESS('PR-tampon'!$E165,COLUMN(REFERENCEMENT_ISOLANT[[#Headers],[Hygrométrie des locaux]])))=0,"",INDIRECT(NOM_FR&amp;ADDRESS('PR-tampon'!$E165,COLUMN(REFERENCEMENT_ISOLANT[[#Headers],[Hygrométrie des locaux]]))))))</f>
        <v/>
      </c>
      <c r="N200" s="3" t="str">
        <f ca="1">IF('PR-tampon'!$E165="","",IF('PR-tampon'!$E165=0,"",IF(INDIRECT(NOM_FR&amp;ADDRESS('PR-tampon'!$E165,COLUMN(REFERENCEMENT_ISOLANT[[#Headers],[classement locaux au sens 20.1 P3]])))=0,"",INDIRECT(NOM_FR&amp;ADDRESS('PR-tampon'!$E165,COLUMN(REFERENCEMENT_ISOLANT[[#Headers],[classement locaux au sens 20.1 P3]]))))))</f>
        <v/>
      </c>
      <c r="O200" s="3" t="str">
        <f ca="1">IF('PR-tampon'!$E165="","",IF('PR-tampon'!$E165=0,"",IF(INDIRECT(NOM_FR&amp;ADDRESS('PR-tampon'!$E165,COLUMN(REFERENCEMENT_ISOLANT[[#Headers],[Climat max]])))=0,"",INDIRECT(NOM_FR&amp;ADDRESS('PR-tampon'!$E165,COLUMN(REFERENCEMENT_ISOLANT[[#Headers],[Climat max]]))))))</f>
        <v/>
      </c>
      <c r="P200" s="3" t="str">
        <f ca="1">IF('PR-tampon'!$E165="","",IF('PR-tampon'!$E165=0,"",IF(INDIRECT(NOM_FR&amp;ADDRESS('PR-tampon'!$E165,COLUMN(REFERENCEMENT_ISOLANT[[#Headers],[Locaux climatisés ou raffraichis]])))=0,"",INDIRECT(NOM_FR&amp;ADDRESS('PR-tampon'!$E165,COLUMN(REFERENCEMENT_ISOLANT[[#Headers],[Locaux climatisés ou raffraichis]]))))))</f>
        <v/>
      </c>
      <c r="Q200" s="89" t="str">
        <f ca="1">IF('PR-tampon'!$E165="","",IF('PR-tampon'!$E165=0,"",IF(INDIRECT(NOM_FR&amp;ADDRESS('PR-tampon'!$E165,COLUMN(REFERENCEMENT_ISOLANT[[#Headers],[LIEN INTERNET]])))=0,"",INDIRECT(NOM_FR&amp;ADDRESS('PR-tampon'!$E165,COLUMN(REFERENCEMENT_ISOLANT[[#Headers],[LIEN INTERNET]]))))))</f>
        <v/>
      </c>
    </row>
    <row r="201" spans="1:17" ht="130.15" customHeight="1" x14ac:dyDescent="0.25">
      <c r="A201" s="3" t="e">
        <v>#VALUE!</v>
      </c>
      <c r="B201" s="88" t="str">
        <f ca="1">IF('PR-tampon'!$E166="","",IF('PR-tampon'!$E166=0,"",IF(INDIRECT(NOM_FR&amp;ADDRESS('PR-tampon'!$E166,COLUMN(REFERENCEMENT_ISOLANT[[#Headers],[DATE REFERENCEMENT]])))=0,"",INDIRECT(NOM_FR&amp;ADDRESS('PR-tampon'!$E166,COLUMN(REFERENCEMENT_ISOLANT[[#Headers],[DATE REFERENCEMENT]]))))))</f>
        <v/>
      </c>
      <c r="C201" s="88" t="str">
        <f ca="1">IF('PR-tampon'!$E166="","",IF('PR-tampon'!$E166=0,"",IF(INDIRECT(NOM_FR&amp;ADDRESS('PR-tampon'!$E166,COLUMN(REFERENCEMENT_ISOLANT[[#Headers],[TYPE DE PROCEDE]])))=0,"",INDIRECT(NOM_FR&amp;ADDRESS('PR-tampon'!$E166,COLUMN(REFERENCEMENT_ISOLANT[[#Headers],[TYPE DE PROCEDE]]))))))</f>
        <v/>
      </c>
      <c r="D201" s="88" t="str">
        <f ca="1">IF('PR-tampon'!$E166="","",IF('PR-tampon'!$E166=0,"",IF(INDIRECT(NOM_FR&amp;ADDRESS('PR-tampon'!$E166,COLUMN(REFERENCEMENT_ISOLANT[[#Headers],[MATIERE]])))=0,"",INDIRECT(NOM_FR&amp;ADDRESS('PR-tampon'!$E166,COLUMN(REFERENCEMENT_ISOLANT[[#Headers],[MATIERE]]))))))</f>
        <v/>
      </c>
      <c r="E201" s="3" t="str">
        <f ca="1">IF('PR-tampon'!$E166="","",IF('PR-tampon'!$E166=0,"",IF(INDIRECT(NOM_FR&amp;ADDRESS('PR-tampon'!$E166,COLUMN(REFERENCEMENT_ISOLANT[[#Headers],[NOM COMMERCIAL DU PROCEDE]])))=0,"",INDIRECT(NOM_FR&amp;ADDRESS('PR-tampon'!$E166,COLUMN(REFERENCEMENT_ISOLANT[[#Headers],[NOM COMMERCIAL DU PROCEDE]]))))))</f>
        <v/>
      </c>
      <c r="F201" s="3" t="str">
        <f ca="1">IF('PR-tampon'!$E166="","",IF('PR-tampon'!$E166=0,"",IF(INDIRECT(NOM_FR&amp;ADDRESS('PR-tampon'!$E166,COLUMN(REFERENCEMENT_ISOLANT[[#Headers],[DISTRIBUTEUR]])))=0,"",INDIRECT(NOM_FR&amp;ADDRESS('PR-tampon'!$E166,COLUMN(REFERENCEMENT_ISOLANT[[#Headers],[DISTRIBUTEUR]]))))))</f>
        <v/>
      </c>
      <c r="G201" s="3" t="str">
        <f ca="1">IF('PR-tampon'!$E166="","",IF('PR-tampon'!$E166=0,"",IF(INDIRECT(NOM_FR&amp;ADDRESS('PR-tampon'!$E166,COLUMN(REFERENCEMENT_ISOLANT[[#Headers],[TYPE DE DOCUMENT DE REFERENCE]])))=0,"",INDIRECT(NOM_FR&amp;ADDRESS('PR-tampon'!$E166,COLUMN(REFERENCEMENT_ISOLANT[[#Headers],[TYPE DE DOCUMENT DE REFERENCE]]))))))</f>
        <v/>
      </c>
      <c r="H201" s="3" t="str">
        <f ca="1">IF('PR-tampon'!$E166="","",IF('PR-tampon'!$E166=0,"",IF(INDIRECT(NOM_FR&amp;ADDRESS('PR-tampon'!$E166,COLUMN(REFERENCEMENT_ISOLANT[[#Headers],[REF]])))=0,"",INDIRECT(NOM_FR&amp;ADDRESS('PR-tampon'!$E166,COLUMN(REFERENCEMENT_ISOLANT[[#Headers],[REF]]))))))</f>
        <v/>
      </c>
      <c r="I201" s="82" t="str">
        <f ca="1">IF('PR-tampon'!$E166="","",IF('PR-tampon'!$E166=0,"",IF(INDIRECT(NOM_FR&amp;ADDRESS('PR-tampon'!$E166,COLUMN(REFERENCEMENT_ISOLANT[[#Headers],[AVIS LIMITE AU]])))=0,"",INDIRECT(NOM_FR&amp;ADDRESS('PR-tampon'!$E166,COLUMN(REFERENCEMENT_ISOLANT[[#Headers],[AVIS LIMITE AU]]))))))</f>
        <v/>
      </c>
      <c r="J201" s="3" t="str">
        <f ca="1">IF('PR-tampon'!$E166="","",IF('PR-tampon'!$E166=0,"",IF(INDIRECT(NOM_FR&amp;ADDRESS('PR-tampon'!$E166,COLUMN(REFERENCEMENT_ISOLANT[[#Headers],[TC/TNC
dans le domaine d''emploi visé]])))=0,"",INDIRECT(NOM_FR&amp;ADDRESS('PR-tampon'!$E166,COLUMN(REFERENCEMENT_ISOLANT[[#Headers],[TC/TNC
dans le domaine d''emploi visé]]))))))</f>
        <v/>
      </c>
      <c r="K201" s="117" t="str">
        <f ca="1">IF('PR-tampon'!$E166="","",IF('PR-tampon'!$E166=0,"",IF(INDIRECT(NOM_FR&amp;ADDRESS('PR-tampon'!$E166,COLUMN(REFERENCEMENT_ISOLANT[[#Headers],[SYNTHESE DES APPLICATIONS VISEES]])))=0,"",INDIRECT(NOM_FR&amp;ADDRESS('PR-tampon'!$E166,COLUMN(REFERENCEMENT_ISOLANT[[#Headers],[SYNTHESE DES APPLICATIONS VISEES]]))))))</f>
        <v/>
      </c>
      <c r="L201" s="84" t="str">
        <f ca="1">IF('PR-tampon'!$E166="","",IF('PR-tampon'!$E166=0,"",IF(INDIRECT(NOM_FR&amp;ADDRESS('PR-tampon'!$E166,COLUMN(REFERENCEMENT_ISOLANT[[#Headers],[CONCATENATION DES OBSERVATIONS]])))=0,"",INDIRECT(NOM_FR&amp;ADDRESS('PR-tampon'!$E166,COLUMN(REFERENCEMENT_ISOLANT[[#Headers],[CONCATENATION DES OBSERVATIONS]]))))))</f>
        <v/>
      </c>
      <c r="M201" s="3" t="str">
        <f ca="1">IF('PR-tampon'!$E166="","",IF('PR-tampon'!$E166=0,"",IF(INDIRECT(NOM_FR&amp;ADDRESS('PR-tampon'!$E166,COLUMN(REFERENCEMENT_ISOLANT[[#Headers],[Hygrométrie des locaux]])))=0,"",INDIRECT(NOM_FR&amp;ADDRESS('PR-tampon'!$E166,COLUMN(REFERENCEMENT_ISOLANT[[#Headers],[Hygrométrie des locaux]]))))))</f>
        <v/>
      </c>
      <c r="N201" s="3" t="str">
        <f ca="1">IF('PR-tampon'!$E166="","",IF('PR-tampon'!$E166=0,"",IF(INDIRECT(NOM_FR&amp;ADDRESS('PR-tampon'!$E166,COLUMN(REFERENCEMENT_ISOLANT[[#Headers],[classement locaux au sens 20.1 P3]])))=0,"",INDIRECT(NOM_FR&amp;ADDRESS('PR-tampon'!$E166,COLUMN(REFERENCEMENT_ISOLANT[[#Headers],[classement locaux au sens 20.1 P3]]))))))</f>
        <v/>
      </c>
      <c r="O201" s="3" t="str">
        <f ca="1">IF('PR-tampon'!$E166="","",IF('PR-tampon'!$E166=0,"",IF(INDIRECT(NOM_FR&amp;ADDRESS('PR-tampon'!$E166,COLUMN(REFERENCEMENT_ISOLANT[[#Headers],[Climat max]])))=0,"",INDIRECT(NOM_FR&amp;ADDRESS('PR-tampon'!$E166,COLUMN(REFERENCEMENT_ISOLANT[[#Headers],[Climat max]]))))))</f>
        <v/>
      </c>
      <c r="P201" s="3" t="str">
        <f ca="1">IF('PR-tampon'!$E166="","",IF('PR-tampon'!$E166=0,"",IF(INDIRECT(NOM_FR&amp;ADDRESS('PR-tampon'!$E166,COLUMN(REFERENCEMENT_ISOLANT[[#Headers],[Locaux climatisés ou raffraichis]])))=0,"",INDIRECT(NOM_FR&amp;ADDRESS('PR-tampon'!$E166,COLUMN(REFERENCEMENT_ISOLANT[[#Headers],[Locaux climatisés ou raffraichis]]))))))</f>
        <v/>
      </c>
      <c r="Q201" s="89" t="str">
        <f ca="1">IF('PR-tampon'!$E166="","",IF('PR-tampon'!$E166=0,"",IF(INDIRECT(NOM_FR&amp;ADDRESS('PR-tampon'!$E166,COLUMN(REFERENCEMENT_ISOLANT[[#Headers],[LIEN INTERNET]])))=0,"",INDIRECT(NOM_FR&amp;ADDRESS('PR-tampon'!$E166,COLUMN(REFERENCEMENT_ISOLANT[[#Headers],[LIEN INTERNET]]))))))</f>
        <v/>
      </c>
    </row>
    <row r="202" spans="1:17" ht="130.15" customHeight="1" x14ac:dyDescent="0.25">
      <c r="A202" s="3" t="e">
        <v>#VALUE!</v>
      </c>
      <c r="B202" s="88" t="str">
        <f ca="1">IF('PR-tampon'!$E167="","",IF('PR-tampon'!$E167=0,"",IF(INDIRECT(NOM_FR&amp;ADDRESS('PR-tampon'!$E167,COLUMN(REFERENCEMENT_ISOLANT[[#Headers],[DATE REFERENCEMENT]])))=0,"",INDIRECT(NOM_FR&amp;ADDRESS('PR-tampon'!$E167,COLUMN(REFERENCEMENT_ISOLANT[[#Headers],[DATE REFERENCEMENT]]))))))</f>
        <v/>
      </c>
      <c r="C202" s="88" t="str">
        <f ca="1">IF('PR-tampon'!$E167="","",IF('PR-tampon'!$E167=0,"",IF(INDIRECT(NOM_FR&amp;ADDRESS('PR-tampon'!$E167,COLUMN(REFERENCEMENT_ISOLANT[[#Headers],[TYPE DE PROCEDE]])))=0,"",INDIRECT(NOM_FR&amp;ADDRESS('PR-tampon'!$E167,COLUMN(REFERENCEMENT_ISOLANT[[#Headers],[TYPE DE PROCEDE]]))))))</f>
        <v/>
      </c>
      <c r="D202" s="88" t="str">
        <f ca="1">IF('PR-tampon'!$E167="","",IF('PR-tampon'!$E167=0,"",IF(INDIRECT(NOM_FR&amp;ADDRESS('PR-tampon'!$E167,COLUMN(REFERENCEMENT_ISOLANT[[#Headers],[MATIERE]])))=0,"",INDIRECT(NOM_FR&amp;ADDRESS('PR-tampon'!$E167,COLUMN(REFERENCEMENT_ISOLANT[[#Headers],[MATIERE]]))))))</f>
        <v/>
      </c>
      <c r="E202" s="3" t="str">
        <f ca="1">IF('PR-tampon'!$E167="","",IF('PR-tampon'!$E167=0,"",IF(INDIRECT(NOM_FR&amp;ADDRESS('PR-tampon'!$E167,COLUMN(REFERENCEMENT_ISOLANT[[#Headers],[NOM COMMERCIAL DU PROCEDE]])))=0,"",INDIRECT(NOM_FR&amp;ADDRESS('PR-tampon'!$E167,COLUMN(REFERENCEMENT_ISOLANT[[#Headers],[NOM COMMERCIAL DU PROCEDE]]))))))</f>
        <v/>
      </c>
      <c r="F202" s="3" t="str">
        <f ca="1">IF('PR-tampon'!$E167="","",IF('PR-tampon'!$E167=0,"",IF(INDIRECT(NOM_FR&amp;ADDRESS('PR-tampon'!$E167,COLUMN(REFERENCEMENT_ISOLANT[[#Headers],[DISTRIBUTEUR]])))=0,"",INDIRECT(NOM_FR&amp;ADDRESS('PR-tampon'!$E167,COLUMN(REFERENCEMENT_ISOLANT[[#Headers],[DISTRIBUTEUR]]))))))</f>
        <v/>
      </c>
      <c r="G202" s="3" t="str">
        <f ca="1">IF('PR-tampon'!$E167="","",IF('PR-tampon'!$E167=0,"",IF(INDIRECT(NOM_FR&amp;ADDRESS('PR-tampon'!$E167,COLUMN(REFERENCEMENT_ISOLANT[[#Headers],[TYPE DE DOCUMENT DE REFERENCE]])))=0,"",INDIRECT(NOM_FR&amp;ADDRESS('PR-tampon'!$E167,COLUMN(REFERENCEMENT_ISOLANT[[#Headers],[TYPE DE DOCUMENT DE REFERENCE]]))))))</f>
        <v/>
      </c>
      <c r="H202" s="3" t="str">
        <f ca="1">IF('PR-tampon'!$E167="","",IF('PR-tampon'!$E167=0,"",IF(INDIRECT(NOM_FR&amp;ADDRESS('PR-tampon'!$E167,COLUMN(REFERENCEMENT_ISOLANT[[#Headers],[REF]])))=0,"",INDIRECT(NOM_FR&amp;ADDRESS('PR-tampon'!$E167,COLUMN(REFERENCEMENT_ISOLANT[[#Headers],[REF]]))))))</f>
        <v/>
      </c>
      <c r="I202" s="82" t="str">
        <f ca="1">IF('PR-tampon'!$E167="","",IF('PR-tampon'!$E167=0,"",IF(INDIRECT(NOM_FR&amp;ADDRESS('PR-tampon'!$E167,COLUMN(REFERENCEMENT_ISOLANT[[#Headers],[AVIS LIMITE AU]])))=0,"",INDIRECT(NOM_FR&amp;ADDRESS('PR-tampon'!$E167,COLUMN(REFERENCEMENT_ISOLANT[[#Headers],[AVIS LIMITE AU]]))))))</f>
        <v/>
      </c>
      <c r="J202" s="3" t="str">
        <f ca="1">IF('PR-tampon'!$E167="","",IF('PR-tampon'!$E167=0,"",IF(INDIRECT(NOM_FR&amp;ADDRESS('PR-tampon'!$E167,COLUMN(REFERENCEMENT_ISOLANT[[#Headers],[TC/TNC
dans le domaine d''emploi visé]])))=0,"",INDIRECT(NOM_FR&amp;ADDRESS('PR-tampon'!$E167,COLUMN(REFERENCEMENT_ISOLANT[[#Headers],[TC/TNC
dans le domaine d''emploi visé]]))))))</f>
        <v/>
      </c>
      <c r="K202" s="117" t="str">
        <f ca="1">IF('PR-tampon'!$E167="","",IF('PR-tampon'!$E167=0,"",IF(INDIRECT(NOM_FR&amp;ADDRESS('PR-tampon'!$E167,COLUMN(REFERENCEMENT_ISOLANT[[#Headers],[SYNTHESE DES APPLICATIONS VISEES]])))=0,"",INDIRECT(NOM_FR&amp;ADDRESS('PR-tampon'!$E167,COLUMN(REFERENCEMENT_ISOLANT[[#Headers],[SYNTHESE DES APPLICATIONS VISEES]]))))))</f>
        <v/>
      </c>
      <c r="L202" s="84" t="str">
        <f ca="1">IF('PR-tampon'!$E167="","",IF('PR-tampon'!$E167=0,"",IF(INDIRECT(NOM_FR&amp;ADDRESS('PR-tampon'!$E167,COLUMN(REFERENCEMENT_ISOLANT[[#Headers],[CONCATENATION DES OBSERVATIONS]])))=0,"",INDIRECT(NOM_FR&amp;ADDRESS('PR-tampon'!$E167,COLUMN(REFERENCEMENT_ISOLANT[[#Headers],[CONCATENATION DES OBSERVATIONS]]))))))</f>
        <v/>
      </c>
      <c r="M202" s="3" t="str">
        <f ca="1">IF('PR-tampon'!$E167="","",IF('PR-tampon'!$E167=0,"",IF(INDIRECT(NOM_FR&amp;ADDRESS('PR-tampon'!$E167,COLUMN(REFERENCEMENT_ISOLANT[[#Headers],[Hygrométrie des locaux]])))=0,"",INDIRECT(NOM_FR&amp;ADDRESS('PR-tampon'!$E167,COLUMN(REFERENCEMENT_ISOLANT[[#Headers],[Hygrométrie des locaux]]))))))</f>
        <v/>
      </c>
      <c r="N202" s="3" t="str">
        <f ca="1">IF('PR-tampon'!$E167="","",IF('PR-tampon'!$E167=0,"",IF(INDIRECT(NOM_FR&amp;ADDRESS('PR-tampon'!$E167,COLUMN(REFERENCEMENT_ISOLANT[[#Headers],[classement locaux au sens 20.1 P3]])))=0,"",INDIRECT(NOM_FR&amp;ADDRESS('PR-tampon'!$E167,COLUMN(REFERENCEMENT_ISOLANT[[#Headers],[classement locaux au sens 20.1 P3]]))))))</f>
        <v/>
      </c>
      <c r="O202" s="3" t="str">
        <f ca="1">IF('PR-tampon'!$E167="","",IF('PR-tampon'!$E167=0,"",IF(INDIRECT(NOM_FR&amp;ADDRESS('PR-tampon'!$E167,COLUMN(REFERENCEMENT_ISOLANT[[#Headers],[Climat max]])))=0,"",INDIRECT(NOM_FR&amp;ADDRESS('PR-tampon'!$E167,COLUMN(REFERENCEMENT_ISOLANT[[#Headers],[Climat max]]))))))</f>
        <v/>
      </c>
      <c r="P202" s="3" t="str">
        <f ca="1">IF('PR-tampon'!$E167="","",IF('PR-tampon'!$E167=0,"",IF(INDIRECT(NOM_FR&amp;ADDRESS('PR-tampon'!$E167,COLUMN(REFERENCEMENT_ISOLANT[[#Headers],[Locaux climatisés ou raffraichis]])))=0,"",INDIRECT(NOM_FR&amp;ADDRESS('PR-tampon'!$E167,COLUMN(REFERENCEMENT_ISOLANT[[#Headers],[Locaux climatisés ou raffraichis]]))))))</f>
        <v/>
      </c>
      <c r="Q202" s="89" t="str">
        <f ca="1">IF('PR-tampon'!$E167="","",IF('PR-tampon'!$E167=0,"",IF(INDIRECT(NOM_FR&amp;ADDRESS('PR-tampon'!$E167,COLUMN(REFERENCEMENT_ISOLANT[[#Headers],[LIEN INTERNET]])))=0,"",INDIRECT(NOM_FR&amp;ADDRESS('PR-tampon'!$E167,COLUMN(REFERENCEMENT_ISOLANT[[#Headers],[LIEN INTERNET]]))))))</f>
        <v/>
      </c>
    </row>
    <row r="203" spans="1:17" ht="130.15" customHeight="1" x14ac:dyDescent="0.25">
      <c r="A203" s="3" t="e">
        <v>#VALUE!</v>
      </c>
      <c r="B203" s="88" t="str">
        <f ca="1">IF('PR-tampon'!$E168="","",IF('PR-tampon'!$E168=0,"",IF(INDIRECT(NOM_FR&amp;ADDRESS('PR-tampon'!$E168,COLUMN(REFERENCEMENT_ISOLANT[[#Headers],[DATE REFERENCEMENT]])))=0,"",INDIRECT(NOM_FR&amp;ADDRESS('PR-tampon'!$E168,COLUMN(REFERENCEMENT_ISOLANT[[#Headers],[DATE REFERENCEMENT]]))))))</f>
        <v/>
      </c>
      <c r="C203" s="88" t="str">
        <f ca="1">IF('PR-tampon'!$E168="","",IF('PR-tampon'!$E168=0,"",IF(INDIRECT(NOM_FR&amp;ADDRESS('PR-tampon'!$E168,COLUMN(REFERENCEMENT_ISOLANT[[#Headers],[TYPE DE PROCEDE]])))=0,"",INDIRECT(NOM_FR&amp;ADDRESS('PR-tampon'!$E168,COLUMN(REFERENCEMENT_ISOLANT[[#Headers],[TYPE DE PROCEDE]]))))))</f>
        <v/>
      </c>
      <c r="D203" s="88" t="str">
        <f ca="1">IF('PR-tampon'!$E168="","",IF('PR-tampon'!$E168=0,"",IF(INDIRECT(NOM_FR&amp;ADDRESS('PR-tampon'!$E168,COLUMN(REFERENCEMENT_ISOLANT[[#Headers],[MATIERE]])))=0,"",INDIRECT(NOM_FR&amp;ADDRESS('PR-tampon'!$E168,COLUMN(REFERENCEMENT_ISOLANT[[#Headers],[MATIERE]]))))))</f>
        <v/>
      </c>
      <c r="E203" s="3" t="str">
        <f ca="1">IF('PR-tampon'!$E168="","",IF('PR-tampon'!$E168=0,"",IF(INDIRECT(NOM_FR&amp;ADDRESS('PR-tampon'!$E168,COLUMN(REFERENCEMENT_ISOLANT[[#Headers],[NOM COMMERCIAL DU PROCEDE]])))=0,"",INDIRECT(NOM_FR&amp;ADDRESS('PR-tampon'!$E168,COLUMN(REFERENCEMENT_ISOLANT[[#Headers],[NOM COMMERCIAL DU PROCEDE]]))))))</f>
        <v/>
      </c>
      <c r="F203" s="3" t="str">
        <f ca="1">IF('PR-tampon'!$E168="","",IF('PR-tampon'!$E168=0,"",IF(INDIRECT(NOM_FR&amp;ADDRESS('PR-tampon'!$E168,COLUMN(REFERENCEMENT_ISOLANT[[#Headers],[DISTRIBUTEUR]])))=0,"",INDIRECT(NOM_FR&amp;ADDRESS('PR-tampon'!$E168,COLUMN(REFERENCEMENT_ISOLANT[[#Headers],[DISTRIBUTEUR]]))))))</f>
        <v/>
      </c>
      <c r="G203" s="3" t="str">
        <f ca="1">IF('PR-tampon'!$E168="","",IF('PR-tampon'!$E168=0,"",IF(INDIRECT(NOM_FR&amp;ADDRESS('PR-tampon'!$E168,COLUMN(REFERENCEMENT_ISOLANT[[#Headers],[TYPE DE DOCUMENT DE REFERENCE]])))=0,"",INDIRECT(NOM_FR&amp;ADDRESS('PR-tampon'!$E168,COLUMN(REFERENCEMENT_ISOLANT[[#Headers],[TYPE DE DOCUMENT DE REFERENCE]]))))))</f>
        <v/>
      </c>
      <c r="H203" s="3" t="str">
        <f ca="1">IF('PR-tampon'!$E168="","",IF('PR-tampon'!$E168=0,"",IF(INDIRECT(NOM_FR&amp;ADDRESS('PR-tampon'!$E168,COLUMN(REFERENCEMENT_ISOLANT[[#Headers],[REF]])))=0,"",INDIRECT(NOM_FR&amp;ADDRESS('PR-tampon'!$E168,COLUMN(REFERENCEMENT_ISOLANT[[#Headers],[REF]]))))))</f>
        <v/>
      </c>
      <c r="I203" s="82" t="str">
        <f ca="1">IF('PR-tampon'!$E168="","",IF('PR-tampon'!$E168=0,"",IF(INDIRECT(NOM_FR&amp;ADDRESS('PR-tampon'!$E168,COLUMN(REFERENCEMENT_ISOLANT[[#Headers],[AVIS LIMITE AU]])))=0,"",INDIRECT(NOM_FR&amp;ADDRESS('PR-tampon'!$E168,COLUMN(REFERENCEMENT_ISOLANT[[#Headers],[AVIS LIMITE AU]]))))))</f>
        <v/>
      </c>
      <c r="J203" s="3" t="str">
        <f ca="1">IF('PR-tampon'!$E168="","",IF('PR-tampon'!$E168=0,"",IF(INDIRECT(NOM_FR&amp;ADDRESS('PR-tampon'!$E168,COLUMN(REFERENCEMENT_ISOLANT[[#Headers],[TC/TNC
dans le domaine d''emploi visé]])))=0,"",INDIRECT(NOM_FR&amp;ADDRESS('PR-tampon'!$E168,COLUMN(REFERENCEMENT_ISOLANT[[#Headers],[TC/TNC
dans le domaine d''emploi visé]]))))))</f>
        <v/>
      </c>
      <c r="K203" s="117" t="str">
        <f ca="1">IF('PR-tampon'!$E168="","",IF('PR-tampon'!$E168=0,"",IF(INDIRECT(NOM_FR&amp;ADDRESS('PR-tampon'!$E168,COLUMN(REFERENCEMENT_ISOLANT[[#Headers],[SYNTHESE DES APPLICATIONS VISEES]])))=0,"",INDIRECT(NOM_FR&amp;ADDRESS('PR-tampon'!$E168,COLUMN(REFERENCEMENT_ISOLANT[[#Headers],[SYNTHESE DES APPLICATIONS VISEES]]))))))</f>
        <v/>
      </c>
      <c r="L203" s="84" t="str">
        <f ca="1">IF('PR-tampon'!$E168="","",IF('PR-tampon'!$E168=0,"",IF(INDIRECT(NOM_FR&amp;ADDRESS('PR-tampon'!$E168,COLUMN(REFERENCEMENT_ISOLANT[[#Headers],[CONCATENATION DES OBSERVATIONS]])))=0,"",INDIRECT(NOM_FR&amp;ADDRESS('PR-tampon'!$E168,COLUMN(REFERENCEMENT_ISOLANT[[#Headers],[CONCATENATION DES OBSERVATIONS]]))))))</f>
        <v/>
      </c>
      <c r="M203" s="3" t="str">
        <f ca="1">IF('PR-tampon'!$E168="","",IF('PR-tampon'!$E168=0,"",IF(INDIRECT(NOM_FR&amp;ADDRESS('PR-tampon'!$E168,COLUMN(REFERENCEMENT_ISOLANT[[#Headers],[Hygrométrie des locaux]])))=0,"",INDIRECT(NOM_FR&amp;ADDRESS('PR-tampon'!$E168,COLUMN(REFERENCEMENT_ISOLANT[[#Headers],[Hygrométrie des locaux]]))))))</f>
        <v/>
      </c>
      <c r="N203" s="3" t="str">
        <f ca="1">IF('PR-tampon'!$E168="","",IF('PR-tampon'!$E168=0,"",IF(INDIRECT(NOM_FR&amp;ADDRESS('PR-tampon'!$E168,COLUMN(REFERENCEMENT_ISOLANT[[#Headers],[classement locaux au sens 20.1 P3]])))=0,"",INDIRECT(NOM_FR&amp;ADDRESS('PR-tampon'!$E168,COLUMN(REFERENCEMENT_ISOLANT[[#Headers],[classement locaux au sens 20.1 P3]]))))))</f>
        <v/>
      </c>
      <c r="O203" s="3" t="str">
        <f ca="1">IF('PR-tampon'!$E168="","",IF('PR-tampon'!$E168=0,"",IF(INDIRECT(NOM_FR&amp;ADDRESS('PR-tampon'!$E168,COLUMN(REFERENCEMENT_ISOLANT[[#Headers],[Climat max]])))=0,"",INDIRECT(NOM_FR&amp;ADDRESS('PR-tampon'!$E168,COLUMN(REFERENCEMENT_ISOLANT[[#Headers],[Climat max]]))))))</f>
        <v/>
      </c>
      <c r="P203" s="3" t="str">
        <f ca="1">IF('PR-tampon'!$E168="","",IF('PR-tampon'!$E168=0,"",IF(INDIRECT(NOM_FR&amp;ADDRESS('PR-tampon'!$E168,COLUMN(REFERENCEMENT_ISOLANT[[#Headers],[Locaux climatisés ou raffraichis]])))=0,"",INDIRECT(NOM_FR&amp;ADDRESS('PR-tampon'!$E168,COLUMN(REFERENCEMENT_ISOLANT[[#Headers],[Locaux climatisés ou raffraichis]]))))))</f>
        <v/>
      </c>
      <c r="Q203" s="89" t="str">
        <f ca="1">IF('PR-tampon'!$E168="","",IF('PR-tampon'!$E168=0,"",IF(INDIRECT(NOM_FR&amp;ADDRESS('PR-tampon'!$E168,COLUMN(REFERENCEMENT_ISOLANT[[#Headers],[LIEN INTERNET]])))=0,"",INDIRECT(NOM_FR&amp;ADDRESS('PR-tampon'!$E168,COLUMN(REFERENCEMENT_ISOLANT[[#Headers],[LIEN INTERNET]]))))))</f>
        <v/>
      </c>
    </row>
    <row r="204" spans="1:17" ht="130.15" customHeight="1" x14ac:dyDescent="0.25">
      <c r="A204" s="3" t="e">
        <v>#VALUE!</v>
      </c>
      <c r="B204" s="88" t="str">
        <f ca="1">IF('PR-tampon'!$E169="","",IF('PR-tampon'!$E169=0,"",IF(INDIRECT(NOM_FR&amp;ADDRESS('PR-tampon'!$E169,COLUMN(REFERENCEMENT_ISOLANT[[#Headers],[DATE REFERENCEMENT]])))=0,"",INDIRECT(NOM_FR&amp;ADDRESS('PR-tampon'!$E169,COLUMN(REFERENCEMENT_ISOLANT[[#Headers],[DATE REFERENCEMENT]]))))))</f>
        <v/>
      </c>
      <c r="C204" s="88" t="str">
        <f ca="1">IF('PR-tampon'!$E169="","",IF('PR-tampon'!$E169=0,"",IF(INDIRECT(NOM_FR&amp;ADDRESS('PR-tampon'!$E169,COLUMN(REFERENCEMENT_ISOLANT[[#Headers],[TYPE DE PROCEDE]])))=0,"",INDIRECT(NOM_FR&amp;ADDRESS('PR-tampon'!$E169,COLUMN(REFERENCEMENT_ISOLANT[[#Headers],[TYPE DE PROCEDE]]))))))</f>
        <v/>
      </c>
      <c r="D204" s="88" t="str">
        <f ca="1">IF('PR-tampon'!$E169="","",IF('PR-tampon'!$E169=0,"",IF(INDIRECT(NOM_FR&amp;ADDRESS('PR-tampon'!$E169,COLUMN(REFERENCEMENT_ISOLANT[[#Headers],[MATIERE]])))=0,"",INDIRECT(NOM_FR&amp;ADDRESS('PR-tampon'!$E169,COLUMN(REFERENCEMENT_ISOLANT[[#Headers],[MATIERE]]))))))</f>
        <v/>
      </c>
      <c r="E204" s="3" t="str">
        <f ca="1">IF('PR-tampon'!$E169="","",IF('PR-tampon'!$E169=0,"",IF(INDIRECT(NOM_FR&amp;ADDRESS('PR-tampon'!$E169,COLUMN(REFERENCEMENT_ISOLANT[[#Headers],[NOM COMMERCIAL DU PROCEDE]])))=0,"",INDIRECT(NOM_FR&amp;ADDRESS('PR-tampon'!$E169,COLUMN(REFERENCEMENT_ISOLANT[[#Headers],[NOM COMMERCIAL DU PROCEDE]]))))))</f>
        <v/>
      </c>
      <c r="F204" s="3" t="str">
        <f ca="1">IF('PR-tampon'!$E169="","",IF('PR-tampon'!$E169=0,"",IF(INDIRECT(NOM_FR&amp;ADDRESS('PR-tampon'!$E169,COLUMN(REFERENCEMENT_ISOLANT[[#Headers],[DISTRIBUTEUR]])))=0,"",INDIRECT(NOM_FR&amp;ADDRESS('PR-tampon'!$E169,COLUMN(REFERENCEMENT_ISOLANT[[#Headers],[DISTRIBUTEUR]]))))))</f>
        <v/>
      </c>
      <c r="G204" s="3" t="str">
        <f ca="1">IF('PR-tampon'!$E169="","",IF('PR-tampon'!$E169=0,"",IF(INDIRECT(NOM_FR&amp;ADDRESS('PR-tampon'!$E169,COLUMN(REFERENCEMENT_ISOLANT[[#Headers],[TYPE DE DOCUMENT DE REFERENCE]])))=0,"",INDIRECT(NOM_FR&amp;ADDRESS('PR-tampon'!$E169,COLUMN(REFERENCEMENT_ISOLANT[[#Headers],[TYPE DE DOCUMENT DE REFERENCE]]))))))</f>
        <v/>
      </c>
      <c r="H204" s="3" t="str">
        <f ca="1">IF('PR-tampon'!$E169="","",IF('PR-tampon'!$E169=0,"",IF(INDIRECT(NOM_FR&amp;ADDRESS('PR-tampon'!$E169,COLUMN(REFERENCEMENT_ISOLANT[[#Headers],[REF]])))=0,"",INDIRECT(NOM_FR&amp;ADDRESS('PR-tampon'!$E169,COLUMN(REFERENCEMENT_ISOLANT[[#Headers],[REF]]))))))</f>
        <v/>
      </c>
      <c r="I204" s="82" t="str">
        <f ca="1">IF('PR-tampon'!$E169="","",IF('PR-tampon'!$E169=0,"",IF(INDIRECT(NOM_FR&amp;ADDRESS('PR-tampon'!$E169,COLUMN(REFERENCEMENT_ISOLANT[[#Headers],[AVIS LIMITE AU]])))=0,"",INDIRECT(NOM_FR&amp;ADDRESS('PR-tampon'!$E169,COLUMN(REFERENCEMENT_ISOLANT[[#Headers],[AVIS LIMITE AU]]))))))</f>
        <v/>
      </c>
      <c r="J204" s="3" t="str">
        <f ca="1">IF('PR-tampon'!$E169="","",IF('PR-tampon'!$E169=0,"",IF(INDIRECT(NOM_FR&amp;ADDRESS('PR-tampon'!$E169,COLUMN(REFERENCEMENT_ISOLANT[[#Headers],[TC/TNC
dans le domaine d''emploi visé]])))=0,"",INDIRECT(NOM_FR&amp;ADDRESS('PR-tampon'!$E169,COLUMN(REFERENCEMENT_ISOLANT[[#Headers],[TC/TNC
dans le domaine d''emploi visé]]))))))</f>
        <v/>
      </c>
      <c r="K204" s="117" t="str">
        <f ca="1">IF('PR-tampon'!$E169="","",IF('PR-tampon'!$E169=0,"",IF(INDIRECT(NOM_FR&amp;ADDRESS('PR-tampon'!$E169,COLUMN(REFERENCEMENT_ISOLANT[[#Headers],[SYNTHESE DES APPLICATIONS VISEES]])))=0,"",INDIRECT(NOM_FR&amp;ADDRESS('PR-tampon'!$E169,COLUMN(REFERENCEMENT_ISOLANT[[#Headers],[SYNTHESE DES APPLICATIONS VISEES]]))))))</f>
        <v/>
      </c>
      <c r="L204" s="84" t="str">
        <f ca="1">IF('PR-tampon'!$E169="","",IF('PR-tampon'!$E169=0,"",IF(INDIRECT(NOM_FR&amp;ADDRESS('PR-tampon'!$E169,COLUMN(REFERENCEMENT_ISOLANT[[#Headers],[CONCATENATION DES OBSERVATIONS]])))=0,"",INDIRECT(NOM_FR&amp;ADDRESS('PR-tampon'!$E169,COLUMN(REFERENCEMENT_ISOLANT[[#Headers],[CONCATENATION DES OBSERVATIONS]]))))))</f>
        <v/>
      </c>
      <c r="M204" s="3" t="str">
        <f ca="1">IF('PR-tampon'!$E169="","",IF('PR-tampon'!$E169=0,"",IF(INDIRECT(NOM_FR&amp;ADDRESS('PR-tampon'!$E169,COLUMN(REFERENCEMENT_ISOLANT[[#Headers],[Hygrométrie des locaux]])))=0,"",INDIRECT(NOM_FR&amp;ADDRESS('PR-tampon'!$E169,COLUMN(REFERENCEMENT_ISOLANT[[#Headers],[Hygrométrie des locaux]]))))))</f>
        <v/>
      </c>
      <c r="N204" s="3" t="str">
        <f ca="1">IF('PR-tampon'!$E169="","",IF('PR-tampon'!$E169=0,"",IF(INDIRECT(NOM_FR&amp;ADDRESS('PR-tampon'!$E169,COLUMN(REFERENCEMENT_ISOLANT[[#Headers],[classement locaux au sens 20.1 P3]])))=0,"",INDIRECT(NOM_FR&amp;ADDRESS('PR-tampon'!$E169,COLUMN(REFERENCEMENT_ISOLANT[[#Headers],[classement locaux au sens 20.1 P3]]))))))</f>
        <v/>
      </c>
      <c r="O204" s="3" t="str">
        <f ca="1">IF('PR-tampon'!$E169="","",IF('PR-tampon'!$E169=0,"",IF(INDIRECT(NOM_FR&amp;ADDRESS('PR-tampon'!$E169,COLUMN(REFERENCEMENT_ISOLANT[[#Headers],[Climat max]])))=0,"",INDIRECT(NOM_FR&amp;ADDRESS('PR-tampon'!$E169,COLUMN(REFERENCEMENT_ISOLANT[[#Headers],[Climat max]]))))))</f>
        <v/>
      </c>
      <c r="P204" s="3" t="str">
        <f ca="1">IF('PR-tampon'!$E169="","",IF('PR-tampon'!$E169=0,"",IF(INDIRECT(NOM_FR&amp;ADDRESS('PR-tampon'!$E169,COLUMN(REFERENCEMENT_ISOLANT[[#Headers],[Locaux climatisés ou raffraichis]])))=0,"",INDIRECT(NOM_FR&amp;ADDRESS('PR-tampon'!$E169,COLUMN(REFERENCEMENT_ISOLANT[[#Headers],[Locaux climatisés ou raffraichis]]))))))</f>
        <v/>
      </c>
      <c r="Q204" s="89" t="str">
        <f ca="1">IF('PR-tampon'!$E169="","",IF('PR-tampon'!$E169=0,"",IF(INDIRECT(NOM_FR&amp;ADDRESS('PR-tampon'!$E169,COLUMN(REFERENCEMENT_ISOLANT[[#Headers],[LIEN INTERNET]])))=0,"",INDIRECT(NOM_FR&amp;ADDRESS('PR-tampon'!$E169,COLUMN(REFERENCEMENT_ISOLANT[[#Headers],[LIEN INTERNET]]))))))</f>
        <v/>
      </c>
    </row>
    <row r="205" spans="1:17" ht="130.15" customHeight="1" x14ac:dyDescent="0.25">
      <c r="A205" s="3" t="e">
        <v>#VALUE!</v>
      </c>
      <c r="B205" s="88" t="str">
        <f ca="1">IF('PR-tampon'!$E170="","",IF('PR-tampon'!$E170=0,"",IF(INDIRECT(NOM_FR&amp;ADDRESS('PR-tampon'!$E170,COLUMN(REFERENCEMENT_ISOLANT[[#Headers],[DATE REFERENCEMENT]])))=0,"",INDIRECT(NOM_FR&amp;ADDRESS('PR-tampon'!$E170,COLUMN(REFERENCEMENT_ISOLANT[[#Headers],[DATE REFERENCEMENT]]))))))</f>
        <v/>
      </c>
      <c r="C205" s="88" t="str">
        <f ca="1">IF('PR-tampon'!$E170="","",IF('PR-tampon'!$E170=0,"",IF(INDIRECT(NOM_FR&amp;ADDRESS('PR-tampon'!$E170,COLUMN(REFERENCEMENT_ISOLANT[[#Headers],[TYPE DE PROCEDE]])))=0,"",INDIRECT(NOM_FR&amp;ADDRESS('PR-tampon'!$E170,COLUMN(REFERENCEMENT_ISOLANT[[#Headers],[TYPE DE PROCEDE]]))))))</f>
        <v/>
      </c>
      <c r="D205" s="88" t="str">
        <f ca="1">IF('PR-tampon'!$E170="","",IF('PR-tampon'!$E170=0,"",IF(INDIRECT(NOM_FR&amp;ADDRESS('PR-tampon'!$E170,COLUMN(REFERENCEMENT_ISOLANT[[#Headers],[MATIERE]])))=0,"",INDIRECT(NOM_FR&amp;ADDRESS('PR-tampon'!$E170,COLUMN(REFERENCEMENT_ISOLANT[[#Headers],[MATIERE]]))))))</f>
        <v/>
      </c>
      <c r="E205" s="3" t="str">
        <f ca="1">IF('PR-tampon'!$E170="","",IF('PR-tampon'!$E170=0,"",IF(INDIRECT(NOM_FR&amp;ADDRESS('PR-tampon'!$E170,COLUMN(REFERENCEMENT_ISOLANT[[#Headers],[NOM COMMERCIAL DU PROCEDE]])))=0,"",INDIRECT(NOM_FR&amp;ADDRESS('PR-tampon'!$E170,COLUMN(REFERENCEMENT_ISOLANT[[#Headers],[NOM COMMERCIAL DU PROCEDE]]))))))</f>
        <v/>
      </c>
      <c r="F205" s="3" t="str">
        <f ca="1">IF('PR-tampon'!$E170="","",IF('PR-tampon'!$E170=0,"",IF(INDIRECT(NOM_FR&amp;ADDRESS('PR-tampon'!$E170,COLUMN(REFERENCEMENT_ISOLANT[[#Headers],[DISTRIBUTEUR]])))=0,"",INDIRECT(NOM_FR&amp;ADDRESS('PR-tampon'!$E170,COLUMN(REFERENCEMENT_ISOLANT[[#Headers],[DISTRIBUTEUR]]))))))</f>
        <v/>
      </c>
      <c r="G205" s="3" t="str">
        <f ca="1">IF('PR-tampon'!$E170="","",IF('PR-tampon'!$E170=0,"",IF(INDIRECT(NOM_FR&amp;ADDRESS('PR-tampon'!$E170,COLUMN(REFERENCEMENT_ISOLANT[[#Headers],[TYPE DE DOCUMENT DE REFERENCE]])))=0,"",INDIRECT(NOM_FR&amp;ADDRESS('PR-tampon'!$E170,COLUMN(REFERENCEMENT_ISOLANT[[#Headers],[TYPE DE DOCUMENT DE REFERENCE]]))))))</f>
        <v/>
      </c>
      <c r="H205" s="3" t="str">
        <f ca="1">IF('PR-tampon'!$E170="","",IF('PR-tampon'!$E170=0,"",IF(INDIRECT(NOM_FR&amp;ADDRESS('PR-tampon'!$E170,COLUMN(REFERENCEMENT_ISOLANT[[#Headers],[REF]])))=0,"",INDIRECT(NOM_FR&amp;ADDRESS('PR-tampon'!$E170,COLUMN(REFERENCEMENT_ISOLANT[[#Headers],[REF]]))))))</f>
        <v/>
      </c>
      <c r="I205" s="82" t="str">
        <f ca="1">IF('PR-tampon'!$E170="","",IF('PR-tampon'!$E170=0,"",IF(INDIRECT(NOM_FR&amp;ADDRESS('PR-tampon'!$E170,COLUMN(REFERENCEMENT_ISOLANT[[#Headers],[AVIS LIMITE AU]])))=0,"",INDIRECT(NOM_FR&amp;ADDRESS('PR-tampon'!$E170,COLUMN(REFERENCEMENT_ISOLANT[[#Headers],[AVIS LIMITE AU]]))))))</f>
        <v/>
      </c>
      <c r="J205" s="3" t="str">
        <f ca="1">IF('PR-tampon'!$E170="","",IF('PR-tampon'!$E170=0,"",IF(INDIRECT(NOM_FR&amp;ADDRESS('PR-tampon'!$E170,COLUMN(REFERENCEMENT_ISOLANT[[#Headers],[TC/TNC
dans le domaine d''emploi visé]])))=0,"",INDIRECT(NOM_FR&amp;ADDRESS('PR-tampon'!$E170,COLUMN(REFERENCEMENT_ISOLANT[[#Headers],[TC/TNC
dans le domaine d''emploi visé]]))))))</f>
        <v/>
      </c>
      <c r="K205" s="117" t="str">
        <f ca="1">IF('PR-tampon'!$E170="","",IF('PR-tampon'!$E170=0,"",IF(INDIRECT(NOM_FR&amp;ADDRESS('PR-tampon'!$E170,COLUMN(REFERENCEMENT_ISOLANT[[#Headers],[SYNTHESE DES APPLICATIONS VISEES]])))=0,"",INDIRECT(NOM_FR&amp;ADDRESS('PR-tampon'!$E170,COLUMN(REFERENCEMENT_ISOLANT[[#Headers],[SYNTHESE DES APPLICATIONS VISEES]]))))))</f>
        <v/>
      </c>
      <c r="L205" s="84" t="str">
        <f ca="1">IF('PR-tampon'!$E170="","",IF('PR-tampon'!$E170=0,"",IF(INDIRECT(NOM_FR&amp;ADDRESS('PR-tampon'!$E170,COLUMN(REFERENCEMENT_ISOLANT[[#Headers],[CONCATENATION DES OBSERVATIONS]])))=0,"",INDIRECT(NOM_FR&amp;ADDRESS('PR-tampon'!$E170,COLUMN(REFERENCEMENT_ISOLANT[[#Headers],[CONCATENATION DES OBSERVATIONS]]))))))</f>
        <v/>
      </c>
      <c r="M205" s="3" t="str">
        <f ca="1">IF('PR-tampon'!$E170="","",IF('PR-tampon'!$E170=0,"",IF(INDIRECT(NOM_FR&amp;ADDRESS('PR-tampon'!$E170,COLUMN(REFERENCEMENT_ISOLANT[[#Headers],[Hygrométrie des locaux]])))=0,"",INDIRECT(NOM_FR&amp;ADDRESS('PR-tampon'!$E170,COLUMN(REFERENCEMENT_ISOLANT[[#Headers],[Hygrométrie des locaux]]))))))</f>
        <v/>
      </c>
      <c r="N205" s="3" t="str">
        <f ca="1">IF('PR-tampon'!$E170="","",IF('PR-tampon'!$E170=0,"",IF(INDIRECT(NOM_FR&amp;ADDRESS('PR-tampon'!$E170,COLUMN(REFERENCEMENT_ISOLANT[[#Headers],[classement locaux au sens 20.1 P3]])))=0,"",INDIRECT(NOM_FR&amp;ADDRESS('PR-tampon'!$E170,COLUMN(REFERENCEMENT_ISOLANT[[#Headers],[classement locaux au sens 20.1 P3]]))))))</f>
        <v/>
      </c>
      <c r="O205" s="3" t="str">
        <f ca="1">IF('PR-tampon'!$E170="","",IF('PR-tampon'!$E170=0,"",IF(INDIRECT(NOM_FR&amp;ADDRESS('PR-tampon'!$E170,COLUMN(REFERENCEMENT_ISOLANT[[#Headers],[Climat max]])))=0,"",INDIRECT(NOM_FR&amp;ADDRESS('PR-tampon'!$E170,COLUMN(REFERENCEMENT_ISOLANT[[#Headers],[Climat max]]))))))</f>
        <v/>
      </c>
      <c r="P205" s="3" t="str">
        <f ca="1">IF('PR-tampon'!$E170="","",IF('PR-tampon'!$E170=0,"",IF(INDIRECT(NOM_FR&amp;ADDRESS('PR-tampon'!$E170,COLUMN(REFERENCEMENT_ISOLANT[[#Headers],[Locaux climatisés ou raffraichis]])))=0,"",INDIRECT(NOM_FR&amp;ADDRESS('PR-tampon'!$E170,COLUMN(REFERENCEMENT_ISOLANT[[#Headers],[Locaux climatisés ou raffraichis]]))))))</f>
        <v/>
      </c>
      <c r="Q205" s="89" t="str">
        <f ca="1">IF('PR-tampon'!$E170="","",IF('PR-tampon'!$E170=0,"",IF(INDIRECT(NOM_FR&amp;ADDRESS('PR-tampon'!$E170,COLUMN(REFERENCEMENT_ISOLANT[[#Headers],[LIEN INTERNET]])))=0,"",INDIRECT(NOM_FR&amp;ADDRESS('PR-tampon'!$E170,COLUMN(REFERENCEMENT_ISOLANT[[#Headers],[LIEN INTERNET]]))))))</f>
        <v/>
      </c>
    </row>
    <row r="206" spans="1:17" ht="130.15" customHeight="1" x14ac:dyDescent="0.25">
      <c r="A206" s="3" t="e">
        <v>#VALUE!</v>
      </c>
      <c r="B206" s="88" t="str">
        <f ca="1">IF('PR-tampon'!$E171="","",IF('PR-tampon'!$E171=0,"",IF(INDIRECT(NOM_FR&amp;ADDRESS('PR-tampon'!$E171,COLUMN(REFERENCEMENT_ISOLANT[[#Headers],[DATE REFERENCEMENT]])))=0,"",INDIRECT(NOM_FR&amp;ADDRESS('PR-tampon'!$E171,COLUMN(REFERENCEMENT_ISOLANT[[#Headers],[DATE REFERENCEMENT]]))))))</f>
        <v/>
      </c>
      <c r="C206" s="88" t="str">
        <f ca="1">IF('PR-tampon'!$E171="","",IF('PR-tampon'!$E171=0,"",IF(INDIRECT(NOM_FR&amp;ADDRESS('PR-tampon'!$E171,COLUMN(REFERENCEMENT_ISOLANT[[#Headers],[TYPE DE PROCEDE]])))=0,"",INDIRECT(NOM_FR&amp;ADDRESS('PR-tampon'!$E171,COLUMN(REFERENCEMENT_ISOLANT[[#Headers],[TYPE DE PROCEDE]]))))))</f>
        <v/>
      </c>
      <c r="D206" s="88" t="str">
        <f ca="1">IF('PR-tampon'!$E171="","",IF('PR-tampon'!$E171=0,"",IF(INDIRECT(NOM_FR&amp;ADDRESS('PR-tampon'!$E171,COLUMN(REFERENCEMENT_ISOLANT[[#Headers],[MATIERE]])))=0,"",INDIRECT(NOM_FR&amp;ADDRESS('PR-tampon'!$E171,COLUMN(REFERENCEMENT_ISOLANT[[#Headers],[MATIERE]]))))))</f>
        <v/>
      </c>
      <c r="E206" s="3" t="str">
        <f ca="1">IF('PR-tampon'!$E171="","",IF('PR-tampon'!$E171=0,"",IF(INDIRECT(NOM_FR&amp;ADDRESS('PR-tampon'!$E171,COLUMN(REFERENCEMENT_ISOLANT[[#Headers],[NOM COMMERCIAL DU PROCEDE]])))=0,"",INDIRECT(NOM_FR&amp;ADDRESS('PR-tampon'!$E171,COLUMN(REFERENCEMENT_ISOLANT[[#Headers],[NOM COMMERCIAL DU PROCEDE]]))))))</f>
        <v/>
      </c>
      <c r="F206" s="3" t="str">
        <f ca="1">IF('PR-tampon'!$E171="","",IF('PR-tampon'!$E171=0,"",IF(INDIRECT(NOM_FR&amp;ADDRESS('PR-tampon'!$E171,COLUMN(REFERENCEMENT_ISOLANT[[#Headers],[DISTRIBUTEUR]])))=0,"",INDIRECT(NOM_FR&amp;ADDRESS('PR-tampon'!$E171,COLUMN(REFERENCEMENT_ISOLANT[[#Headers],[DISTRIBUTEUR]]))))))</f>
        <v/>
      </c>
      <c r="G206" s="3" t="str">
        <f ca="1">IF('PR-tampon'!$E171="","",IF('PR-tampon'!$E171=0,"",IF(INDIRECT(NOM_FR&amp;ADDRESS('PR-tampon'!$E171,COLUMN(REFERENCEMENT_ISOLANT[[#Headers],[TYPE DE DOCUMENT DE REFERENCE]])))=0,"",INDIRECT(NOM_FR&amp;ADDRESS('PR-tampon'!$E171,COLUMN(REFERENCEMENT_ISOLANT[[#Headers],[TYPE DE DOCUMENT DE REFERENCE]]))))))</f>
        <v/>
      </c>
      <c r="H206" s="3" t="str">
        <f ca="1">IF('PR-tampon'!$E171="","",IF('PR-tampon'!$E171=0,"",IF(INDIRECT(NOM_FR&amp;ADDRESS('PR-tampon'!$E171,COLUMN(REFERENCEMENT_ISOLANT[[#Headers],[REF]])))=0,"",INDIRECT(NOM_FR&amp;ADDRESS('PR-tampon'!$E171,COLUMN(REFERENCEMENT_ISOLANT[[#Headers],[REF]]))))))</f>
        <v/>
      </c>
      <c r="I206" s="82" t="str">
        <f ca="1">IF('PR-tampon'!$E171="","",IF('PR-tampon'!$E171=0,"",IF(INDIRECT(NOM_FR&amp;ADDRESS('PR-tampon'!$E171,COLUMN(REFERENCEMENT_ISOLANT[[#Headers],[AVIS LIMITE AU]])))=0,"",INDIRECT(NOM_FR&amp;ADDRESS('PR-tampon'!$E171,COLUMN(REFERENCEMENT_ISOLANT[[#Headers],[AVIS LIMITE AU]]))))))</f>
        <v/>
      </c>
      <c r="J206" s="3" t="str">
        <f ca="1">IF('PR-tampon'!$E171="","",IF('PR-tampon'!$E171=0,"",IF(INDIRECT(NOM_FR&amp;ADDRESS('PR-tampon'!$E171,COLUMN(REFERENCEMENT_ISOLANT[[#Headers],[TC/TNC
dans le domaine d''emploi visé]])))=0,"",INDIRECT(NOM_FR&amp;ADDRESS('PR-tampon'!$E171,COLUMN(REFERENCEMENT_ISOLANT[[#Headers],[TC/TNC
dans le domaine d''emploi visé]]))))))</f>
        <v/>
      </c>
      <c r="K206" s="117" t="str">
        <f ca="1">IF('PR-tampon'!$E171="","",IF('PR-tampon'!$E171=0,"",IF(INDIRECT(NOM_FR&amp;ADDRESS('PR-tampon'!$E171,COLUMN(REFERENCEMENT_ISOLANT[[#Headers],[SYNTHESE DES APPLICATIONS VISEES]])))=0,"",INDIRECT(NOM_FR&amp;ADDRESS('PR-tampon'!$E171,COLUMN(REFERENCEMENT_ISOLANT[[#Headers],[SYNTHESE DES APPLICATIONS VISEES]]))))))</f>
        <v/>
      </c>
      <c r="L206" s="84" t="str">
        <f ca="1">IF('PR-tampon'!$E171="","",IF('PR-tampon'!$E171=0,"",IF(INDIRECT(NOM_FR&amp;ADDRESS('PR-tampon'!$E171,COLUMN(REFERENCEMENT_ISOLANT[[#Headers],[CONCATENATION DES OBSERVATIONS]])))=0,"",INDIRECT(NOM_FR&amp;ADDRESS('PR-tampon'!$E171,COLUMN(REFERENCEMENT_ISOLANT[[#Headers],[CONCATENATION DES OBSERVATIONS]]))))))</f>
        <v/>
      </c>
      <c r="M206" s="3" t="str">
        <f ca="1">IF('PR-tampon'!$E171="","",IF('PR-tampon'!$E171=0,"",IF(INDIRECT(NOM_FR&amp;ADDRESS('PR-tampon'!$E171,COLUMN(REFERENCEMENT_ISOLANT[[#Headers],[Hygrométrie des locaux]])))=0,"",INDIRECT(NOM_FR&amp;ADDRESS('PR-tampon'!$E171,COLUMN(REFERENCEMENT_ISOLANT[[#Headers],[Hygrométrie des locaux]]))))))</f>
        <v/>
      </c>
      <c r="N206" s="3" t="str">
        <f ca="1">IF('PR-tampon'!$E171="","",IF('PR-tampon'!$E171=0,"",IF(INDIRECT(NOM_FR&amp;ADDRESS('PR-tampon'!$E171,COLUMN(REFERENCEMENT_ISOLANT[[#Headers],[classement locaux au sens 20.1 P3]])))=0,"",INDIRECT(NOM_FR&amp;ADDRESS('PR-tampon'!$E171,COLUMN(REFERENCEMENT_ISOLANT[[#Headers],[classement locaux au sens 20.1 P3]]))))))</f>
        <v/>
      </c>
      <c r="O206" s="3" t="str">
        <f ca="1">IF('PR-tampon'!$E171="","",IF('PR-tampon'!$E171=0,"",IF(INDIRECT(NOM_FR&amp;ADDRESS('PR-tampon'!$E171,COLUMN(REFERENCEMENT_ISOLANT[[#Headers],[Climat max]])))=0,"",INDIRECT(NOM_FR&amp;ADDRESS('PR-tampon'!$E171,COLUMN(REFERENCEMENT_ISOLANT[[#Headers],[Climat max]]))))))</f>
        <v/>
      </c>
      <c r="P206" s="3" t="str">
        <f ca="1">IF('PR-tampon'!$E171="","",IF('PR-tampon'!$E171=0,"",IF(INDIRECT(NOM_FR&amp;ADDRESS('PR-tampon'!$E171,COLUMN(REFERENCEMENT_ISOLANT[[#Headers],[Locaux climatisés ou raffraichis]])))=0,"",INDIRECT(NOM_FR&amp;ADDRESS('PR-tampon'!$E171,COLUMN(REFERENCEMENT_ISOLANT[[#Headers],[Locaux climatisés ou raffraichis]]))))))</f>
        <v/>
      </c>
      <c r="Q206" s="89" t="str">
        <f ca="1">IF('PR-tampon'!$E171="","",IF('PR-tampon'!$E171=0,"",IF(INDIRECT(NOM_FR&amp;ADDRESS('PR-tampon'!$E171,COLUMN(REFERENCEMENT_ISOLANT[[#Headers],[LIEN INTERNET]])))=0,"",INDIRECT(NOM_FR&amp;ADDRESS('PR-tampon'!$E171,COLUMN(REFERENCEMENT_ISOLANT[[#Headers],[LIEN INTERNET]]))))))</f>
        <v/>
      </c>
    </row>
    <row r="207" spans="1:17" ht="130.15" customHeight="1" x14ac:dyDescent="0.25">
      <c r="A207" s="3" t="e">
        <v>#VALUE!</v>
      </c>
      <c r="B207" s="88" t="str">
        <f ca="1">IF('PR-tampon'!$E172="","",IF('PR-tampon'!$E172=0,"",IF(INDIRECT(NOM_FR&amp;ADDRESS('PR-tampon'!$E172,COLUMN(REFERENCEMENT_ISOLANT[[#Headers],[DATE REFERENCEMENT]])))=0,"",INDIRECT(NOM_FR&amp;ADDRESS('PR-tampon'!$E172,COLUMN(REFERENCEMENT_ISOLANT[[#Headers],[DATE REFERENCEMENT]]))))))</f>
        <v/>
      </c>
      <c r="C207" s="88" t="str">
        <f ca="1">IF('PR-tampon'!$E172="","",IF('PR-tampon'!$E172=0,"",IF(INDIRECT(NOM_FR&amp;ADDRESS('PR-tampon'!$E172,COLUMN(REFERENCEMENT_ISOLANT[[#Headers],[TYPE DE PROCEDE]])))=0,"",INDIRECT(NOM_FR&amp;ADDRESS('PR-tampon'!$E172,COLUMN(REFERENCEMENT_ISOLANT[[#Headers],[TYPE DE PROCEDE]]))))))</f>
        <v/>
      </c>
      <c r="D207" s="88" t="str">
        <f ca="1">IF('PR-tampon'!$E172="","",IF('PR-tampon'!$E172=0,"",IF(INDIRECT(NOM_FR&amp;ADDRESS('PR-tampon'!$E172,COLUMN(REFERENCEMENT_ISOLANT[[#Headers],[MATIERE]])))=0,"",INDIRECT(NOM_FR&amp;ADDRESS('PR-tampon'!$E172,COLUMN(REFERENCEMENT_ISOLANT[[#Headers],[MATIERE]]))))))</f>
        <v/>
      </c>
      <c r="E207" s="3" t="str">
        <f ca="1">IF('PR-tampon'!$E172="","",IF('PR-tampon'!$E172=0,"",IF(INDIRECT(NOM_FR&amp;ADDRESS('PR-tampon'!$E172,COLUMN(REFERENCEMENT_ISOLANT[[#Headers],[NOM COMMERCIAL DU PROCEDE]])))=0,"",INDIRECT(NOM_FR&amp;ADDRESS('PR-tampon'!$E172,COLUMN(REFERENCEMENT_ISOLANT[[#Headers],[NOM COMMERCIAL DU PROCEDE]]))))))</f>
        <v/>
      </c>
      <c r="F207" s="3" t="str">
        <f ca="1">IF('PR-tampon'!$E172="","",IF('PR-tampon'!$E172=0,"",IF(INDIRECT(NOM_FR&amp;ADDRESS('PR-tampon'!$E172,COLUMN(REFERENCEMENT_ISOLANT[[#Headers],[DISTRIBUTEUR]])))=0,"",INDIRECT(NOM_FR&amp;ADDRESS('PR-tampon'!$E172,COLUMN(REFERENCEMENT_ISOLANT[[#Headers],[DISTRIBUTEUR]]))))))</f>
        <v/>
      </c>
      <c r="G207" s="3" t="str">
        <f ca="1">IF('PR-tampon'!$E172="","",IF('PR-tampon'!$E172=0,"",IF(INDIRECT(NOM_FR&amp;ADDRESS('PR-tampon'!$E172,COLUMN(REFERENCEMENT_ISOLANT[[#Headers],[TYPE DE DOCUMENT DE REFERENCE]])))=0,"",INDIRECT(NOM_FR&amp;ADDRESS('PR-tampon'!$E172,COLUMN(REFERENCEMENT_ISOLANT[[#Headers],[TYPE DE DOCUMENT DE REFERENCE]]))))))</f>
        <v/>
      </c>
      <c r="H207" s="3" t="str">
        <f ca="1">IF('PR-tampon'!$E172="","",IF('PR-tampon'!$E172=0,"",IF(INDIRECT(NOM_FR&amp;ADDRESS('PR-tampon'!$E172,COLUMN(REFERENCEMENT_ISOLANT[[#Headers],[REF]])))=0,"",INDIRECT(NOM_FR&amp;ADDRESS('PR-tampon'!$E172,COLUMN(REFERENCEMENT_ISOLANT[[#Headers],[REF]]))))))</f>
        <v/>
      </c>
      <c r="I207" s="82" t="str">
        <f ca="1">IF('PR-tampon'!$E172="","",IF('PR-tampon'!$E172=0,"",IF(INDIRECT(NOM_FR&amp;ADDRESS('PR-tampon'!$E172,COLUMN(REFERENCEMENT_ISOLANT[[#Headers],[AVIS LIMITE AU]])))=0,"",INDIRECT(NOM_FR&amp;ADDRESS('PR-tampon'!$E172,COLUMN(REFERENCEMENT_ISOLANT[[#Headers],[AVIS LIMITE AU]]))))))</f>
        <v/>
      </c>
      <c r="J207" s="3" t="str">
        <f ca="1">IF('PR-tampon'!$E172="","",IF('PR-tampon'!$E172=0,"",IF(INDIRECT(NOM_FR&amp;ADDRESS('PR-tampon'!$E172,COLUMN(REFERENCEMENT_ISOLANT[[#Headers],[TC/TNC
dans le domaine d''emploi visé]])))=0,"",INDIRECT(NOM_FR&amp;ADDRESS('PR-tampon'!$E172,COLUMN(REFERENCEMENT_ISOLANT[[#Headers],[TC/TNC
dans le domaine d''emploi visé]]))))))</f>
        <v/>
      </c>
      <c r="K207" s="117" t="str">
        <f ca="1">IF('PR-tampon'!$E172="","",IF('PR-tampon'!$E172=0,"",IF(INDIRECT(NOM_FR&amp;ADDRESS('PR-tampon'!$E172,COLUMN(REFERENCEMENT_ISOLANT[[#Headers],[SYNTHESE DES APPLICATIONS VISEES]])))=0,"",INDIRECT(NOM_FR&amp;ADDRESS('PR-tampon'!$E172,COLUMN(REFERENCEMENT_ISOLANT[[#Headers],[SYNTHESE DES APPLICATIONS VISEES]]))))))</f>
        <v/>
      </c>
      <c r="L207" s="84" t="str">
        <f ca="1">IF('PR-tampon'!$E172="","",IF('PR-tampon'!$E172=0,"",IF(INDIRECT(NOM_FR&amp;ADDRESS('PR-tampon'!$E172,COLUMN(REFERENCEMENT_ISOLANT[[#Headers],[CONCATENATION DES OBSERVATIONS]])))=0,"",INDIRECT(NOM_FR&amp;ADDRESS('PR-tampon'!$E172,COLUMN(REFERENCEMENT_ISOLANT[[#Headers],[CONCATENATION DES OBSERVATIONS]]))))))</f>
        <v/>
      </c>
      <c r="M207" s="3" t="str">
        <f ca="1">IF('PR-tampon'!$E172="","",IF('PR-tampon'!$E172=0,"",IF(INDIRECT(NOM_FR&amp;ADDRESS('PR-tampon'!$E172,COLUMN(REFERENCEMENT_ISOLANT[[#Headers],[Hygrométrie des locaux]])))=0,"",INDIRECT(NOM_FR&amp;ADDRESS('PR-tampon'!$E172,COLUMN(REFERENCEMENT_ISOLANT[[#Headers],[Hygrométrie des locaux]]))))))</f>
        <v/>
      </c>
      <c r="N207" s="3" t="str">
        <f ca="1">IF('PR-tampon'!$E172="","",IF('PR-tampon'!$E172=0,"",IF(INDIRECT(NOM_FR&amp;ADDRESS('PR-tampon'!$E172,COLUMN(REFERENCEMENT_ISOLANT[[#Headers],[classement locaux au sens 20.1 P3]])))=0,"",INDIRECT(NOM_FR&amp;ADDRESS('PR-tampon'!$E172,COLUMN(REFERENCEMENT_ISOLANT[[#Headers],[classement locaux au sens 20.1 P3]]))))))</f>
        <v/>
      </c>
      <c r="O207" s="3" t="str">
        <f ca="1">IF('PR-tampon'!$E172="","",IF('PR-tampon'!$E172=0,"",IF(INDIRECT(NOM_FR&amp;ADDRESS('PR-tampon'!$E172,COLUMN(REFERENCEMENT_ISOLANT[[#Headers],[Climat max]])))=0,"",INDIRECT(NOM_FR&amp;ADDRESS('PR-tampon'!$E172,COLUMN(REFERENCEMENT_ISOLANT[[#Headers],[Climat max]]))))))</f>
        <v/>
      </c>
      <c r="P207" s="3" t="str">
        <f ca="1">IF('PR-tampon'!$E172="","",IF('PR-tampon'!$E172=0,"",IF(INDIRECT(NOM_FR&amp;ADDRESS('PR-tampon'!$E172,COLUMN(REFERENCEMENT_ISOLANT[[#Headers],[Locaux climatisés ou raffraichis]])))=0,"",INDIRECT(NOM_FR&amp;ADDRESS('PR-tampon'!$E172,COLUMN(REFERENCEMENT_ISOLANT[[#Headers],[Locaux climatisés ou raffraichis]]))))))</f>
        <v/>
      </c>
      <c r="Q207" s="89" t="str">
        <f ca="1">IF('PR-tampon'!$E172="","",IF('PR-tampon'!$E172=0,"",IF(INDIRECT(NOM_FR&amp;ADDRESS('PR-tampon'!$E172,COLUMN(REFERENCEMENT_ISOLANT[[#Headers],[LIEN INTERNET]])))=0,"",INDIRECT(NOM_FR&amp;ADDRESS('PR-tampon'!$E172,COLUMN(REFERENCEMENT_ISOLANT[[#Headers],[LIEN INTERNET]]))))))</f>
        <v/>
      </c>
    </row>
    <row r="208" spans="1:17" ht="130.15" customHeight="1" x14ac:dyDescent="0.25">
      <c r="A208" s="3" t="e">
        <v>#VALUE!</v>
      </c>
      <c r="B208" s="88" t="str">
        <f ca="1">IF('PR-tampon'!$E173="","",IF('PR-tampon'!$E173=0,"",IF(INDIRECT(NOM_FR&amp;ADDRESS('PR-tampon'!$E173,COLUMN(REFERENCEMENT_ISOLANT[[#Headers],[DATE REFERENCEMENT]])))=0,"",INDIRECT(NOM_FR&amp;ADDRESS('PR-tampon'!$E173,COLUMN(REFERENCEMENT_ISOLANT[[#Headers],[DATE REFERENCEMENT]]))))))</f>
        <v/>
      </c>
      <c r="C208" s="88" t="str">
        <f ca="1">IF('PR-tampon'!$E173="","",IF('PR-tampon'!$E173=0,"",IF(INDIRECT(NOM_FR&amp;ADDRESS('PR-tampon'!$E173,COLUMN(REFERENCEMENT_ISOLANT[[#Headers],[TYPE DE PROCEDE]])))=0,"",INDIRECT(NOM_FR&amp;ADDRESS('PR-tampon'!$E173,COLUMN(REFERENCEMENT_ISOLANT[[#Headers],[TYPE DE PROCEDE]]))))))</f>
        <v/>
      </c>
      <c r="D208" s="88" t="str">
        <f ca="1">IF('PR-tampon'!$E173="","",IF('PR-tampon'!$E173=0,"",IF(INDIRECT(NOM_FR&amp;ADDRESS('PR-tampon'!$E173,COLUMN(REFERENCEMENT_ISOLANT[[#Headers],[MATIERE]])))=0,"",INDIRECT(NOM_FR&amp;ADDRESS('PR-tampon'!$E173,COLUMN(REFERENCEMENT_ISOLANT[[#Headers],[MATIERE]]))))))</f>
        <v/>
      </c>
      <c r="E208" s="3" t="str">
        <f ca="1">IF('PR-tampon'!$E173="","",IF('PR-tampon'!$E173=0,"",IF(INDIRECT(NOM_FR&amp;ADDRESS('PR-tampon'!$E173,COLUMN(REFERENCEMENT_ISOLANT[[#Headers],[NOM COMMERCIAL DU PROCEDE]])))=0,"",INDIRECT(NOM_FR&amp;ADDRESS('PR-tampon'!$E173,COLUMN(REFERENCEMENT_ISOLANT[[#Headers],[NOM COMMERCIAL DU PROCEDE]]))))))</f>
        <v/>
      </c>
      <c r="F208" s="3" t="str">
        <f ca="1">IF('PR-tampon'!$E173="","",IF('PR-tampon'!$E173=0,"",IF(INDIRECT(NOM_FR&amp;ADDRESS('PR-tampon'!$E173,COLUMN(REFERENCEMENT_ISOLANT[[#Headers],[DISTRIBUTEUR]])))=0,"",INDIRECT(NOM_FR&amp;ADDRESS('PR-tampon'!$E173,COLUMN(REFERENCEMENT_ISOLANT[[#Headers],[DISTRIBUTEUR]]))))))</f>
        <v/>
      </c>
      <c r="G208" s="3" t="str">
        <f ca="1">IF('PR-tampon'!$E173="","",IF('PR-tampon'!$E173=0,"",IF(INDIRECT(NOM_FR&amp;ADDRESS('PR-tampon'!$E173,COLUMN(REFERENCEMENT_ISOLANT[[#Headers],[TYPE DE DOCUMENT DE REFERENCE]])))=0,"",INDIRECT(NOM_FR&amp;ADDRESS('PR-tampon'!$E173,COLUMN(REFERENCEMENT_ISOLANT[[#Headers],[TYPE DE DOCUMENT DE REFERENCE]]))))))</f>
        <v/>
      </c>
      <c r="H208" s="3" t="str">
        <f ca="1">IF('PR-tampon'!$E173="","",IF('PR-tampon'!$E173=0,"",IF(INDIRECT(NOM_FR&amp;ADDRESS('PR-tampon'!$E173,COLUMN(REFERENCEMENT_ISOLANT[[#Headers],[REF]])))=0,"",INDIRECT(NOM_FR&amp;ADDRESS('PR-tampon'!$E173,COLUMN(REFERENCEMENT_ISOLANT[[#Headers],[REF]]))))))</f>
        <v/>
      </c>
      <c r="I208" s="82" t="str">
        <f ca="1">IF('PR-tampon'!$E173="","",IF('PR-tampon'!$E173=0,"",IF(INDIRECT(NOM_FR&amp;ADDRESS('PR-tampon'!$E173,COLUMN(REFERENCEMENT_ISOLANT[[#Headers],[AVIS LIMITE AU]])))=0,"",INDIRECT(NOM_FR&amp;ADDRESS('PR-tampon'!$E173,COLUMN(REFERENCEMENT_ISOLANT[[#Headers],[AVIS LIMITE AU]]))))))</f>
        <v/>
      </c>
      <c r="J208" s="3" t="str">
        <f ca="1">IF('PR-tampon'!$E173="","",IF('PR-tampon'!$E173=0,"",IF(INDIRECT(NOM_FR&amp;ADDRESS('PR-tampon'!$E173,COLUMN(REFERENCEMENT_ISOLANT[[#Headers],[TC/TNC
dans le domaine d''emploi visé]])))=0,"",INDIRECT(NOM_FR&amp;ADDRESS('PR-tampon'!$E173,COLUMN(REFERENCEMENT_ISOLANT[[#Headers],[TC/TNC
dans le domaine d''emploi visé]]))))))</f>
        <v/>
      </c>
      <c r="K208" s="117" t="str">
        <f ca="1">IF('PR-tampon'!$E173="","",IF('PR-tampon'!$E173=0,"",IF(INDIRECT(NOM_FR&amp;ADDRESS('PR-tampon'!$E173,COLUMN(REFERENCEMENT_ISOLANT[[#Headers],[SYNTHESE DES APPLICATIONS VISEES]])))=0,"",INDIRECT(NOM_FR&amp;ADDRESS('PR-tampon'!$E173,COLUMN(REFERENCEMENT_ISOLANT[[#Headers],[SYNTHESE DES APPLICATIONS VISEES]]))))))</f>
        <v/>
      </c>
      <c r="L208" s="84" t="str">
        <f ca="1">IF('PR-tampon'!$E173="","",IF('PR-tampon'!$E173=0,"",IF(INDIRECT(NOM_FR&amp;ADDRESS('PR-tampon'!$E173,COLUMN(REFERENCEMENT_ISOLANT[[#Headers],[CONCATENATION DES OBSERVATIONS]])))=0,"",INDIRECT(NOM_FR&amp;ADDRESS('PR-tampon'!$E173,COLUMN(REFERENCEMENT_ISOLANT[[#Headers],[CONCATENATION DES OBSERVATIONS]]))))))</f>
        <v/>
      </c>
      <c r="M208" s="3" t="str">
        <f ca="1">IF('PR-tampon'!$E173="","",IF('PR-tampon'!$E173=0,"",IF(INDIRECT(NOM_FR&amp;ADDRESS('PR-tampon'!$E173,COLUMN(REFERENCEMENT_ISOLANT[[#Headers],[Hygrométrie des locaux]])))=0,"",INDIRECT(NOM_FR&amp;ADDRESS('PR-tampon'!$E173,COLUMN(REFERENCEMENT_ISOLANT[[#Headers],[Hygrométrie des locaux]]))))))</f>
        <v/>
      </c>
      <c r="N208" s="3" t="str">
        <f ca="1">IF('PR-tampon'!$E173="","",IF('PR-tampon'!$E173=0,"",IF(INDIRECT(NOM_FR&amp;ADDRESS('PR-tampon'!$E173,COLUMN(REFERENCEMENT_ISOLANT[[#Headers],[classement locaux au sens 20.1 P3]])))=0,"",INDIRECT(NOM_FR&amp;ADDRESS('PR-tampon'!$E173,COLUMN(REFERENCEMENT_ISOLANT[[#Headers],[classement locaux au sens 20.1 P3]]))))))</f>
        <v/>
      </c>
      <c r="O208" s="3" t="str">
        <f ca="1">IF('PR-tampon'!$E173="","",IF('PR-tampon'!$E173=0,"",IF(INDIRECT(NOM_FR&amp;ADDRESS('PR-tampon'!$E173,COLUMN(REFERENCEMENT_ISOLANT[[#Headers],[Climat max]])))=0,"",INDIRECT(NOM_FR&amp;ADDRESS('PR-tampon'!$E173,COLUMN(REFERENCEMENT_ISOLANT[[#Headers],[Climat max]]))))))</f>
        <v/>
      </c>
      <c r="P208" s="3" t="str">
        <f ca="1">IF('PR-tampon'!$E173="","",IF('PR-tampon'!$E173=0,"",IF(INDIRECT(NOM_FR&amp;ADDRESS('PR-tampon'!$E173,COLUMN(REFERENCEMENT_ISOLANT[[#Headers],[Locaux climatisés ou raffraichis]])))=0,"",INDIRECT(NOM_FR&amp;ADDRESS('PR-tampon'!$E173,COLUMN(REFERENCEMENT_ISOLANT[[#Headers],[Locaux climatisés ou raffraichis]]))))))</f>
        <v/>
      </c>
      <c r="Q208" s="89" t="str">
        <f ca="1">IF('PR-tampon'!$E173="","",IF('PR-tampon'!$E173=0,"",IF(INDIRECT(NOM_FR&amp;ADDRESS('PR-tampon'!$E173,COLUMN(REFERENCEMENT_ISOLANT[[#Headers],[LIEN INTERNET]])))=0,"",INDIRECT(NOM_FR&amp;ADDRESS('PR-tampon'!$E173,COLUMN(REFERENCEMENT_ISOLANT[[#Headers],[LIEN INTERNET]]))))))</f>
        <v/>
      </c>
    </row>
    <row r="209" spans="1:17" ht="130.15" customHeight="1" x14ac:dyDescent="0.25">
      <c r="A209" s="3" t="e">
        <v>#VALUE!</v>
      </c>
      <c r="B209" s="88" t="str">
        <f ca="1">IF('PR-tampon'!$E174="","",IF('PR-tampon'!$E174=0,"",IF(INDIRECT(NOM_FR&amp;ADDRESS('PR-tampon'!$E174,COLUMN(REFERENCEMENT_ISOLANT[[#Headers],[DATE REFERENCEMENT]])))=0,"",INDIRECT(NOM_FR&amp;ADDRESS('PR-tampon'!$E174,COLUMN(REFERENCEMENT_ISOLANT[[#Headers],[DATE REFERENCEMENT]]))))))</f>
        <v/>
      </c>
      <c r="C209" s="88" t="str">
        <f ca="1">IF('PR-tampon'!$E174="","",IF('PR-tampon'!$E174=0,"",IF(INDIRECT(NOM_FR&amp;ADDRESS('PR-tampon'!$E174,COLUMN(REFERENCEMENT_ISOLANT[[#Headers],[TYPE DE PROCEDE]])))=0,"",INDIRECT(NOM_FR&amp;ADDRESS('PR-tampon'!$E174,COLUMN(REFERENCEMENT_ISOLANT[[#Headers],[TYPE DE PROCEDE]]))))))</f>
        <v/>
      </c>
      <c r="D209" s="88" t="str">
        <f ca="1">IF('PR-tampon'!$E174="","",IF('PR-tampon'!$E174=0,"",IF(INDIRECT(NOM_FR&amp;ADDRESS('PR-tampon'!$E174,COLUMN(REFERENCEMENT_ISOLANT[[#Headers],[MATIERE]])))=0,"",INDIRECT(NOM_FR&amp;ADDRESS('PR-tampon'!$E174,COLUMN(REFERENCEMENT_ISOLANT[[#Headers],[MATIERE]]))))))</f>
        <v/>
      </c>
      <c r="E209" s="3" t="str">
        <f ca="1">IF('PR-tampon'!$E174="","",IF('PR-tampon'!$E174=0,"",IF(INDIRECT(NOM_FR&amp;ADDRESS('PR-tampon'!$E174,COLUMN(REFERENCEMENT_ISOLANT[[#Headers],[NOM COMMERCIAL DU PROCEDE]])))=0,"",INDIRECT(NOM_FR&amp;ADDRESS('PR-tampon'!$E174,COLUMN(REFERENCEMENT_ISOLANT[[#Headers],[NOM COMMERCIAL DU PROCEDE]]))))))</f>
        <v/>
      </c>
      <c r="F209" s="3" t="str">
        <f ca="1">IF('PR-tampon'!$E174="","",IF('PR-tampon'!$E174=0,"",IF(INDIRECT(NOM_FR&amp;ADDRESS('PR-tampon'!$E174,COLUMN(REFERENCEMENT_ISOLANT[[#Headers],[DISTRIBUTEUR]])))=0,"",INDIRECT(NOM_FR&amp;ADDRESS('PR-tampon'!$E174,COLUMN(REFERENCEMENT_ISOLANT[[#Headers],[DISTRIBUTEUR]]))))))</f>
        <v/>
      </c>
      <c r="G209" s="3" t="str">
        <f ca="1">IF('PR-tampon'!$E174="","",IF('PR-tampon'!$E174=0,"",IF(INDIRECT(NOM_FR&amp;ADDRESS('PR-tampon'!$E174,COLUMN(REFERENCEMENT_ISOLANT[[#Headers],[TYPE DE DOCUMENT DE REFERENCE]])))=0,"",INDIRECT(NOM_FR&amp;ADDRESS('PR-tampon'!$E174,COLUMN(REFERENCEMENT_ISOLANT[[#Headers],[TYPE DE DOCUMENT DE REFERENCE]]))))))</f>
        <v/>
      </c>
      <c r="H209" s="3" t="str">
        <f ca="1">IF('PR-tampon'!$E174="","",IF('PR-tampon'!$E174=0,"",IF(INDIRECT(NOM_FR&amp;ADDRESS('PR-tampon'!$E174,COLUMN(REFERENCEMENT_ISOLANT[[#Headers],[REF]])))=0,"",INDIRECT(NOM_FR&amp;ADDRESS('PR-tampon'!$E174,COLUMN(REFERENCEMENT_ISOLANT[[#Headers],[REF]]))))))</f>
        <v/>
      </c>
      <c r="I209" s="82" t="str">
        <f ca="1">IF('PR-tampon'!$E174="","",IF('PR-tampon'!$E174=0,"",IF(INDIRECT(NOM_FR&amp;ADDRESS('PR-tampon'!$E174,COLUMN(REFERENCEMENT_ISOLANT[[#Headers],[AVIS LIMITE AU]])))=0,"",INDIRECT(NOM_FR&amp;ADDRESS('PR-tampon'!$E174,COLUMN(REFERENCEMENT_ISOLANT[[#Headers],[AVIS LIMITE AU]]))))))</f>
        <v/>
      </c>
      <c r="J209" s="3" t="str">
        <f ca="1">IF('PR-tampon'!$E174="","",IF('PR-tampon'!$E174=0,"",IF(INDIRECT(NOM_FR&amp;ADDRESS('PR-tampon'!$E174,COLUMN(REFERENCEMENT_ISOLANT[[#Headers],[TC/TNC
dans le domaine d''emploi visé]])))=0,"",INDIRECT(NOM_FR&amp;ADDRESS('PR-tampon'!$E174,COLUMN(REFERENCEMENT_ISOLANT[[#Headers],[TC/TNC
dans le domaine d''emploi visé]]))))))</f>
        <v/>
      </c>
      <c r="K209" s="117" t="str">
        <f ca="1">IF('PR-tampon'!$E174="","",IF('PR-tampon'!$E174=0,"",IF(INDIRECT(NOM_FR&amp;ADDRESS('PR-tampon'!$E174,COLUMN(REFERENCEMENT_ISOLANT[[#Headers],[SYNTHESE DES APPLICATIONS VISEES]])))=0,"",INDIRECT(NOM_FR&amp;ADDRESS('PR-tampon'!$E174,COLUMN(REFERENCEMENT_ISOLANT[[#Headers],[SYNTHESE DES APPLICATIONS VISEES]]))))))</f>
        <v/>
      </c>
      <c r="L209" s="84" t="str">
        <f ca="1">IF('PR-tampon'!$E174="","",IF('PR-tampon'!$E174=0,"",IF(INDIRECT(NOM_FR&amp;ADDRESS('PR-tampon'!$E174,COLUMN(REFERENCEMENT_ISOLANT[[#Headers],[CONCATENATION DES OBSERVATIONS]])))=0,"",INDIRECT(NOM_FR&amp;ADDRESS('PR-tampon'!$E174,COLUMN(REFERENCEMENT_ISOLANT[[#Headers],[CONCATENATION DES OBSERVATIONS]]))))))</f>
        <v/>
      </c>
      <c r="M209" s="3" t="str">
        <f ca="1">IF('PR-tampon'!$E174="","",IF('PR-tampon'!$E174=0,"",IF(INDIRECT(NOM_FR&amp;ADDRESS('PR-tampon'!$E174,COLUMN(REFERENCEMENT_ISOLANT[[#Headers],[Hygrométrie des locaux]])))=0,"",INDIRECT(NOM_FR&amp;ADDRESS('PR-tampon'!$E174,COLUMN(REFERENCEMENT_ISOLANT[[#Headers],[Hygrométrie des locaux]]))))))</f>
        <v/>
      </c>
      <c r="N209" s="3" t="str">
        <f ca="1">IF('PR-tampon'!$E174="","",IF('PR-tampon'!$E174=0,"",IF(INDIRECT(NOM_FR&amp;ADDRESS('PR-tampon'!$E174,COLUMN(REFERENCEMENT_ISOLANT[[#Headers],[classement locaux au sens 20.1 P3]])))=0,"",INDIRECT(NOM_FR&amp;ADDRESS('PR-tampon'!$E174,COLUMN(REFERENCEMENT_ISOLANT[[#Headers],[classement locaux au sens 20.1 P3]]))))))</f>
        <v/>
      </c>
      <c r="O209" s="3" t="str">
        <f ca="1">IF('PR-tampon'!$E174="","",IF('PR-tampon'!$E174=0,"",IF(INDIRECT(NOM_FR&amp;ADDRESS('PR-tampon'!$E174,COLUMN(REFERENCEMENT_ISOLANT[[#Headers],[Climat max]])))=0,"",INDIRECT(NOM_FR&amp;ADDRESS('PR-tampon'!$E174,COLUMN(REFERENCEMENT_ISOLANT[[#Headers],[Climat max]]))))))</f>
        <v/>
      </c>
      <c r="P209" s="3" t="str">
        <f ca="1">IF('PR-tampon'!$E174="","",IF('PR-tampon'!$E174=0,"",IF(INDIRECT(NOM_FR&amp;ADDRESS('PR-tampon'!$E174,COLUMN(REFERENCEMENT_ISOLANT[[#Headers],[Locaux climatisés ou raffraichis]])))=0,"",INDIRECT(NOM_FR&amp;ADDRESS('PR-tampon'!$E174,COLUMN(REFERENCEMENT_ISOLANT[[#Headers],[Locaux climatisés ou raffraichis]]))))))</f>
        <v/>
      </c>
      <c r="Q209" s="89" t="str">
        <f ca="1">IF('PR-tampon'!$E174="","",IF('PR-tampon'!$E174=0,"",IF(INDIRECT(NOM_FR&amp;ADDRESS('PR-tampon'!$E174,COLUMN(REFERENCEMENT_ISOLANT[[#Headers],[LIEN INTERNET]])))=0,"",INDIRECT(NOM_FR&amp;ADDRESS('PR-tampon'!$E174,COLUMN(REFERENCEMENT_ISOLANT[[#Headers],[LIEN INTERNET]]))))))</f>
        <v/>
      </c>
    </row>
    <row r="210" spans="1:17" ht="130.15" customHeight="1" x14ac:dyDescent="0.25">
      <c r="A210" s="3" t="e">
        <v>#VALUE!</v>
      </c>
      <c r="B210" s="88" t="str">
        <f ca="1">IF('PR-tampon'!$E175="","",IF('PR-tampon'!$E175=0,"",IF(INDIRECT(NOM_FR&amp;ADDRESS('PR-tampon'!$E175,COLUMN(REFERENCEMENT_ISOLANT[[#Headers],[DATE REFERENCEMENT]])))=0,"",INDIRECT(NOM_FR&amp;ADDRESS('PR-tampon'!$E175,COLUMN(REFERENCEMENT_ISOLANT[[#Headers],[DATE REFERENCEMENT]]))))))</f>
        <v/>
      </c>
      <c r="C210" s="88" t="str">
        <f ca="1">IF('PR-tampon'!$E175="","",IF('PR-tampon'!$E175=0,"",IF(INDIRECT(NOM_FR&amp;ADDRESS('PR-tampon'!$E175,COLUMN(REFERENCEMENT_ISOLANT[[#Headers],[TYPE DE PROCEDE]])))=0,"",INDIRECT(NOM_FR&amp;ADDRESS('PR-tampon'!$E175,COLUMN(REFERENCEMENT_ISOLANT[[#Headers],[TYPE DE PROCEDE]]))))))</f>
        <v/>
      </c>
      <c r="D210" s="88" t="str">
        <f ca="1">IF('PR-tampon'!$E175="","",IF('PR-tampon'!$E175=0,"",IF(INDIRECT(NOM_FR&amp;ADDRESS('PR-tampon'!$E175,COLUMN(REFERENCEMENT_ISOLANT[[#Headers],[MATIERE]])))=0,"",INDIRECT(NOM_FR&amp;ADDRESS('PR-tampon'!$E175,COLUMN(REFERENCEMENT_ISOLANT[[#Headers],[MATIERE]]))))))</f>
        <v/>
      </c>
      <c r="E210" s="3" t="str">
        <f ca="1">IF('PR-tampon'!$E175="","",IF('PR-tampon'!$E175=0,"",IF(INDIRECT(NOM_FR&amp;ADDRESS('PR-tampon'!$E175,COLUMN(REFERENCEMENT_ISOLANT[[#Headers],[NOM COMMERCIAL DU PROCEDE]])))=0,"",INDIRECT(NOM_FR&amp;ADDRESS('PR-tampon'!$E175,COLUMN(REFERENCEMENT_ISOLANT[[#Headers],[NOM COMMERCIAL DU PROCEDE]]))))))</f>
        <v/>
      </c>
      <c r="F210" s="3" t="str">
        <f ca="1">IF('PR-tampon'!$E175="","",IF('PR-tampon'!$E175=0,"",IF(INDIRECT(NOM_FR&amp;ADDRESS('PR-tampon'!$E175,COLUMN(REFERENCEMENT_ISOLANT[[#Headers],[DISTRIBUTEUR]])))=0,"",INDIRECT(NOM_FR&amp;ADDRESS('PR-tampon'!$E175,COLUMN(REFERENCEMENT_ISOLANT[[#Headers],[DISTRIBUTEUR]]))))))</f>
        <v/>
      </c>
      <c r="G210" s="3" t="str">
        <f ca="1">IF('PR-tampon'!$E175="","",IF('PR-tampon'!$E175=0,"",IF(INDIRECT(NOM_FR&amp;ADDRESS('PR-tampon'!$E175,COLUMN(REFERENCEMENT_ISOLANT[[#Headers],[TYPE DE DOCUMENT DE REFERENCE]])))=0,"",INDIRECT(NOM_FR&amp;ADDRESS('PR-tampon'!$E175,COLUMN(REFERENCEMENT_ISOLANT[[#Headers],[TYPE DE DOCUMENT DE REFERENCE]]))))))</f>
        <v/>
      </c>
      <c r="H210" s="3" t="str">
        <f ca="1">IF('PR-tampon'!$E175="","",IF('PR-tampon'!$E175=0,"",IF(INDIRECT(NOM_FR&amp;ADDRESS('PR-tampon'!$E175,COLUMN(REFERENCEMENT_ISOLANT[[#Headers],[REF]])))=0,"",INDIRECT(NOM_FR&amp;ADDRESS('PR-tampon'!$E175,COLUMN(REFERENCEMENT_ISOLANT[[#Headers],[REF]]))))))</f>
        <v/>
      </c>
      <c r="I210" s="82" t="str">
        <f ca="1">IF('PR-tampon'!$E175="","",IF('PR-tampon'!$E175=0,"",IF(INDIRECT(NOM_FR&amp;ADDRESS('PR-tampon'!$E175,COLUMN(REFERENCEMENT_ISOLANT[[#Headers],[AVIS LIMITE AU]])))=0,"",INDIRECT(NOM_FR&amp;ADDRESS('PR-tampon'!$E175,COLUMN(REFERENCEMENT_ISOLANT[[#Headers],[AVIS LIMITE AU]]))))))</f>
        <v/>
      </c>
      <c r="J210" s="3" t="str">
        <f ca="1">IF('PR-tampon'!$E175="","",IF('PR-tampon'!$E175=0,"",IF(INDIRECT(NOM_FR&amp;ADDRESS('PR-tampon'!$E175,COLUMN(REFERENCEMENT_ISOLANT[[#Headers],[TC/TNC
dans le domaine d''emploi visé]])))=0,"",INDIRECT(NOM_FR&amp;ADDRESS('PR-tampon'!$E175,COLUMN(REFERENCEMENT_ISOLANT[[#Headers],[TC/TNC
dans le domaine d''emploi visé]]))))))</f>
        <v/>
      </c>
      <c r="K210" s="117" t="str">
        <f ca="1">IF('PR-tampon'!$E175="","",IF('PR-tampon'!$E175=0,"",IF(INDIRECT(NOM_FR&amp;ADDRESS('PR-tampon'!$E175,COLUMN(REFERENCEMENT_ISOLANT[[#Headers],[SYNTHESE DES APPLICATIONS VISEES]])))=0,"",INDIRECT(NOM_FR&amp;ADDRESS('PR-tampon'!$E175,COLUMN(REFERENCEMENT_ISOLANT[[#Headers],[SYNTHESE DES APPLICATIONS VISEES]]))))))</f>
        <v/>
      </c>
      <c r="L210" s="84" t="str">
        <f ca="1">IF('PR-tampon'!$E175="","",IF('PR-tampon'!$E175=0,"",IF(INDIRECT(NOM_FR&amp;ADDRESS('PR-tampon'!$E175,COLUMN(REFERENCEMENT_ISOLANT[[#Headers],[CONCATENATION DES OBSERVATIONS]])))=0,"",INDIRECT(NOM_FR&amp;ADDRESS('PR-tampon'!$E175,COLUMN(REFERENCEMENT_ISOLANT[[#Headers],[CONCATENATION DES OBSERVATIONS]]))))))</f>
        <v/>
      </c>
      <c r="M210" s="3" t="str">
        <f ca="1">IF('PR-tampon'!$E175="","",IF('PR-tampon'!$E175=0,"",IF(INDIRECT(NOM_FR&amp;ADDRESS('PR-tampon'!$E175,COLUMN(REFERENCEMENT_ISOLANT[[#Headers],[Hygrométrie des locaux]])))=0,"",INDIRECT(NOM_FR&amp;ADDRESS('PR-tampon'!$E175,COLUMN(REFERENCEMENT_ISOLANT[[#Headers],[Hygrométrie des locaux]]))))))</f>
        <v/>
      </c>
      <c r="N210" s="3" t="str">
        <f ca="1">IF('PR-tampon'!$E175="","",IF('PR-tampon'!$E175=0,"",IF(INDIRECT(NOM_FR&amp;ADDRESS('PR-tampon'!$E175,COLUMN(REFERENCEMENT_ISOLANT[[#Headers],[classement locaux au sens 20.1 P3]])))=0,"",INDIRECT(NOM_FR&amp;ADDRESS('PR-tampon'!$E175,COLUMN(REFERENCEMENT_ISOLANT[[#Headers],[classement locaux au sens 20.1 P3]]))))))</f>
        <v/>
      </c>
      <c r="O210" s="3" t="str">
        <f ca="1">IF('PR-tampon'!$E175="","",IF('PR-tampon'!$E175=0,"",IF(INDIRECT(NOM_FR&amp;ADDRESS('PR-tampon'!$E175,COLUMN(REFERENCEMENT_ISOLANT[[#Headers],[Climat max]])))=0,"",INDIRECT(NOM_FR&amp;ADDRESS('PR-tampon'!$E175,COLUMN(REFERENCEMENT_ISOLANT[[#Headers],[Climat max]]))))))</f>
        <v/>
      </c>
      <c r="P210" s="3" t="str">
        <f ca="1">IF('PR-tampon'!$E175="","",IF('PR-tampon'!$E175=0,"",IF(INDIRECT(NOM_FR&amp;ADDRESS('PR-tampon'!$E175,COLUMN(REFERENCEMENT_ISOLANT[[#Headers],[Locaux climatisés ou raffraichis]])))=0,"",INDIRECT(NOM_FR&amp;ADDRESS('PR-tampon'!$E175,COLUMN(REFERENCEMENT_ISOLANT[[#Headers],[Locaux climatisés ou raffraichis]]))))))</f>
        <v/>
      </c>
      <c r="Q210" s="89" t="str">
        <f ca="1">IF('PR-tampon'!$E175="","",IF('PR-tampon'!$E175=0,"",IF(INDIRECT(NOM_FR&amp;ADDRESS('PR-tampon'!$E175,COLUMN(REFERENCEMENT_ISOLANT[[#Headers],[LIEN INTERNET]])))=0,"",INDIRECT(NOM_FR&amp;ADDRESS('PR-tampon'!$E175,COLUMN(REFERENCEMENT_ISOLANT[[#Headers],[LIEN INTERNET]]))))))</f>
        <v/>
      </c>
    </row>
    <row r="211" spans="1:17" ht="130.15" customHeight="1" x14ac:dyDescent="0.25">
      <c r="A211" s="3" t="e">
        <v>#VALUE!</v>
      </c>
      <c r="B211" s="88" t="str">
        <f ca="1">IF('PR-tampon'!$E176="","",IF('PR-tampon'!$E176=0,"",IF(INDIRECT(NOM_FR&amp;ADDRESS('PR-tampon'!$E176,COLUMN(REFERENCEMENT_ISOLANT[[#Headers],[DATE REFERENCEMENT]])))=0,"",INDIRECT(NOM_FR&amp;ADDRESS('PR-tampon'!$E176,COLUMN(REFERENCEMENT_ISOLANT[[#Headers],[DATE REFERENCEMENT]]))))))</f>
        <v/>
      </c>
      <c r="C211" s="88" t="str">
        <f ca="1">IF('PR-tampon'!$E176="","",IF('PR-tampon'!$E176=0,"",IF(INDIRECT(NOM_FR&amp;ADDRESS('PR-tampon'!$E176,COLUMN(REFERENCEMENT_ISOLANT[[#Headers],[TYPE DE PROCEDE]])))=0,"",INDIRECT(NOM_FR&amp;ADDRESS('PR-tampon'!$E176,COLUMN(REFERENCEMENT_ISOLANT[[#Headers],[TYPE DE PROCEDE]]))))))</f>
        <v/>
      </c>
      <c r="D211" s="88" t="str">
        <f ca="1">IF('PR-tampon'!$E176="","",IF('PR-tampon'!$E176=0,"",IF(INDIRECT(NOM_FR&amp;ADDRESS('PR-tampon'!$E176,COLUMN(REFERENCEMENT_ISOLANT[[#Headers],[MATIERE]])))=0,"",INDIRECT(NOM_FR&amp;ADDRESS('PR-tampon'!$E176,COLUMN(REFERENCEMENT_ISOLANT[[#Headers],[MATIERE]]))))))</f>
        <v/>
      </c>
      <c r="E211" s="3" t="str">
        <f ca="1">IF('PR-tampon'!$E176="","",IF('PR-tampon'!$E176=0,"",IF(INDIRECT(NOM_FR&amp;ADDRESS('PR-tampon'!$E176,COLUMN(REFERENCEMENT_ISOLANT[[#Headers],[NOM COMMERCIAL DU PROCEDE]])))=0,"",INDIRECT(NOM_FR&amp;ADDRESS('PR-tampon'!$E176,COLUMN(REFERENCEMENT_ISOLANT[[#Headers],[NOM COMMERCIAL DU PROCEDE]]))))))</f>
        <v/>
      </c>
      <c r="F211" s="3" t="str">
        <f ca="1">IF('PR-tampon'!$E176="","",IF('PR-tampon'!$E176=0,"",IF(INDIRECT(NOM_FR&amp;ADDRESS('PR-tampon'!$E176,COLUMN(REFERENCEMENT_ISOLANT[[#Headers],[DISTRIBUTEUR]])))=0,"",INDIRECT(NOM_FR&amp;ADDRESS('PR-tampon'!$E176,COLUMN(REFERENCEMENT_ISOLANT[[#Headers],[DISTRIBUTEUR]]))))))</f>
        <v/>
      </c>
      <c r="G211" s="3" t="str">
        <f ca="1">IF('PR-tampon'!$E176="","",IF('PR-tampon'!$E176=0,"",IF(INDIRECT(NOM_FR&amp;ADDRESS('PR-tampon'!$E176,COLUMN(REFERENCEMENT_ISOLANT[[#Headers],[TYPE DE DOCUMENT DE REFERENCE]])))=0,"",INDIRECT(NOM_FR&amp;ADDRESS('PR-tampon'!$E176,COLUMN(REFERENCEMENT_ISOLANT[[#Headers],[TYPE DE DOCUMENT DE REFERENCE]]))))))</f>
        <v/>
      </c>
      <c r="H211" s="3" t="str">
        <f ca="1">IF('PR-tampon'!$E176="","",IF('PR-tampon'!$E176=0,"",IF(INDIRECT(NOM_FR&amp;ADDRESS('PR-tampon'!$E176,COLUMN(REFERENCEMENT_ISOLANT[[#Headers],[REF]])))=0,"",INDIRECT(NOM_FR&amp;ADDRESS('PR-tampon'!$E176,COLUMN(REFERENCEMENT_ISOLANT[[#Headers],[REF]]))))))</f>
        <v/>
      </c>
      <c r="I211" s="82" t="str">
        <f ca="1">IF('PR-tampon'!$E176="","",IF('PR-tampon'!$E176=0,"",IF(INDIRECT(NOM_FR&amp;ADDRESS('PR-tampon'!$E176,COLUMN(REFERENCEMENT_ISOLANT[[#Headers],[AVIS LIMITE AU]])))=0,"",INDIRECT(NOM_FR&amp;ADDRESS('PR-tampon'!$E176,COLUMN(REFERENCEMENT_ISOLANT[[#Headers],[AVIS LIMITE AU]]))))))</f>
        <v/>
      </c>
      <c r="J211" s="3" t="str">
        <f ca="1">IF('PR-tampon'!$E176="","",IF('PR-tampon'!$E176=0,"",IF(INDIRECT(NOM_FR&amp;ADDRESS('PR-tampon'!$E176,COLUMN(REFERENCEMENT_ISOLANT[[#Headers],[TC/TNC
dans le domaine d''emploi visé]])))=0,"",INDIRECT(NOM_FR&amp;ADDRESS('PR-tampon'!$E176,COLUMN(REFERENCEMENT_ISOLANT[[#Headers],[TC/TNC
dans le domaine d''emploi visé]]))))))</f>
        <v/>
      </c>
      <c r="K211" s="117" t="str">
        <f ca="1">IF('PR-tampon'!$E176="","",IF('PR-tampon'!$E176=0,"",IF(INDIRECT(NOM_FR&amp;ADDRESS('PR-tampon'!$E176,COLUMN(REFERENCEMENT_ISOLANT[[#Headers],[SYNTHESE DES APPLICATIONS VISEES]])))=0,"",INDIRECT(NOM_FR&amp;ADDRESS('PR-tampon'!$E176,COLUMN(REFERENCEMENT_ISOLANT[[#Headers],[SYNTHESE DES APPLICATIONS VISEES]]))))))</f>
        <v/>
      </c>
      <c r="L211" s="84" t="str">
        <f ca="1">IF('PR-tampon'!$E176="","",IF('PR-tampon'!$E176=0,"",IF(INDIRECT(NOM_FR&amp;ADDRESS('PR-tampon'!$E176,COLUMN(REFERENCEMENT_ISOLANT[[#Headers],[CONCATENATION DES OBSERVATIONS]])))=0,"",INDIRECT(NOM_FR&amp;ADDRESS('PR-tampon'!$E176,COLUMN(REFERENCEMENT_ISOLANT[[#Headers],[CONCATENATION DES OBSERVATIONS]]))))))</f>
        <v/>
      </c>
      <c r="M211" s="3" t="str">
        <f ca="1">IF('PR-tampon'!$E176="","",IF('PR-tampon'!$E176=0,"",IF(INDIRECT(NOM_FR&amp;ADDRESS('PR-tampon'!$E176,COLUMN(REFERENCEMENT_ISOLANT[[#Headers],[Hygrométrie des locaux]])))=0,"",INDIRECT(NOM_FR&amp;ADDRESS('PR-tampon'!$E176,COLUMN(REFERENCEMENT_ISOLANT[[#Headers],[Hygrométrie des locaux]]))))))</f>
        <v/>
      </c>
      <c r="N211" s="3" t="str">
        <f ca="1">IF('PR-tampon'!$E176="","",IF('PR-tampon'!$E176=0,"",IF(INDIRECT(NOM_FR&amp;ADDRESS('PR-tampon'!$E176,COLUMN(REFERENCEMENT_ISOLANT[[#Headers],[classement locaux au sens 20.1 P3]])))=0,"",INDIRECT(NOM_FR&amp;ADDRESS('PR-tampon'!$E176,COLUMN(REFERENCEMENT_ISOLANT[[#Headers],[classement locaux au sens 20.1 P3]]))))))</f>
        <v/>
      </c>
      <c r="O211" s="3" t="str">
        <f ca="1">IF('PR-tampon'!$E176="","",IF('PR-tampon'!$E176=0,"",IF(INDIRECT(NOM_FR&amp;ADDRESS('PR-tampon'!$E176,COLUMN(REFERENCEMENT_ISOLANT[[#Headers],[Climat max]])))=0,"",INDIRECT(NOM_FR&amp;ADDRESS('PR-tampon'!$E176,COLUMN(REFERENCEMENT_ISOLANT[[#Headers],[Climat max]]))))))</f>
        <v/>
      </c>
      <c r="P211" s="3" t="str">
        <f ca="1">IF('PR-tampon'!$E176="","",IF('PR-tampon'!$E176=0,"",IF(INDIRECT(NOM_FR&amp;ADDRESS('PR-tampon'!$E176,COLUMN(REFERENCEMENT_ISOLANT[[#Headers],[Locaux climatisés ou raffraichis]])))=0,"",INDIRECT(NOM_FR&amp;ADDRESS('PR-tampon'!$E176,COLUMN(REFERENCEMENT_ISOLANT[[#Headers],[Locaux climatisés ou raffraichis]]))))))</f>
        <v/>
      </c>
      <c r="Q211" s="89" t="str">
        <f ca="1">IF('PR-tampon'!$E176="","",IF('PR-tampon'!$E176=0,"",IF(INDIRECT(NOM_FR&amp;ADDRESS('PR-tampon'!$E176,COLUMN(REFERENCEMENT_ISOLANT[[#Headers],[LIEN INTERNET]])))=0,"",INDIRECT(NOM_FR&amp;ADDRESS('PR-tampon'!$E176,COLUMN(REFERENCEMENT_ISOLANT[[#Headers],[LIEN INTERNET]]))))))</f>
        <v/>
      </c>
    </row>
    <row r="212" spans="1:17" ht="130.15" customHeight="1" x14ac:dyDescent="0.25">
      <c r="A212" s="3" t="e">
        <v>#VALUE!</v>
      </c>
      <c r="B212" s="88" t="str">
        <f ca="1">IF('PR-tampon'!$E177="","",IF('PR-tampon'!$E177=0,"",IF(INDIRECT(NOM_FR&amp;ADDRESS('PR-tampon'!$E177,COLUMN(REFERENCEMENT_ISOLANT[[#Headers],[DATE REFERENCEMENT]])))=0,"",INDIRECT(NOM_FR&amp;ADDRESS('PR-tampon'!$E177,COLUMN(REFERENCEMENT_ISOLANT[[#Headers],[DATE REFERENCEMENT]]))))))</f>
        <v/>
      </c>
      <c r="C212" s="88" t="str">
        <f ca="1">IF('PR-tampon'!$E177="","",IF('PR-tampon'!$E177=0,"",IF(INDIRECT(NOM_FR&amp;ADDRESS('PR-tampon'!$E177,COLUMN(REFERENCEMENT_ISOLANT[[#Headers],[TYPE DE PROCEDE]])))=0,"",INDIRECT(NOM_FR&amp;ADDRESS('PR-tampon'!$E177,COLUMN(REFERENCEMENT_ISOLANT[[#Headers],[TYPE DE PROCEDE]]))))))</f>
        <v/>
      </c>
      <c r="D212" s="88" t="str">
        <f ca="1">IF('PR-tampon'!$E177="","",IF('PR-tampon'!$E177=0,"",IF(INDIRECT(NOM_FR&amp;ADDRESS('PR-tampon'!$E177,COLUMN(REFERENCEMENT_ISOLANT[[#Headers],[MATIERE]])))=0,"",INDIRECT(NOM_FR&amp;ADDRESS('PR-tampon'!$E177,COLUMN(REFERENCEMENT_ISOLANT[[#Headers],[MATIERE]]))))))</f>
        <v/>
      </c>
      <c r="E212" s="3" t="str">
        <f ca="1">IF('PR-tampon'!$E177="","",IF('PR-tampon'!$E177=0,"",IF(INDIRECT(NOM_FR&amp;ADDRESS('PR-tampon'!$E177,COLUMN(REFERENCEMENT_ISOLANT[[#Headers],[NOM COMMERCIAL DU PROCEDE]])))=0,"",INDIRECT(NOM_FR&amp;ADDRESS('PR-tampon'!$E177,COLUMN(REFERENCEMENT_ISOLANT[[#Headers],[NOM COMMERCIAL DU PROCEDE]]))))))</f>
        <v/>
      </c>
      <c r="F212" s="3" t="str">
        <f ca="1">IF('PR-tampon'!$E177="","",IF('PR-tampon'!$E177=0,"",IF(INDIRECT(NOM_FR&amp;ADDRESS('PR-tampon'!$E177,COLUMN(REFERENCEMENT_ISOLANT[[#Headers],[DISTRIBUTEUR]])))=0,"",INDIRECT(NOM_FR&amp;ADDRESS('PR-tampon'!$E177,COLUMN(REFERENCEMENT_ISOLANT[[#Headers],[DISTRIBUTEUR]]))))))</f>
        <v/>
      </c>
      <c r="G212" s="3" t="str">
        <f ca="1">IF('PR-tampon'!$E177="","",IF('PR-tampon'!$E177=0,"",IF(INDIRECT(NOM_FR&amp;ADDRESS('PR-tampon'!$E177,COLUMN(REFERENCEMENT_ISOLANT[[#Headers],[TYPE DE DOCUMENT DE REFERENCE]])))=0,"",INDIRECT(NOM_FR&amp;ADDRESS('PR-tampon'!$E177,COLUMN(REFERENCEMENT_ISOLANT[[#Headers],[TYPE DE DOCUMENT DE REFERENCE]]))))))</f>
        <v/>
      </c>
      <c r="H212" s="3" t="str">
        <f ca="1">IF('PR-tampon'!$E177="","",IF('PR-tampon'!$E177=0,"",IF(INDIRECT(NOM_FR&amp;ADDRESS('PR-tampon'!$E177,COLUMN(REFERENCEMENT_ISOLANT[[#Headers],[REF]])))=0,"",INDIRECT(NOM_FR&amp;ADDRESS('PR-tampon'!$E177,COLUMN(REFERENCEMENT_ISOLANT[[#Headers],[REF]]))))))</f>
        <v/>
      </c>
      <c r="I212" s="82" t="str">
        <f ca="1">IF('PR-tampon'!$E177="","",IF('PR-tampon'!$E177=0,"",IF(INDIRECT(NOM_FR&amp;ADDRESS('PR-tampon'!$E177,COLUMN(REFERENCEMENT_ISOLANT[[#Headers],[AVIS LIMITE AU]])))=0,"",INDIRECT(NOM_FR&amp;ADDRESS('PR-tampon'!$E177,COLUMN(REFERENCEMENT_ISOLANT[[#Headers],[AVIS LIMITE AU]]))))))</f>
        <v/>
      </c>
      <c r="J212" s="3" t="str">
        <f ca="1">IF('PR-tampon'!$E177="","",IF('PR-tampon'!$E177=0,"",IF(INDIRECT(NOM_FR&amp;ADDRESS('PR-tampon'!$E177,COLUMN(REFERENCEMENT_ISOLANT[[#Headers],[TC/TNC
dans le domaine d''emploi visé]])))=0,"",INDIRECT(NOM_FR&amp;ADDRESS('PR-tampon'!$E177,COLUMN(REFERENCEMENT_ISOLANT[[#Headers],[TC/TNC
dans le domaine d''emploi visé]]))))))</f>
        <v/>
      </c>
      <c r="K212" s="117" t="str">
        <f ca="1">IF('PR-tampon'!$E177="","",IF('PR-tampon'!$E177=0,"",IF(INDIRECT(NOM_FR&amp;ADDRESS('PR-tampon'!$E177,COLUMN(REFERENCEMENT_ISOLANT[[#Headers],[SYNTHESE DES APPLICATIONS VISEES]])))=0,"",INDIRECT(NOM_FR&amp;ADDRESS('PR-tampon'!$E177,COLUMN(REFERENCEMENT_ISOLANT[[#Headers],[SYNTHESE DES APPLICATIONS VISEES]]))))))</f>
        <v/>
      </c>
      <c r="L212" s="84" t="str">
        <f ca="1">IF('PR-tampon'!$E177="","",IF('PR-tampon'!$E177=0,"",IF(INDIRECT(NOM_FR&amp;ADDRESS('PR-tampon'!$E177,COLUMN(REFERENCEMENT_ISOLANT[[#Headers],[CONCATENATION DES OBSERVATIONS]])))=0,"",INDIRECT(NOM_FR&amp;ADDRESS('PR-tampon'!$E177,COLUMN(REFERENCEMENT_ISOLANT[[#Headers],[CONCATENATION DES OBSERVATIONS]]))))))</f>
        <v/>
      </c>
      <c r="M212" s="3" t="str">
        <f ca="1">IF('PR-tampon'!$E177="","",IF('PR-tampon'!$E177=0,"",IF(INDIRECT(NOM_FR&amp;ADDRESS('PR-tampon'!$E177,COLUMN(REFERENCEMENT_ISOLANT[[#Headers],[Hygrométrie des locaux]])))=0,"",INDIRECT(NOM_FR&amp;ADDRESS('PR-tampon'!$E177,COLUMN(REFERENCEMENT_ISOLANT[[#Headers],[Hygrométrie des locaux]]))))))</f>
        <v/>
      </c>
      <c r="N212" s="3" t="str">
        <f ca="1">IF('PR-tampon'!$E177="","",IF('PR-tampon'!$E177=0,"",IF(INDIRECT(NOM_FR&amp;ADDRESS('PR-tampon'!$E177,COLUMN(REFERENCEMENT_ISOLANT[[#Headers],[classement locaux au sens 20.1 P3]])))=0,"",INDIRECT(NOM_FR&amp;ADDRESS('PR-tampon'!$E177,COLUMN(REFERENCEMENT_ISOLANT[[#Headers],[classement locaux au sens 20.1 P3]]))))))</f>
        <v/>
      </c>
      <c r="O212" s="3" t="str">
        <f ca="1">IF('PR-tampon'!$E177="","",IF('PR-tampon'!$E177=0,"",IF(INDIRECT(NOM_FR&amp;ADDRESS('PR-tampon'!$E177,COLUMN(REFERENCEMENT_ISOLANT[[#Headers],[Climat max]])))=0,"",INDIRECT(NOM_FR&amp;ADDRESS('PR-tampon'!$E177,COLUMN(REFERENCEMENT_ISOLANT[[#Headers],[Climat max]]))))))</f>
        <v/>
      </c>
      <c r="P212" s="3" t="str">
        <f ca="1">IF('PR-tampon'!$E177="","",IF('PR-tampon'!$E177=0,"",IF(INDIRECT(NOM_FR&amp;ADDRESS('PR-tampon'!$E177,COLUMN(REFERENCEMENT_ISOLANT[[#Headers],[Locaux climatisés ou raffraichis]])))=0,"",INDIRECT(NOM_FR&amp;ADDRESS('PR-tampon'!$E177,COLUMN(REFERENCEMENT_ISOLANT[[#Headers],[Locaux climatisés ou raffraichis]]))))))</f>
        <v/>
      </c>
      <c r="Q212" s="89" t="str">
        <f ca="1">IF('PR-tampon'!$E177="","",IF('PR-tampon'!$E177=0,"",IF(INDIRECT(NOM_FR&amp;ADDRESS('PR-tampon'!$E177,COLUMN(REFERENCEMENT_ISOLANT[[#Headers],[LIEN INTERNET]])))=0,"",INDIRECT(NOM_FR&amp;ADDRESS('PR-tampon'!$E177,COLUMN(REFERENCEMENT_ISOLANT[[#Headers],[LIEN INTERNET]]))))))</f>
        <v/>
      </c>
    </row>
    <row r="213" spans="1:17" ht="130.15" customHeight="1" x14ac:dyDescent="0.25">
      <c r="A213" s="3" t="e">
        <v>#VALUE!</v>
      </c>
      <c r="B213" s="88" t="str">
        <f ca="1">IF('PR-tampon'!$E178="","",IF('PR-tampon'!$E178=0,"",IF(INDIRECT(NOM_FR&amp;ADDRESS('PR-tampon'!$E178,COLUMN(REFERENCEMENT_ISOLANT[[#Headers],[DATE REFERENCEMENT]])))=0,"",INDIRECT(NOM_FR&amp;ADDRESS('PR-tampon'!$E178,COLUMN(REFERENCEMENT_ISOLANT[[#Headers],[DATE REFERENCEMENT]]))))))</f>
        <v/>
      </c>
      <c r="C213" s="88" t="str">
        <f ca="1">IF('PR-tampon'!$E178="","",IF('PR-tampon'!$E178=0,"",IF(INDIRECT(NOM_FR&amp;ADDRESS('PR-tampon'!$E178,COLUMN(REFERENCEMENT_ISOLANT[[#Headers],[TYPE DE PROCEDE]])))=0,"",INDIRECT(NOM_FR&amp;ADDRESS('PR-tampon'!$E178,COLUMN(REFERENCEMENT_ISOLANT[[#Headers],[TYPE DE PROCEDE]]))))))</f>
        <v/>
      </c>
      <c r="D213" s="88" t="str">
        <f ca="1">IF('PR-tampon'!$E178="","",IF('PR-tampon'!$E178=0,"",IF(INDIRECT(NOM_FR&amp;ADDRESS('PR-tampon'!$E178,COLUMN(REFERENCEMENT_ISOLANT[[#Headers],[MATIERE]])))=0,"",INDIRECT(NOM_FR&amp;ADDRESS('PR-tampon'!$E178,COLUMN(REFERENCEMENT_ISOLANT[[#Headers],[MATIERE]]))))))</f>
        <v/>
      </c>
      <c r="E213" s="3" t="str">
        <f ca="1">IF('PR-tampon'!$E178="","",IF('PR-tampon'!$E178=0,"",IF(INDIRECT(NOM_FR&amp;ADDRESS('PR-tampon'!$E178,COLUMN(REFERENCEMENT_ISOLANT[[#Headers],[NOM COMMERCIAL DU PROCEDE]])))=0,"",INDIRECT(NOM_FR&amp;ADDRESS('PR-tampon'!$E178,COLUMN(REFERENCEMENT_ISOLANT[[#Headers],[NOM COMMERCIAL DU PROCEDE]]))))))</f>
        <v/>
      </c>
      <c r="F213" s="3" t="str">
        <f ca="1">IF('PR-tampon'!$E178="","",IF('PR-tampon'!$E178=0,"",IF(INDIRECT(NOM_FR&amp;ADDRESS('PR-tampon'!$E178,COLUMN(REFERENCEMENT_ISOLANT[[#Headers],[DISTRIBUTEUR]])))=0,"",INDIRECT(NOM_FR&amp;ADDRESS('PR-tampon'!$E178,COLUMN(REFERENCEMENT_ISOLANT[[#Headers],[DISTRIBUTEUR]]))))))</f>
        <v/>
      </c>
      <c r="G213" s="3" t="str">
        <f ca="1">IF('PR-tampon'!$E178="","",IF('PR-tampon'!$E178=0,"",IF(INDIRECT(NOM_FR&amp;ADDRESS('PR-tampon'!$E178,COLUMN(REFERENCEMENT_ISOLANT[[#Headers],[TYPE DE DOCUMENT DE REFERENCE]])))=0,"",INDIRECT(NOM_FR&amp;ADDRESS('PR-tampon'!$E178,COLUMN(REFERENCEMENT_ISOLANT[[#Headers],[TYPE DE DOCUMENT DE REFERENCE]]))))))</f>
        <v/>
      </c>
      <c r="H213" s="3" t="str">
        <f ca="1">IF('PR-tampon'!$E178="","",IF('PR-tampon'!$E178=0,"",IF(INDIRECT(NOM_FR&amp;ADDRESS('PR-tampon'!$E178,COLUMN(REFERENCEMENT_ISOLANT[[#Headers],[REF]])))=0,"",INDIRECT(NOM_FR&amp;ADDRESS('PR-tampon'!$E178,COLUMN(REFERENCEMENT_ISOLANT[[#Headers],[REF]]))))))</f>
        <v/>
      </c>
      <c r="I213" s="82" t="str">
        <f ca="1">IF('PR-tampon'!$E178="","",IF('PR-tampon'!$E178=0,"",IF(INDIRECT(NOM_FR&amp;ADDRESS('PR-tampon'!$E178,COLUMN(REFERENCEMENT_ISOLANT[[#Headers],[AVIS LIMITE AU]])))=0,"",INDIRECT(NOM_FR&amp;ADDRESS('PR-tampon'!$E178,COLUMN(REFERENCEMENT_ISOLANT[[#Headers],[AVIS LIMITE AU]]))))))</f>
        <v/>
      </c>
      <c r="J213" s="3" t="str">
        <f ca="1">IF('PR-tampon'!$E178="","",IF('PR-tampon'!$E178=0,"",IF(INDIRECT(NOM_FR&amp;ADDRESS('PR-tampon'!$E178,COLUMN(REFERENCEMENT_ISOLANT[[#Headers],[TC/TNC
dans le domaine d''emploi visé]])))=0,"",INDIRECT(NOM_FR&amp;ADDRESS('PR-tampon'!$E178,COLUMN(REFERENCEMENT_ISOLANT[[#Headers],[TC/TNC
dans le domaine d''emploi visé]]))))))</f>
        <v/>
      </c>
      <c r="K213" s="117" t="str">
        <f ca="1">IF('PR-tampon'!$E178="","",IF('PR-tampon'!$E178=0,"",IF(INDIRECT(NOM_FR&amp;ADDRESS('PR-tampon'!$E178,COLUMN(REFERENCEMENT_ISOLANT[[#Headers],[SYNTHESE DES APPLICATIONS VISEES]])))=0,"",INDIRECT(NOM_FR&amp;ADDRESS('PR-tampon'!$E178,COLUMN(REFERENCEMENT_ISOLANT[[#Headers],[SYNTHESE DES APPLICATIONS VISEES]]))))))</f>
        <v/>
      </c>
      <c r="L213" s="84" t="str">
        <f ca="1">IF('PR-tampon'!$E178="","",IF('PR-tampon'!$E178=0,"",IF(INDIRECT(NOM_FR&amp;ADDRESS('PR-tampon'!$E178,COLUMN(REFERENCEMENT_ISOLANT[[#Headers],[CONCATENATION DES OBSERVATIONS]])))=0,"",INDIRECT(NOM_FR&amp;ADDRESS('PR-tampon'!$E178,COLUMN(REFERENCEMENT_ISOLANT[[#Headers],[CONCATENATION DES OBSERVATIONS]]))))))</f>
        <v/>
      </c>
      <c r="M213" s="3" t="str">
        <f ca="1">IF('PR-tampon'!$E178="","",IF('PR-tampon'!$E178=0,"",IF(INDIRECT(NOM_FR&amp;ADDRESS('PR-tampon'!$E178,COLUMN(REFERENCEMENT_ISOLANT[[#Headers],[Hygrométrie des locaux]])))=0,"",INDIRECT(NOM_FR&amp;ADDRESS('PR-tampon'!$E178,COLUMN(REFERENCEMENT_ISOLANT[[#Headers],[Hygrométrie des locaux]]))))))</f>
        <v/>
      </c>
      <c r="N213" s="3" t="str">
        <f ca="1">IF('PR-tampon'!$E178="","",IF('PR-tampon'!$E178=0,"",IF(INDIRECT(NOM_FR&amp;ADDRESS('PR-tampon'!$E178,COLUMN(REFERENCEMENT_ISOLANT[[#Headers],[classement locaux au sens 20.1 P3]])))=0,"",INDIRECT(NOM_FR&amp;ADDRESS('PR-tampon'!$E178,COLUMN(REFERENCEMENT_ISOLANT[[#Headers],[classement locaux au sens 20.1 P3]]))))))</f>
        <v/>
      </c>
      <c r="O213" s="3" t="str">
        <f ca="1">IF('PR-tampon'!$E178="","",IF('PR-tampon'!$E178=0,"",IF(INDIRECT(NOM_FR&amp;ADDRESS('PR-tampon'!$E178,COLUMN(REFERENCEMENT_ISOLANT[[#Headers],[Climat max]])))=0,"",INDIRECT(NOM_FR&amp;ADDRESS('PR-tampon'!$E178,COLUMN(REFERENCEMENT_ISOLANT[[#Headers],[Climat max]]))))))</f>
        <v/>
      </c>
      <c r="P213" s="3" t="str">
        <f ca="1">IF('PR-tampon'!$E178="","",IF('PR-tampon'!$E178=0,"",IF(INDIRECT(NOM_FR&amp;ADDRESS('PR-tampon'!$E178,COLUMN(REFERENCEMENT_ISOLANT[[#Headers],[Locaux climatisés ou raffraichis]])))=0,"",INDIRECT(NOM_FR&amp;ADDRESS('PR-tampon'!$E178,COLUMN(REFERENCEMENT_ISOLANT[[#Headers],[Locaux climatisés ou raffraichis]]))))))</f>
        <v/>
      </c>
      <c r="Q213" s="89" t="str">
        <f ca="1">IF('PR-tampon'!$E178="","",IF('PR-tampon'!$E178=0,"",IF(INDIRECT(NOM_FR&amp;ADDRESS('PR-tampon'!$E178,COLUMN(REFERENCEMENT_ISOLANT[[#Headers],[LIEN INTERNET]])))=0,"",INDIRECT(NOM_FR&amp;ADDRESS('PR-tampon'!$E178,COLUMN(REFERENCEMENT_ISOLANT[[#Headers],[LIEN INTERNET]]))))))</f>
        <v/>
      </c>
    </row>
    <row r="214" spans="1:17" ht="130.15" customHeight="1" x14ac:dyDescent="0.25">
      <c r="A214" s="3" t="e">
        <v>#VALUE!</v>
      </c>
      <c r="B214" s="88" t="str">
        <f ca="1">IF('PR-tampon'!$E179="","",IF('PR-tampon'!$E179=0,"",IF(INDIRECT(NOM_FR&amp;ADDRESS('PR-tampon'!$E179,COLUMN(REFERENCEMENT_ISOLANT[[#Headers],[DATE REFERENCEMENT]])))=0,"",INDIRECT(NOM_FR&amp;ADDRESS('PR-tampon'!$E179,COLUMN(REFERENCEMENT_ISOLANT[[#Headers],[DATE REFERENCEMENT]]))))))</f>
        <v/>
      </c>
      <c r="C214" s="88" t="str">
        <f ca="1">IF('PR-tampon'!$E179="","",IF('PR-tampon'!$E179=0,"",IF(INDIRECT(NOM_FR&amp;ADDRESS('PR-tampon'!$E179,COLUMN(REFERENCEMENT_ISOLANT[[#Headers],[TYPE DE PROCEDE]])))=0,"",INDIRECT(NOM_FR&amp;ADDRESS('PR-tampon'!$E179,COLUMN(REFERENCEMENT_ISOLANT[[#Headers],[TYPE DE PROCEDE]]))))))</f>
        <v/>
      </c>
      <c r="D214" s="88" t="str">
        <f ca="1">IF('PR-tampon'!$E179="","",IF('PR-tampon'!$E179=0,"",IF(INDIRECT(NOM_FR&amp;ADDRESS('PR-tampon'!$E179,COLUMN(REFERENCEMENT_ISOLANT[[#Headers],[MATIERE]])))=0,"",INDIRECT(NOM_FR&amp;ADDRESS('PR-tampon'!$E179,COLUMN(REFERENCEMENT_ISOLANT[[#Headers],[MATIERE]]))))))</f>
        <v/>
      </c>
      <c r="E214" s="3" t="str">
        <f ca="1">IF('PR-tampon'!$E179="","",IF('PR-tampon'!$E179=0,"",IF(INDIRECT(NOM_FR&amp;ADDRESS('PR-tampon'!$E179,COLUMN(REFERENCEMENT_ISOLANT[[#Headers],[NOM COMMERCIAL DU PROCEDE]])))=0,"",INDIRECT(NOM_FR&amp;ADDRESS('PR-tampon'!$E179,COLUMN(REFERENCEMENT_ISOLANT[[#Headers],[NOM COMMERCIAL DU PROCEDE]]))))))</f>
        <v/>
      </c>
      <c r="F214" s="3" t="str">
        <f ca="1">IF('PR-tampon'!$E179="","",IF('PR-tampon'!$E179=0,"",IF(INDIRECT(NOM_FR&amp;ADDRESS('PR-tampon'!$E179,COLUMN(REFERENCEMENT_ISOLANT[[#Headers],[DISTRIBUTEUR]])))=0,"",INDIRECT(NOM_FR&amp;ADDRESS('PR-tampon'!$E179,COLUMN(REFERENCEMENT_ISOLANT[[#Headers],[DISTRIBUTEUR]]))))))</f>
        <v/>
      </c>
      <c r="G214" s="3" t="str">
        <f ca="1">IF('PR-tampon'!$E179="","",IF('PR-tampon'!$E179=0,"",IF(INDIRECT(NOM_FR&amp;ADDRESS('PR-tampon'!$E179,COLUMN(REFERENCEMENT_ISOLANT[[#Headers],[TYPE DE DOCUMENT DE REFERENCE]])))=0,"",INDIRECT(NOM_FR&amp;ADDRESS('PR-tampon'!$E179,COLUMN(REFERENCEMENT_ISOLANT[[#Headers],[TYPE DE DOCUMENT DE REFERENCE]]))))))</f>
        <v/>
      </c>
      <c r="H214" s="3" t="str">
        <f ca="1">IF('PR-tampon'!$E179="","",IF('PR-tampon'!$E179=0,"",IF(INDIRECT(NOM_FR&amp;ADDRESS('PR-tampon'!$E179,COLUMN(REFERENCEMENT_ISOLANT[[#Headers],[REF]])))=0,"",INDIRECT(NOM_FR&amp;ADDRESS('PR-tampon'!$E179,COLUMN(REFERENCEMENT_ISOLANT[[#Headers],[REF]]))))))</f>
        <v/>
      </c>
      <c r="I214" s="82" t="str">
        <f ca="1">IF('PR-tampon'!$E179="","",IF('PR-tampon'!$E179=0,"",IF(INDIRECT(NOM_FR&amp;ADDRESS('PR-tampon'!$E179,COLUMN(REFERENCEMENT_ISOLANT[[#Headers],[AVIS LIMITE AU]])))=0,"",INDIRECT(NOM_FR&amp;ADDRESS('PR-tampon'!$E179,COLUMN(REFERENCEMENT_ISOLANT[[#Headers],[AVIS LIMITE AU]]))))))</f>
        <v/>
      </c>
      <c r="J214" s="3" t="str">
        <f ca="1">IF('PR-tampon'!$E179="","",IF('PR-tampon'!$E179=0,"",IF(INDIRECT(NOM_FR&amp;ADDRESS('PR-tampon'!$E179,COLUMN(REFERENCEMENT_ISOLANT[[#Headers],[TC/TNC
dans le domaine d''emploi visé]])))=0,"",INDIRECT(NOM_FR&amp;ADDRESS('PR-tampon'!$E179,COLUMN(REFERENCEMENT_ISOLANT[[#Headers],[TC/TNC
dans le domaine d''emploi visé]]))))))</f>
        <v/>
      </c>
      <c r="K214" s="117" t="str">
        <f ca="1">IF('PR-tampon'!$E179="","",IF('PR-tampon'!$E179=0,"",IF(INDIRECT(NOM_FR&amp;ADDRESS('PR-tampon'!$E179,COLUMN(REFERENCEMENT_ISOLANT[[#Headers],[SYNTHESE DES APPLICATIONS VISEES]])))=0,"",INDIRECT(NOM_FR&amp;ADDRESS('PR-tampon'!$E179,COLUMN(REFERENCEMENT_ISOLANT[[#Headers],[SYNTHESE DES APPLICATIONS VISEES]]))))))</f>
        <v/>
      </c>
      <c r="L214" s="84" t="str">
        <f ca="1">IF('PR-tampon'!$E179="","",IF('PR-tampon'!$E179=0,"",IF(INDIRECT(NOM_FR&amp;ADDRESS('PR-tampon'!$E179,COLUMN(REFERENCEMENT_ISOLANT[[#Headers],[CONCATENATION DES OBSERVATIONS]])))=0,"",INDIRECT(NOM_FR&amp;ADDRESS('PR-tampon'!$E179,COLUMN(REFERENCEMENT_ISOLANT[[#Headers],[CONCATENATION DES OBSERVATIONS]]))))))</f>
        <v/>
      </c>
      <c r="M214" s="3" t="str">
        <f ca="1">IF('PR-tampon'!$E179="","",IF('PR-tampon'!$E179=0,"",IF(INDIRECT(NOM_FR&amp;ADDRESS('PR-tampon'!$E179,COLUMN(REFERENCEMENT_ISOLANT[[#Headers],[Hygrométrie des locaux]])))=0,"",INDIRECT(NOM_FR&amp;ADDRESS('PR-tampon'!$E179,COLUMN(REFERENCEMENT_ISOLANT[[#Headers],[Hygrométrie des locaux]]))))))</f>
        <v/>
      </c>
      <c r="N214" s="3" t="str">
        <f ca="1">IF('PR-tampon'!$E179="","",IF('PR-tampon'!$E179=0,"",IF(INDIRECT(NOM_FR&amp;ADDRESS('PR-tampon'!$E179,COLUMN(REFERENCEMENT_ISOLANT[[#Headers],[classement locaux au sens 20.1 P3]])))=0,"",INDIRECT(NOM_FR&amp;ADDRESS('PR-tampon'!$E179,COLUMN(REFERENCEMENT_ISOLANT[[#Headers],[classement locaux au sens 20.1 P3]]))))))</f>
        <v/>
      </c>
      <c r="O214" s="3" t="str">
        <f ca="1">IF('PR-tampon'!$E179="","",IF('PR-tampon'!$E179=0,"",IF(INDIRECT(NOM_FR&amp;ADDRESS('PR-tampon'!$E179,COLUMN(REFERENCEMENT_ISOLANT[[#Headers],[Climat max]])))=0,"",INDIRECT(NOM_FR&amp;ADDRESS('PR-tampon'!$E179,COLUMN(REFERENCEMENT_ISOLANT[[#Headers],[Climat max]]))))))</f>
        <v/>
      </c>
      <c r="P214" s="3" t="str">
        <f ca="1">IF('PR-tampon'!$E179="","",IF('PR-tampon'!$E179=0,"",IF(INDIRECT(NOM_FR&amp;ADDRESS('PR-tampon'!$E179,COLUMN(REFERENCEMENT_ISOLANT[[#Headers],[Locaux climatisés ou raffraichis]])))=0,"",INDIRECT(NOM_FR&amp;ADDRESS('PR-tampon'!$E179,COLUMN(REFERENCEMENT_ISOLANT[[#Headers],[Locaux climatisés ou raffraichis]]))))))</f>
        <v/>
      </c>
      <c r="Q214" s="89" t="str">
        <f ca="1">IF('PR-tampon'!$E179="","",IF('PR-tampon'!$E179=0,"",IF(INDIRECT(NOM_FR&amp;ADDRESS('PR-tampon'!$E179,COLUMN(REFERENCEMENT_ISOLANT[[#Headers],[LIEN INTERNET]])))=0,"",INDIRECT(NOM_FR&amp;ADDRESS('PR-tampon'!$E179,COLUMN(REFERENCEMENT_ISOLANT[[#Headers],[LIEN INTERNET]]))))))</f>
        <v/>
      </c>
    </row>
    <row r="215" spans="1:17" ht="130.15" customHeight="1" x14ac:dyDescent="0.25">
      <c r="A215" s="3" t="e">
        <v>#VALUE!</v>
      </c>
      <c r="B215" s="88" t="str">
        <f ca="1">IF('PR-tampon'!$E180="","",IF('PR-tampon'!$E180=0,"",IF(INDIRECT(NOM_FR&amp;ADDRESS('PR-tampon'!$E180,COLUMN(REFERENCEMENT_ISOLANT[[#Headers],[DATE REFERENCEMENT]])))=0,"",INDIRECT(NOM_FR&amp;ADDRESS('PR-tampon'!$E180,COLUMN(REFERENCEMENT_ISOLANT[[#Headers],[DATE REFERENCEMENT]]))))))</f>
        <v/>
      </c>
      <c r="C215" s="88" t="str">
        <f ca="1">IF('PR-tampon'!$E180="","",IF('PR-tampon'!$E180=0,"",IF(INDIRECT(NOM_FR&amp;ADDRESS('PR-tampon'!$E180,COLUMN(REFERENCEMENT_ISOLANT[[#Headers],[TYPE DE PROCEDE]])))=0,"",INDIRECT(NOM_FR&amp;ADDRESS('PR-tampon'!$E180,COLUMN(REFERENCEMENT_ISOLANT[[#Headers],[TYPE DE PROCEDE]]))))))</f>
        <v/>
      </c>
      <c r="D215" s="88" t="str">
        <f ca="1">IF('PR-tampon'!$E180="","",IF('PR-tampon'!$E180=0,"",IF(INDIRECT(NOM_FR&amp;ADDRESS('PR-tampon'!$E180,COLUMN(REFERENCEMENT_ISOLANT[[#Headers],[MATIERE]])))=0,"",INDIRECT(NOM_FR&amp;ADDRESS('PR-tampon'!$E180,COLUMN(REFERENCEMENT_ISOLANT[[#Headers],[MATIERE]]))))))</f>
        <v/>
      </c>
      <c r="E215" s="3" t="str">
        <f ca="1">IF('PR-tampon'!$E180="","",IF('PR-tampon'!$E180=0,"",IF(INDIRECT(NOM_FR&amp;ADDRESS('PR-tampon'!$E180,COLUMN(REFERENCEMENT_ISOLANT[[#Headers],[NOM COMMERCIAL DU PROCEDE]])))=0,"",INDIRECT(NOM_FR&amp;ADDRESS('PR-tampon'!$E180,COLUMN(REFERENCEMENT_ISOLANT[[#Headers],[NOM COMMERCIAL DU PROCEDE]]))))))</f>
        <v/>
      </c>
      <c r="F215" s="3" t="str">
        <f ca="1">IF('PR-tampon'!$E180="","",IF('PR-tampon'!$E180=0,"",IF(INDIRECT(NOM_FR&amp;ADDRESS('PR-tampon'!$E180,COLUMN(REFERENCEMENT_ISOLANT[[#Headers],[DISTRIBUTEUR]])))=0,"",INDIRECT(NOM_FR&amp;ADDRESS('PR-tampon'!$E180,COLUMN(REFERENCEMENT_ISOLANT[[#Headers],[DISTRIBUTEUR]]))))))</f>
        <v/>
      </c>
      <c r="G215" s="3" t="str">
        <f ca="1">IF('PR-tampon'!$E180="","",IF('PR-tampon'!$E180=0,"",IF(INDIRECT(NOM_FR&amp;ADDRESS('PR-tampon'!$E180,COLUMN(REFERENCEMENT_ISOLANT[[#Headers],[TYPE DE DOCUMENT DE REFERENCE]])))=0,"",INDIRECT(NOM_FR&amp;ADDRESS('PR-tampon'!$E180,COLUMN(REFERENCEMENT_ISOLANT[[#Headers],[TYPE DE DOCUMENT DE REFERENCE]]))))))</f>
        <v/>
      </c>
      <c r="H215" s="3" t="str">
        <f ca="1">IF('PR-tampon'!$E180="","",IF('PR-tampon'!$E180=0,"",IF(INDIRECT(NOM_FR&amp;ADDRESS('PR-tampon'!$E180,COLUMN(REFERENCEMENT_ISOLANT[[#Headers],[REF]])))=0,"",INDIRECT(NOM_FR&amp;ADDRESS('PR-tampon'!$E180,COLUMN(REFERENCEMENT_ISOLANT[[#Headers],[REF]]))))))</f>
        <v/>
      </c>
      <c r="I215" s="82" t="str">
        <f ca="1">IF('PR-tampon'!$E180="","",IF('PR-tampon'!$E180=0,"",IF(INDIRECT(NOM_FR&amp;ADDRESS('PR-tampon'!$E180,COLUMN(REFERENCEMENT_ISOLANT[[#Headers],[AVIS LIMITE AU]])))=0,"",INDIRECT(NOM_FR&amp;ADDRESS('PR-tampon'!$E180,COLUMN(REFERENCEMENT_ISOLANT[[#Headers],[AVIS LIMITE AU]]))))))</f>
        <v/>
      </c>
      <c r="J215" s="3" t="str">
        <f ca="1">IF('PR-tampon'!$E180="","",IF('PR-tampon'!$E180=0,"",IF(INDIRECT(NOM_FR&amp;ADDRESS('PR-tampon'!$E180,COLUMN(REFERENCEMENT_ISOLANT[[#Headers],[TC/TNC
dans le domaine d''emploi visé]])))=0,"",INDIRECT(NOM_FR&amp;ADDRESS('PR-tampon'!$E180,COLUMN(REFERENCEMENT_ISOLANT[[#Headers],[TC/TNC
dans le domaine d''emploi visé]]))))))</f>
        <v/>
      </c>
      <c r="K215" s="117" t="str">
        <f ca="1">IF('PR-tampon'!$E180="","",IF('PR-tampon'!$E180=0,"",IF(INDIRECT(NOM_FR&amp;ADDRESS('PR-tampon'!$E180,COLUMN(REFERENCEMENT_ISOLANT[[#Headers],[SYNTHESE DES APPLICATIONS VISEES]])))=0,"",INDIRECT(NOM_FR&amp;ADDRESS('PR-tampon'!$E180,COLUMN(REFERENCEMENT_ISOLANT[[#Headers],[SYNTHESE DES APPLICATIONS VISEES]]))))))</f>
        <v/>
      </c>
      <c r="L215" s="84" t="str">
        <f ca="1">IF('PR-tampon'!$E180="","",IF('PR-tampon'!$E180=0,"",IF(INDIRECT(NOM_FR&amp;ADDRESS('PR-tampon'!$E180,COLUMN(REFERENCEMENT_ISOLANT[[#Headers],[CONCATENATION DES OBSERVATIONS]])))=0,"",INDIRECT(NOM_FR&amp;ADDRESS('PR-tampon'!$E180,COLUMN(REFERENCEMENT_ISOLANT[[#Headers],[CONCATENATION DES OBSERVATIONS]]))))))</f>
        <v/>
      </c>
      <c r="M215" s="3" t="str">
        <f ca="1">IF('PR-tampon'!$E180="","",IF('PR-tampon'!$E180=0,"",IF(INDIRECT(NOM_FR&amp;ADDRESS('PR-tampon'!$E180,COLUMN(REFERENCEMENT_ISOLANT[[#Headers],[Hygrométrie des locaux]])))=0,"",INDIRECT(NOM_FR&amp;ADDRESS('PR-tampon'!$E180,COLUMN(REFERENCEMENT_ISOLANT[[#Headers],[Hygrométrie des locaux]]))))))</f>
        <v/>
      </c>
      <c r="N215" s="3" t="str">
        <f ca="1">IF('PR-tampon'!$E180="","",IF('PR-tampon'!$E180=0,"",IF(INDIRECT(NOM_FR&amp;ADDRESS('PR-tampon'!$E180,COLUMN(REFERENCEMENT_ISOLANT[[#Headers],[classement locaux au sens 20.1 P3]])))=0,"",INDIRECT(NOM_FR&amp;ADDRESS('PR-tampon'!$E180,COLUMN(REFERENCEMENT_ISOLANT[[#Headers],[classement locaux au sens 20.1 P3]]))))))</f>
        <v/>
      </c>
      <c r="O215" s="3" t="str">
        <f ca="1">IF('PR-tampon'!$E180="","",IF('PR-tampon'!$E180=0,"",IF(INDIRECT(NOM_FR&amp;ADDRESS('PR-tampon'!$E180,COLUMN(REFERENCEMENT_ISOLANT[[#Headers],[Climat max]])))=0,"",INDIRECT(NOM_FR&amp;ADDRESS('PR-tampon'!$E180,COLUMN(REFERENCEMENT_ISOLANT[[#Headers],[Climat max]]))))))</f>
        <v/>
      </c>
      <c r="P215" s="3" t="str">
        <f ca="1">IF('PR-tampon'!$E180="","",IF('PR-tampon'!$E180=0,"",IF(INDIRECT(NOM_FR&amp;ADDRESS('PR-tampon'!$E180,COLUMN(REFERENCEMENT_ISOLANT[[#Headers],[Locaux climatisés ou raffraichis]])))=0,"",INDIRECT(NOM_FR&amp;ADDRESS('PR-tampon'!$E180,COLUMN(REFERENCEMENT_ISOLANT[[#Headers],[Locaux climatisés ou raffraichis]]))))))</f>
        <v/>
      </c>
      <c r="Q215" s="89" t="str">
        <f ca="1">IF('PR-tampon'!$E180="","",IF('PR-tampon'!$E180=0,"",IF(INDIRECT(NOM_FR&amp;ADDRESS('PR-tampon'!$E180,COLUMN(REFERENCEMENT_ISOLANT[[#Headers],[LIEN INTERNET]])))=0,"",INDIRECT(NOM_FR&amp;ADDRESS('PR-tampon'!$E180,COLUMN(REFERENCEMENT_ISOLANT[[#Headers],[LIEN INTERNET]]))))))</f>
        <v/>
      </c>
    </row>
    <row r="216" spans="1:17" ht="130.15" customHeight="1" x14ac:dyDescent="0.25">
      <c r="A216" s="3" t="e">
        <v>#VALUE!</v>
      </c>
      <c r="B216" s="88" t="str">
        <f ca="1">IF('PR-tampon'!$E181="","",IF('PR-tampon'!$E181=0,"",IF(INDIRECT(NOM_FR&amp;ADDRESS('PR-tampon'!$E181,COLUMN(REFERENCEMENT_ISOLANT[[#Headers],[DATE REFERENCEMENT]])))=0,"",INDIRECT(NOM_FR&amp;ADDRESS('PR-tampon'!$E181,COLUMN(REFERENCEMENT_ISOLANT[[#Headers],[DATE REFERENCEMENT]]))))))</f>
        <v/>
      </c>
      <c r="C216" s="88" t="str">
        <f ca="1">IF('PR-tampon'!$E181="","",IF('PR-tampon'!$E181=0,"",IF(INDIRECT(NOM_FR&amp;ADDRESS('PR-tampon'!$E181,COLUMN(REFERENCEMENT_ISOLANT[[#Headers],[TYPE DE PROCEDE]])))=0,"",INDIRECT(NOM_FR&amp;ADDRESS('PR-tampon'!$E181,COLUMN(REFERENCEMENT_ISOLANT[[#Headers],[TYPE DE PROCEDE]]))))))</f>
        <v/>
      </c>
      <c r="D216" s="88" t="str">
        <f ca="1">IF('PR-tampon'!$E181="","",IF('PR-tampon'!$E181=0,"",IF(INDIRECT(NOM_FR&amp;ADDRESS('PR-tampon'!$E181,COLUMN(REFERENCEMENT_ISOLANT[[#Headers],[MATIERE]])))=0,"",INDIRECT(NOM_FR&amp;ADDRESS('PR-tampon'!$E181,COLUMN(REFERENCEMENT_ISOLANT[[#Headers],[MATIERE]]))))))</f>
        <v/>
      </c>
      <c r="E216" s="3" t="str">
        <f ca="1">IF('PR-tampon'!$E181="","",IF('PR-tampon'!$E181=0,"",IF(INDIRECT(NOM_FR&amp;ADDRESS('PR-tampon'!$E181,COLUMN(REFERENCEMENT_ISOLANT[[#Headers],[NOM COMMERCIAL DU PROCEDE]])))=0,"",INDIRECT(NOM_FR&amp;ADDRESS('PR-tampon'!$E181,COLUMN(REFERENCEMENT_ISOLANT[[#Headers],[NOM COMMERCIAL DU PROCEDE]]))))))</f>
        <v/>
      </c>
      <c r="F216" s="3" t="str">
        <f ca="1">IF('PR-tampon'!$E181="","",IF('PR-tampon'!$E181=0,"",IF(INDIRECT(NOM_FR&amp;ADDRESS('PR-tampon'!$E181,COLUMN(REFERENCEMENT_ISOLANT[[#Headers],[DISTRIBUTEUR]])))=0,"",INDIRECT(NOM_FR&amp;ADDRESS('PR-tampon'!$E181,COLUMN(REFERENCEMENT_ISOLANT[[#Headers],[DISTRIBUTEUR]]))))))</f>
        <v/>
      </c>
      <c r="G216" s="3" t="str">
        <f ca="1">IF('PR-tampon'!$E181="","",IF('PR-tampon'!$E181=0,"",IF(INDIRECT(NOM_FR&amp;ADDRESS('PR-tampon'!$E181,COLUMN(REFERENCEMENT_ISOLANT[[#Headers],[TYPE DE DOCUMENT DE REFERENCE]])))=0,"",INDIRECT(NOM_FR&amp;ADDRESS('PR-tampon'!$E181,COLUMN(REFERENCEMENT_ISOLANT[[#Headers],[TYPE DE DOCUMENT DE REFERENCE]]))))))</f>
        <v/>
      </c>
      <c r="H216" s="3" t="str">
        <f ca="1">IF('PR-tampon'!$E181="","",IF('PR-tampon'!$E181=0,"",IF(INDIRECT(NOM_FR&amp;ADDRESS('PR-tampon'!$E181,COLUMN(REFERENCEMENT_ISOLANT[[#Headers],[REF]])))=0,"",INDIRECT(NOM_FR&amp;ADDRESS('PR-tampon'!$E181,COLUMN(REFERENCEMENT_ISOLANT[[#Headers],[REF]]))))))</f>
        <v/>
      </c>
      <c r="I216" s="82" t="str">
        <f ca="1">IF('PR-tampon'!$E181="","",IF('PR-tampon'!$E181=0,"",IF(INDIRECT(NOM_FR&amp;ADDRESS('PR-tampon'!$E181,COLUMN(REFERENCEMENT_ISOLANT[[#Headers],[AVIS LIMITE AU]])))=0,"",INDIRECT(NOM_FR&amp;ADDRESS('PR-tampon'!$E181,COLUMN(REFERENCEMENT_ISOLANT[[#Headers],[AVIS LIMITE AU]]))))))</f>
        <v/>
      </c>
      <c r="J216" s="3" t="str">
        <f ca="1">IF('PR-tampon'!$E181="","",IF('PR-tampon'!$E181=0,"",IF(INDIRECT(NOM_FR&amp;ADDRESS('PR-tampon'!$E181,COLUMN(REFERENCEMENT_ISOLANT[[#Headers],[TC/TNC
dans le domaine d''emploi visé]])))=0,"",INDIRECT(NOM_FR&amp;ADDRESS('PR-tampon'!$E181,COLUMN(REFERENCEMENT_ISOLANT[[#Headers],[TC/TNC
dans le domaine d''emploi visé]]))))))</f>
        <v/>
      </c>
      <c r="K216" s="117" t="str">
        <f ca="1">IF('PR-tampon'!$E181="","",IF('PR-tampon'!$E181=0,"",IF(INDIRECT(NOM_FR&amp;ADDRESS('PR-tampon'!$E181,COLUMN(REFERENCEMENT_ISOLANT[[#Headers],[SYNTHESE DES APPLICATIONS VISEES]])))=0,"",INDIRECT(NOM_FR&amp;ADDRESS('PR-tampon'!$E181,COLUMN(REFERENCEMENT_ISOLANT[[#Headers],[SYNTHESE DES APPLICATIONS VISEES]]))))))</f>
        <v/>
      </c>
      <c r="L216" s="84" t="str">
        <f ca="1">IF('PR-tampon'!$E181="","",IF('PR-tampon'!$E181=0,"",IF(INDIRECT(NOM_FR&amp;ADDRESS('PR-tampon'!$E181,COLUMN(REFERENCEMENT_ISOLANT[[#Headers],[CONCATENATION DES OBSERVATIONS]])))=0,"",INDIRECT(NOM_FR&amp;ADDRESS('PR-tampon'!$E181,COLUMN(REFERENCEMENT_ISOLANT[[#Headers],[CONCATENATION DES OBSERVATIONS]]))))))</f>
        <v/>
      </c>
      <c r="M216" s="3" t="str">
        <f ca="1">IF('PR-tampon'!$E181="","",IF('PR-tampon'!$E181=0,"",IF(INDIRECT(NOM_FR&amp;ADDRESS('PR-tampon'!$E181,COLUMN(REFERENCEMENT_ISOLANT[[#Headers],[Hygrométrie des locaux]])))=0,"",INDIRECT(NOM_FR&amp;ADDRESS('PR-tampon'!$E181,COLUMN(REFERENCEMENT_ISOLANT[[#Headers],[Hygrométrie des locaux]]))))))</f>
        <v/>
      </c>
      <c r="N216" s="3" t="str">
        <f ca="1">IF('PR-tampon'!$E181="","",IF('PR-tampon'!$E181=0,"",IF(INDIRECT(NOM_FR&amp;ADDRESS('PR-tampon'!$E181,COLUMN(REFERENCEMENT_ISOLANT[[#Headers],[classement locaux au sens 20.1 P3]])))=0,"",INDIRECT(NOM_FR&amp;ADDRESS('PR-tampon'!$E181,COLUMN(REFERENCEMENT_ISOLANT[[#Headers],[classement locaux au sens 20.1 P3]]))))))</f>
        <v/>
      </c>
      <c r="O216" s="3" t="str">
        <f ca="1">IF('PR-tampon'!$E181="","",IF('PR-tampon'!$E181=0,"",IF(INDIRECT(NOM_FR&amp;ADDRESS('PR-tampon'!$E181,COLUMN(REFERENCEMENT_ISOLANT[[#Headers],[Climat max]])))=0,"",INDIRECT(NOM_FR&amp;ADDRESS('PR-tampon'!$E181,COLUMN(REFERENCEMENT_ISOLANT[[#Headers],[Climat max]]))))))</f>
        <v/>
      </c>
      <c r="P216" s="3" t="str">
        <f ca="1">IF('PR-tampon'!$E181="","",IF('PR-tampon'!$E181=0,"",IF(INDIRECT(NOM_FR&amp;ADDRESS('PR-tampon'!$E181,COLUMN(REFERENCEMENT_ISOLANT[[#Headers],[Locaux climatisés ou raffraichis]])))=0,"",INDIRECT(NOM_FR&amp;ADDRESS('PR-tampon'!$E181,COLUMN(REFERENCEMENT_ISOLANT[[#Headers],[Locaux climatisés ou raffraichis]]))))))</f>
        <v/>
      </c>
      <c r="Q216" s="89" t="str">
        <f ca="1">IF('PR-tampon'!$E181="","",IF('PR-tampon'!$E181=0,"",IF(INDIRECT(NOM_FR&amp;ADDRESS('PR-tampon'!$E181,COLUMN(REFERENCEMENT_ISOLANT[[#Headers],[LIEN INTERNET]])))=0,"",INDIRECT(NOM_FR&amp;ADDRESS('PR-tampon'!$E181,COLUMN(REFERENCEMENT_ISOLANT[[#Headers],[LIEN INTERNET]]))))))</f>
        <v/>
      </c>
    </row>
    <row r="217" spans="1:17" ht="130.15" customHeight="1" x14ac:dyDescent="0.25">
      <c r="A217" s="3" t="e">
        <v>#VALUE!</v>
      </c>
      <c r="B217" s="88" t="str">
        <f ca="1">IF('PR-tampon'!$E182="","",IF('PR-tampon'!$E182=0,"",IF(INDIRECT(NOM_FR&amp;ADDRESS('PR-tampon'!$E182,COLUMN(REFERENCEMENT_ISOLANT[[#Headers],[DATE REFERENCEMENT]])))=0,"",INDIRECT(NOM_FR&amp;ADDRESS('PR-tampon'!$E182,COLUMN(REFERENCEMENT_ISOLANT[[#Headers],[DATE REFERENCEMENT]]))))))</f>
        <v/>
      </c>
      <c r="C217" s="88" t="str">
        <f ca="1">IF('PR-tampon'!$E182="","",IF('PR-tampon'!$E182=0,"",IF(INDIRECT(NOM_FR&amp;ADDRESS('PR-tampon'!$E182,COLUMN(REFERENCEMENT_ISOLANT[[#Headers],[TYPE DE PROCEDE]])))=0,"",INDIRECT(NOM_FR&amp;ADDRESS('PR-tampon'!$E182,COLUMN(REFERENCEMENT_ISOLANT[[#Headers],[TYPE DE PROCEDE]]))))))</f>
        <v/>
      </c>
      <c r="D217" s="88" t="str">
        <f ca="1">IF('PR-tampon'!$E182="","",IF('PR-tampon'!$E182=0,"",IF(INDIRECT(NOM_FR&amp;ADDRESS('PR-tampon'!$E182,COLUMN(REFERENCEMENT_ISOLANT[[#Headers],[MATIERE]])))=0,"",INDIRECT(NOM_FR&amp;ADDRESS('PR-tampon'!$E182,COLUMN(REFERENCEMENT_ISOLANT[[#Headers],[MATIERE]]))))))</f>
        <v/>
      </c>
      <c r="E217" s="3" t="str">
        <f ca="1">IF('PR-tampon'!$E182="","",IF('PR-tampon'!$E182=0,"",IF(INDIRECT(NOM_FR&amp;ADDRESS('PR-tampon'!$E182,COLUMN(REFERENCEMENT_ISOLANT[[#Headers],[NOM COMMERCIAL DU PROCEDE]])))=0,"",INDIRECT(NOM_FR&amp;ADDRESS('PR-tampon'!$E182,COLUMN(REFERENCEMENT_ISOLANT[[#Headers],[NOM COMMERCIAL DU PROCEDE]]))))))</f>
        <v/>
      </c>
      <c r="F217" s="3" t="str">
        <f ca="1">IF('PR-tampon'!$E182="","",IF('PR-tampon'!$E182=0,"",IF(INDIRECT(NOM_FR&amp;ADDRESS('PR-tampon'!$E182,COLUMN(REFERENCEMENT_ISOLANT[[#Headers],[DISTRIBUTEUR]])))=0,"",INDIRECT(NOM_FR&amp;ADDRESS('PR-tampon'!$E182,COLUMN(REFERENCEMENT_ISOLANT[[#Headers],[DISTRIBUTEUR]]))))))</f>
        <v/>
      </c>
      <c r="G217" s="3" t="str">
        <f ca="1">IF('PR-tampon'!$E182="","",IF('PR-tampon'!$E182=0,"",IF(INDIRECT(NOM_FR&amp;ADDRESS('PR-tampon'!$E182,COLUMN(REFERENCEMENT_ISOLANT[[#Headers],[TYPE DE DOCUMENT DE REFERENCE]])))=0,"",INDIRECT(NOM_FR&amp;ADDRESS('PR-tampon'!$E182,COLUMN(REFERENCEMENT_ISOLANT[[#Headers],[TYPE DE DOCUMENT DE REFERENCE]]))))))</f>
        <v/>
      </c>
      <c r="H217" s="3" t="str">
        <f ca="1">IF('PR-tampon'!$E182="","",IF('PR-tampon'!$E182=0,"",IF(INDIRECT(NOM_FR&amp;ADDRESS('PR-tampon'!$E182,COLUMN(REFERENCEMENT_ISOLANT[[#Headers],[REF]])))=0,"",INDIRECT(NOM_FR&amp;ADDRESS('PR-tampon'!$E182,COLUMN(REFERENCEMENT_ISOLANT[[#Headers],[REF]]))))))</f>
        <v/>
      </c>
      <c r="I217" s="82" t="str">
        <f ca="1">IF('PR-tampon'!$E182="","",IF('PR-tampon'!$E182=0,"",IF(INDIRECT(NOM_FR&amp;ADDRESS('PR-tampon'!$E182,COLUMN(REFERENCEMENT_ISOLANT[[#Headers],[AVIS LIMITE AU]])))=0,"",INDIRECT(NOM_FR&amp;ADDRESS('PR-tampon'!$E182,COLUMN(REFERENCEMENT_ISOLANT[[#Headers],[AVIS LIMITE AU]]))))))</f>
        <v/>
      </c>
      <c r="J217" s="3" t="str">
        <f ca="1">IF('PR-tampon'!$E182="","",IF('PR-tampon'!$E182=0,"",IF(INDIRECT(NOM_FR&amp;ADDRESS('PR-tampon'!$E182,COLUMN(REFERENCEMENT_ISOLANT[[#Headers],[TC/TNC
dans le domaine d''emploi visé]])))=0,"",INDIRECT(NOM_FR&amp;ADDRESS('PR-tampon'!$E182,COLUMN(REFERENCEMENT_ISOLANT[[#Headers],[TC/TNC
dans le domaine d''emploi visé]]))))))</f>
        <v/>
      </c>
      <c r="K217" s="117" t="str">
        <f ca="1">IF('PR-tampon'!$E182="","",IF('PR-tampon'!$E182=0,"",IF(INDIRECT(NOM_FR&amp;ADDRESS('PR-tampon'!$E182,COLUMN(REFERENCEMENT_ISOLANT[[#Headers],[SYNTHESE DES APPLICATIONS VISEES]])))=0,"",INDIRECT(NOM_FR&amp;ADDRESS('PR-tampon'!$E182,COLUMN(REFERENCEMENT_ISOLANT[[#Headers],[SYNTHESE DES APPLICATIONS VISEES]]))))))</f>
        <v/>
      </c>
      <c r="L217" s="84" t="str">
        <f ca="1">IF('PR-tampon'!$E182="","",IF('PR-tampon'!$E182=0,"",IF(INDIRECT(NOM_FR&amp;ADDRESS('PR-tampon'!$E182,COLUMN(REFERENCEMENT_ISOLANT[[#Headers],[CONCATENATION DES OBSERVATIONS]])))=0,"",INDIRECT(NOM_FR&amp;ADDRESS('PR-tampon'!$E182,COLUMN(REFERENCEMENT_ISOLANT[[#Headers],[CONCATENATION DES OBSERVATIONS]]))))))</f>
        <v/>
      </c>
      <c r="M217" s="3" t="str">
        <f ca="1">IF('PR-tampon'!$E182="","",IF('PR-tampon'!$E182=0,"",IF(INDIRECT(NOM_FR&amp;ADDRESS('PR-tampon'!$E182,COLUMN(REFERENCEMENT_ISOLANT[[#Headers],[Hygrométrie des locaux]])))=0,"",INDIRECT(NOM_FR&amp;ADDRESS('PR-tampon'!$E182,COLUMN(REFERENCEMENT_ISOLANT[[#Headers],[Hygrométrie des locaux]]))))))</f>
        <v/>
      </c>
      <c r="N217" s="3" t="str">
        <f ca="1">IF('PR-tampon'!$E182="","",IF('PR-tampon'!$E182=0,"",IF(INDIRECT(NOM_FR&amp;ADDRESS('PR-tampon'!$E182,COLUMN(REFERENCEMENT_ISOLANT[[#Headers],[classement locaux au sens 20.1 P3]])))=0,"",INDIRECT(NOM_FR&amp;ADDRESS('PR-tampon'!$E182,COLUMN(REFERENCEMENT_ISOLANT[[#Headers],[classement locaux au sens 20.1 P3]]))))))</f>
        <v/>
      </c>
      <c r="O217" s="3" t="str">
        <f ca="1">IF('PR-tampon'!$E182="","",IF('PR-tampon'!$E182=0,"",IF(INDIRECT(NOM_FR&amp;ADDRESS('PR-tampon'!$E182,COLUMN(REFERENCEMENT_ISOLANT[[#Headers],[Climat max]])))=0,"",INDIRECT(NOM_FR&amp;ADDRESS('PR-tampon'!$E182,COLUMN(REFERENCEMENT_ISOLANT[[#Headers],[Climat max]]))))))</f>
        <v/>
      </c>
      <c r="P217" s="3" t="str">
        <f ca="1">IF('PR-tampon'!$E182="","",IF('PR-tampon'!$E182=0,"",IF(INDIRECT(NOM_FR&amp;ADDRESS('PR-tampon'!$E182,COLUMN(REFERENCEMENT_ISOLANT[[#Headers],[Locaux climatisés ou raffraichis]])))=0,"",INDIRECT(NOM_FR&amp;ADDRESS('PR-tampon'!$E182,COLUMN(REFERENCEMENT_ISOLANT[[#Headers],[Locaux climatisés ou raffraichis]]))))))</f>
        <v/>
      </c>
      <c r="Q217" s="89" t="str">
        <f ca="1">IF('PR-tampon'!$E182="","",IF('PR-tampon'!$E182=0,"",IF(INDIRECT(NOM_FR&amp;ADDRESS('PR-tampon'!$E182,COLUMN(REFERENCEMENT_ISOLANT[[#Headers],[LIEN INTERNET]])))=0,"",INDIRECT(NOM_FR&amp;ADDRESS('PR-tampon'!$E182,COLUMN(REFERENCEMENT_ISOLANT[[#Headers],[LIEN INTERNET]]))))))</f>
        <v/>
      </c>
    </row>
    <row r="218" spans="1:17" ht="130.15" customHeight="1" x14ac:dyDescent="0.25">
      <c r="A218" s="3" t="e">
        <v>#VALUE!</v>
      </c>
      <c r="B218" s="88" t="str">
        <f ca="1">IF('PR-tampon'!$E183="","",IF('PR-tampon'!$E183=0,"",IF(INDIRECT(NOM_FR&amp;ADDRESS('PR-tampon'!$E183,COLUMN(REFERENCEMENT_ISOLANT[[#Headers],[DATE REFERENCEMENT]])))=0,"",INDIRECT(NOM_FR&amp;ADDRESS('PR-tampon'!$E183,COLUMN(REFERENCEMENT_ISOLANT[[#Headers],[DATE REFERENCEMENT]]))))))</f>
        <v/>
      </c>
      <c r="C218" s="88" t="str">
        <f ca="1">IF('PR-tampon'!$E183="","",IF('PR-tampon'!$E183=0,"",IF(INDIRECT(NOM_FR&amp;ADDRESS('PR-tampon'!$E183,COLUMN(REFERENCEMENT_ISOLANT[[#Headers],[TYPE DE PROCEDE]])))=0,"",INDIRECT(NOM_FR&amp;ADDRESS('PR-tampon'!$E183,COLUMN(REFERENCEMENT_ISOLANT[[#Headers],[TYPE DE PROCEDE]]))))))</f>
        <v/>
      </c>
      <c r="D218" s="88" t="str">
        <f ca="1">IF('PR-tampon'!$E183="","",IF('PR-tampon'!$E183=0,"",IF(INDIRECT(NOM_FR&amp;ADDRESS('PR-tampon'!$E183,COLUMN(REFERENCEMENT_ISOLANT[[#Headers],[MATIERE]])))=0,"",INDIRECT(NOM_FR&amp;ADDRESS('PR-tampon'!$E183,COLUMN(REFERENCEMENT_ISOLANT[[#Headers],[MATIERE]]))))))</f>
        <v/>
      </c>
      <c r="E218" s="3" t="str">
        <f ca="1">IF('PR-tampon'!$E183="","",IF('PR-tampon'!$E183=0,"",IF(INDIRECT(NOM_FR&amp;ADDRESS('PR-tampon'!$E183,COLUMN(REFERENCEMENT_ISOLANT[[#Headers],[NOM COMMERCIAL DU PROCEDE]])))=0,"",INDIRECT(NOM_FR&amp;ADDRESS('PR-tampon'!$E183,COLUMN(REFERENCEMENT_ISOLANT[[#Headers],[NOM COMMERCIAL DU PROCEDE]]))))))</f>
        <v/>
      </c>
      <c r="F218" s="3" t="str">
        <f ca="1">IF('PR-tampon'!$E183="","",IF('PR-tampon'!$E183=0,"",IF(INDIRECT(NOM_FR&amp;ADDRESS('PR-tampon'!$E183,COLUMN(REFERENCEMENT_ISOLANT[[#Headers],[DISTRIBUTEUR]])))=0,"",INDIRECT(NOM_FR&amp;ADDRESS('PR-tampon'!$E183,COLUMN(REFERENCEMENT_ISOLANT[[#Headers],[DISTRIBUTEUR]]))))))</f>
        <v/>
      </c>
      <c r="G218" s="3" t="str">
        <f ca="1">IF('PR-tampon'!$E183="","",IF('PR-tampon'!$E183=0,"",IF(INDIRECT(NOM_FR&amp;ADDRESS('PR-tampon'!$E183,COLUMN(REFERENCEMENT_ISOLANT[[#Headers],[TYPE DE DOCUMENT DE REFERENCE]])))=0,"",INDIRECT(NOM_FR&amp;ADDRESS('PR-tampon'!$E183,COLUMN(REFERENCEMENT_ISOLANT[[#Headers],[TYPE DE DOCUMENT DE REFERENCE]]))))))</f>
        <v/>
      </c>
      <c r="H218" s="3" t="str">
        <f ca="1">IF('PR-tampon'!$E183="","",IF('PR-tampon'!$E183=0,"",IF(INDIRECT(NOM_FR&amp;ADDRESS('PR-tampon'!$E183,COLUMN(REFERENCEMENT_ISOLANT[[#Headers],[REF]])))=0,"",INDIRECT(NOM_FR&amp;ADDRESS('PR-tampon'!$E183,COLUMN(REFERENCEMENT_ISOLANT[[#Headers],[REF]]))))))</f>
        <v/>
      </c>
      <c r="I218" s="82" t="str">
        <f ca="1">IF('PR-tampon'!$E183="","",IF('PR-tampon'!$E183=0,"",IF(INDIRECT(NOM_FR&amp;ADDRESS('PR-tampon'!$E183,COLUMN(REFERENCEMENT_ISOLANT[[#Headers],[AVIS LIMITE AU]])))=0,"",INDIRECT(NOM_FR&amp;ADDRESS('PR-tampon'!$E183,COLUMN(REFERENCEMENT_ISOLANT[[#Headers],[AVIS LIMITE AU]]))))))</f>
        <v/>
      </c>
      <c r="J218" s="3" t="str">
        <f ca="1">IF('PR-tampon'!$E183="","",IF('PR-tampon'!$E183=0,"",IF(INDIRECT(NOM_FR&amp;ADDRESS('PR-tampon'!$E183,COLUMN(REFERENCEMENT_ISOLANT[[#Headers],[TC/TNC
dans le domaine d''emploi visé]])))=0,"",INDIRECT(NOM_FR&amp;ADDRESS('PR-tampon'!$E183,COLUMN(REFERENCEMENT_ISOLANT[[#Headers],[TC/TNC
dans le domaine d''emploi visé]]))))))</f>
        <v/>
      </c>
      <c r="K218" s="117" t="str">
        <f ca="1">IF('PR-tampon'!$E183="","",IF('PR-tampon'!$E183=0,"",IF(INDIRECT(NOM_FR&amp;ADDRESS('PR-tampon'!$E183,COLUMN(REFERENCEMENT_ISOLANT[[#Headers],[SYNTHESE DES APPLICATIONS VISEES]])))=0,"",INDIRECT(NOM_FR&amp;ADDRESS('PR-tampon'!$E183,COLUMN(REFERENCEMENT_ISOLANT[[#Headers],[SYNTHESE DES APPLICATIONS VISEES]]))))))</f>
        <v/>
      </c>
      <c r="L218" s="84" t="str">
        <f ca="1">IF('PR-tampon'!$E183="","",IF('PR-tampon'!$E183=0,"",IF(INDIRECT(NOM_FR&amp;ADDRESS('PR-tampon'!$E183,COLUMN(REFERENCEMENT_ISOLANT[[#Headers],[CONCATENATION DES OBSERVATIONS]])))=0,"",INDIRECT(NOM_FR&amp;ADDRESS('PR-tampon'!$E183,COLUMN(REFERENCEMENT_ISOLANT[[#Headers],[CONCATENATION DES OBSERVATIONS]]))))))</f>
        <v/>
      </c>
      <c r="M218" s="3" t="str">
        <f ca="1">IF('PR-tampon'!$E183="","",IF('PR-tampon'!$E183=0,"",IF(INDIRECT(NOM_FR&amp;ADDRESS('PR-tampon'!$E183,COLUMN(REFERENCEMENT_ISOLANT[[#Headers],[Hygrométrie des locaux]])))=0,"",INDIRECT(NOM_FR&amp;ADDRESS('PR-tampon'!$E183,COLUMN(REFERENCEMENT_ISOLANT[[#Headers],[Hygrométrie des locaux]]))))))</f>
        <v/>
      </c>
      <c r="N218" s="3" t="str">
        <f ca="1">IF('PR-tampon'!$E183="","",IF('PR-tampon'!$E183=0,"",IF(INDIRECT(NOM_FR&amp;ADDRESS('PR-tampon'!$E183,COLUMN(REFERENCEMENT_ISOLANT[[#Headers],[classement locaux au sens 20.1 P3]])))=0,"",INDIRECT(NOM_FR&amp;ADDRESS('PR-tampon'!$E183,COLUMN(REFERENCEMENT_ISOLANT[[#Headers],[classement locaux au sens 20.1 P3]]))))))</f>
        <v/>
      </c>
      <c r="O218" s="3" t="str">
        <f ca="1">IF('PR-tampon'!$E183="","",IF('PR-tampon'!$E183=0,"",IF(INDIRECT(NOM_FR&amp;ADDRESS('PR-tampon'!$E183,COLUMN(REFERENCEMENT_ISOLANT[[#Headers],[Climat max]])))=0,"",INDIRECT(NOM_FR&amp;ADDRESS('PR-tampon'!$E183,COLUMN(REFERENCEMENT_ISOLANT[[#Headers],[Climat max]]))))))</f>
        <v/>
      </c>
      <c r="P218" s="3" t="str">
        <f ca="1">IF('PR-tampon'!$E183="","",IF('PR-tampon'!$E183=0,"",IF(INDIRECT(NOM_FR&amp;ADDRESS('PR-tampon'!$E183,COLUMN(REFERENCEMENT_ISOLANT[[#Headers],[Locaux climatisés ou raffraichis]])))=0,"",INDIRECT(NOM_FR&amp;ADDRESS('PR-tampon'!$E183,COLUMN(REFERENCEMENT_ISOLANT[[#Headers],[Locaux climatisés ou raffraichis]]))))))</f>
        <v/>
      </c>
      <c r="Q218" s="89" t="str">
        <f ca="1">IF('PR-tampon'!$E183="","",IF('PR-tampon'!$E183=0,"",IF(INDIRECT(NOM_FR&amp;ADDRESS('PR-tampon'!$E183,COLUMN(REFERENCEMENT_ISOLANT[[#Headers],[LIEN INTERNET]])))=0,"",INDIRECT(NOM_FR&amp;ADDRESS('PR-tampon'!$E183,COLUMN(REFERENCEMENT_ISOLANT[[#Headers],[LIEN INTERNET]]))))))</f>
        <v/>
      </c>
    </row>
    <row r="219" spans="1:17" ht="130.15" customHeight="1" x14ac:dyDescent="0.25">
      <c r="A219" s="3" t="e">
        <v>#VALUE!</v>
      </c>
      <c r="B219" s="88" t="str">
        <f ca="1">IF('PR-tampon'!$E184="","",IF('PR-tampon'!$E184=0,"",IF(INDIRECT(NOM_FR&amp;ADDRESS('PR-tampon'!$E184,COLUMN(REFERENCEMENT_ISOLANT[[#Headers],[DATE REFERENCEMENT]])))=0,"",INDIRECT(NOM_FR&amp;ADDRESS('PR-tampon'!$E184,COLUMN(REFERENCEMENT_ISOLANT[[#Headers],[DATE REFERENCEMENT]]))))))</f>
        <v/>
      </c>
      <c r="C219" s="88" t="str">
        <f ca="1">IF('PR-tampon'!$E184="","",IF('PR-tampon'!$E184=0,"",IF(INDIRECT(NOM_FR&amp;ADDRESS('PR-tampon'!$E184,COLUMN(REFERENCEMENT_ISOLANT[[#Headers],[TYPE DE PROCEDE]])))=0,"",INDIRECT(NOM_FR&amp;ADDRESS('PR-tampon'!$E184,COLUMN(REFERENCEMENT_ISOLANT[[#Headers],[TYPE DE PROCEDE]]))))))</f>
        <v/>
      </c>
      <c r="D219" s="88" t="str">
        <f ca="1">IF('PR-tampon'!$E184="","",IF('PR-tampon'!$E184=0,"",IF(INDIRECT(NOM_FR&amp;ADDRESS('PR-tampon'!$E184,COLUMN(REFERENCEMENT_ISOLANT[[#Headers],[MATIERE]])))=0,"",INDIRECT(NOM_FR&amp;ADDRESS('PR-tampon'!$E184,COLUMN(REFERENCEMENT_ISOLANT[[#Headers],[MATIERE]]))))))</f>
        <v/>
      </c>
      <c r="E219" s="3" t="str">
        <f ca="1">IF('PR-tampon'!$E184="","",IF('PR-tampon'!$E184=0,"",IF(INDIRECT(NOM_FR&amp;ADDRESS('PR-tampon'!$E184,COLUMN(REFERENCEMENT_ISOLANT[[#Headers],[NOM COMMERCIAL DU PROCEDE]])))=0,"",INDIRECT(NOM_FR&amp;ADDRESS('PR-tampon'!$E184,COLUMN(REFERENCEMENT_ISOLANT[[#Headers],[NOM COMMERCIAL DU PROCEDE]]))))))</f>
        <v/>
      </c>
      <c r="F219" s="3" t="str">
        <f ca="1">IF('PR-tampon'!$E184="","",IF('PR-tampon'!$E184=0,"",IF(INDIRECT(NOM_FR&amp;ADDRESS('PR-tampon'!$E184,COLUMN(REFERENCEMENT_ISOLANT[[#Headers],[DISTRIBUTEUR]])))=0,"",INDIRECT(NOM_FR&amp;ADDRESS('PR-tampon'!$E184,COLUMN(REFERENCEMENT_ISOLANT[[#Headers],[DISTRIBUTEUR]]))))))</f>
        <v/>
      </c>
      <c r="G219" s="3" t="str">
        <f ca="1">IF('PR-tampon'!$E184="","",IF('PR-tampon'!$E184=0,"",IF(INDIRECT(NOM_FR&amp;ADDRESS('PR-tampon'!$E184,COLUMN(REFERENCEMENT_ISOLANT[[#Headers],[TYPE DE DOCUMENT DE REFERENCE]])))=0,"",INDIRECT(NOM_FR&amp;ADDRESS('PR-tampon'!$E184,COLUMN(REFERENCEMENT_ISOLANT[[#Headers],[TYPE DE DOCUMENT DE REFERENCE]]))))))</f>
        <v/>
      </c>
      <c r="H219" s="3" t="str">
        <f ca="1">IF('PR-tampon'!$E184="","",IF('PR-tampon'!$E184=0,"",IF(INDIRECT(NOM_FR&amp;ADDRESS('PR-tampon'!$E184,COLUMN(REFERENCEMENT_ISOLANT[[#Headers],[REF]])))=0,"",INDIRECT(NOM_FR&amp;ADDRESS('PR-tampon'!$E184,COLUMN(REFERENCEMENT_ISOLANT[[#Headers],[REF]]))))))</f>
        <v/>
      </c>
      <c r="I219" s="82" t="str">
        <f ca="1">IF('PR-tampon'!$E184="","",IF('PR-tampon'!$E184=0,"",IF(INDIRECT(NOM_FR&amp;ADDRESS('PR-tampon'!$E184,COLUMN(REFERENCEMENT_ISOLANT[[#Headers],[AVIS LIMITE AU]])))=0,"",INDIRECT(NOM_FR&amp;ADDRESS('PR-tampon'!$E184,COLUMN(REFERENCEMENT_ISOLANT[[#Headers],[AVIS LIMITE AU]]))))))</f>
        <v/>
      </c>
      <c r="J219" s="3" t="str">
        <f ca="1">IF('PR-tampon'!$E184="","",IF('PR-tampon'!$E184=0,"",IF(INDIRECT(NOM_FR&amp;ADDRESS('PR-tampon'!$E184,COLUMN(REFERENCEMENT_ISOLANT[[#Headers],[TC/TNC
dans le domaine d''emploi visé]])))=0,"",INDIRECT(NOM_FR&amp;ADDRESS('PR-tampon'!$E184,COLUMN(REFERENCEMENT_ISOLANT[[#Headers],[TC/TNC
dans le domaine d''emploi visé]]))))))</f>
        <v/>
      </c>
      <c r="K219" s="117" t="str">
        <f ca="1">IF('PR-tampon'!$E184="","",IF('PR-tampon'!$E184=0,"",IF(INDIRECT(NOM_FR&amp;ADDRESS('PR-tampon'!$E184,COLUMN(REFERENCEMENT_ISOLANT[[#Headers],[SYNTHESE DES APPLICATIONS VISEES]])))=0,"",INDIRECT(NOM_FR&amp;ADDRESS('PR-tampon'!$E184,COLUMN(REFERENCEMENT_ISOLANT[[#Headers],[SYNTHESE DES APPLICATIONS VISEES]]))))))</f>
        <v/>
      </c>
      <c r="L219" s="84" t="str">
        <f ca="1">IF('PR-tampon'!$E184="","",IF('PR-tampon'!$E184=0,"",IF(INDIRECT(NOM_FR&amp;ADDRESS('PR-tampon'!$E184,COLUMN(REFERENCEMENT_ISOLANT[[#Headers],[CONCATENATION DES OBSERVATIONS]])))=0,"",INDIRECT(NOM_FR&amp;ADDRESS('PR-tampon'!$E184,COLUMN(REFERENCEMENT_ISOLANT[[#Headers],[CONCATENATION DES OBSERVATIONS]]))))))</f>
        <v/>
      </c>
      <c r="M219" s="3" t="str">
        <f ca="1">IF('PR-tampon'!$E184="","",IF('PR-tampon'!$E184=0,"",IF(INDIRECT(NOM_FR&amp;ADDRESS('PR-tampon'!$E184,COLUMN(REFERENCEMENT_ISOLANT[[#Headers],[Hygrométrie des locaux]])))=0,"",INDIRECT(NOM_FR&amp;ADDRESS('PR-tampon'!$E184,COLUMN(REFERENCEMENT_ISOLANT[[#Headers],[Hygrométrie des locaux]]))))))</f>
        <v/>
      </c>
      <c r="N219" s="3" t="str">
        <f ca="1">IF('PR-tampon'!$E184="","",IF('PR-tampon'!$E184=0,"",IF(INDIRECT(NOM_FR&amp;ADDRESS('PR-tampon'!$E184,COLUMN(REFERENCEMENT_ISOLANT[[#Headers],[classement locaux au sens 20.1 P3]])))=0,"",INDIRECT(NOM_FR&amp;ADDRESS('PR-tampon'!$E184,COLUMN(REFERENCEMENT_ISOLANT[[#Headers],[classement locaux au sens 20.1 P3]]))))))</f>
        <v/>
      </c>
      <c r="O219" s="3" t="str">
        <f ca="1">IF('PR-tampon'!$E184="","",IF('PR-tampon'!$E184=0,"",IF(INDIRECT(NOM_FR&amp;ADDRESS('PR-tampon'!$E184,COLUMN(REFERENCEMENT_ISOLANT[[#Headers],[Climat max]])))=0,"",INDIRECT(NOM_FR&amp;ADDRESS('PR-tampon'!$E184,COLUMN(REFERENCEMENT_ISOLANT[[#Headers],[Climat max]]))))))</f>
        <v/>
      </c>
      <c r="P219" s="3" t="str">
        <f ca="1">IF('PR-tampon'!$E184="","",IF('PR-tampon'!$E184=0,"",IF(INDIRECT(NOM_FR&amp;ADDRESS('PR-tampon'!$E184,COLUMN(REFERENCEMENT_ISOLANT[[#Headers],[Locaux climatisés ou raffraichis]])))=0,"",INDIRECT(NOM_FR&amp;ADDRESS('PR-tampon'!$E184,COLUMN(REFERENCEMENT_ISOLANT[[#Headers],[Locaux climatisés ou raffraichis]]))))))</f>
        <v/>
      </c>
      <c r="Q219" s="89" t="str">
        <f ca="1">IF('PR-tampon'!$E184="","",IF('PR-tampon'!$E184=0,"",IF(INDIRECT(NOM_FR&amp;ADDRESS('PR-tampon'!$E184,COLUMN(REFERENCEMENT_ISOLANT[[#Headers],[LIEN INTERNET]])))=0,"",INDIRECT(NOM_FR&amp;ADDRESS('PR-tampon'!$E184,COLUMN(REFERENCEMENT_ISOLANT[[#Headers],[LIEN INTERNET]]))))))</f>
        <v/>
      </c>
    </row>
    <row r="220" spans="1:17" ht="130.15" customHeight="1" x14ac:dyDescent="0.25">
      <c r="A220" s="3" t="e">
        <v>#VALUE!</v>
      </c>
      <c r="B220" s="88" t="str">
        <f ca="1">IF('PR-tampon'!$E185="","",IF('PR-tampon'!$E185=0,"",IF(INDIRECT(NOM_FR&amp;ADDRESS('PR-tampon'!$E185,COLUMN(REFERENCEMENT_ISOLANT[[#Headers],[DATE REFERENCEMENT]])))=0,"",INDIRECT(NOM_FR&amp;ADDRESS('PR-tampon'!$E185,COLUMN(REFERENCEMENT_ISOLANT[[#Headers],[DATE REFERENCEMENT]]))))))</f>
        <v/>
      </c>
      <c r="C220" s="88" t="str">
        <f ca="1">IF('PR-tampon'!$E185="","",IF('PR-tampon'!$E185=0,"",IF(INDIRECT(NOM_FR&amp;ADDRESS('PR-tampon'!$E185,COLUMN(REFERENCEMENT_ISOLANT[[#Headers],[TYPE DE PROCEDE]])))=0,"",INDIRECT(NOM_FR&amp;ADDRESS('PR-tampon'!$E185,COLUMN(REFERENCEMENT_ISOLANT[[#Headers],[TYPE DE PROCEDE]]))))))</f>
        <v/>
      </c>
      <c r="D220" s="88" t="str">
        <f ca="1">IF('PR-tampon'!$E185="","",IF('PR-tampon'!$E185=0,"",IF(INDIRECT(NOM_FR&amp;ADDRESS('PR-tampon'!$E185,COLUMN(REFERENCEMENT_ISOLANT[[#Headers],[MATIERE]])))=0,"",INDIRECT(NOM_FR&amp;ADDRESS('PR-tampon'!$E185,COLUMN(REFERENCEMENT_ISOLANT[[#Headers],[MATIERE]]))))))</f>
        <v/>
      </c>
      <c r="E220" s="3" t="str">
        <f ca="1">IF('PR-tampon'!$E185="","",IF('PR-tampon'!$E185=0,"",IF(INDIRECT(NOM_FR&amp;ADDRESS('PR-tampon'!$E185,COLUMN(REFERENCEMENT_ISOLANT[[#Headers],[NOM COMMERCIAL DU PROCEDE]])))=0,"",INDIRECT(NOM_FR&amp;ADDRESS('PR-tampon'!$E185,COLUMN(REFERENCEMENT_ISOLANT[[#Headers],[NOM COMMERCIAL DU PROCEDE]]))))))</f>
        <v/>
      </c>
      <c r="F220" s="3" t="str">
        <f ca="1">IF('PR-tampon'!$E185="","",IF('PR-tampon'!$E185=0,"",IF(INDIRECT(NOM_FR&amp;ADDRESS('PR-tampon'!$E185,COLUMN(REFERENCEMENT_ISOLANT[[#Headers],[DISTRIBUTEUR]])))=0,"",INDIRECT(NOM_FR&amp;ADDRESS('PR-tampon'!$E185,COLUMN(REFERENCEMENT_ISOLANT[[#Headers],[DISTRIBUTEUR]]))))))</f>
        <v/>
      </c>
      <c r="G220" s="3" t="str">
        <f ca="1">IF('PR-tampon'!$E185="","",IF('PR-tampon'!$E185=0,"",IF(INDIRECT(NOM_FR&amp;ADDRESS('PR-tampon'!$E185,COLUMN(REFERENCEMENT_ISOLANT[[#Headers],[TYPE DE DOCUMENT DE REFERENCE]])))=0,"",INDIRECT(NOM_FR&amp;ADDRESS('PR-tampon'!$E185,COLUMN(REFERENCEMENT_ISOLANT[[#Headers],[TYPE DE DOCUMENT DE REFERENCE]]))))))</f>
        <v/>
      </c>
      <c r="H220" s="3" t="str">
        <f ca="1">IF('PR-tampon'!$E185="","",IF('PR-tampon'!$E185=0,"",IF(INDIRECT(NOM_FR&amp;ADDRESS('PR-tampon'!$E185,COLUMN(REFERENCEMENT_ISOLANT[[#Headers],[REF]])))=0,"",INDIRECT(NOM_FR&amp;ADDRESS('PR-tampon'!$E185,COLUMN(REFERENCEMENT_ISOLANT[[#Headers],[REF]]))))))</f>
        <v/>
      </c>
      <c r="I220" s="82" t="str">
        <f ca="1">IF('PR-tampon'!$E185="","",IF('PR-tampon'!$E185=0,"",IF(INDIRECT(NOM_FR&amp;ADDRESS('PR-tampon'!$E185,COLUMN(REFERENCEMENT_ISOLANT[[#Headers],[AVIS LIMITE AU]])))=0,"",INDIRECT(NOM_FR&amp;ADDRESS('PR-tampon'!$E185,COLUMN(REFERENCEMENT_ISOLANT[[#Headers],[AVIS LIMITE AU]]))))))</f>
        <v/>
      </c>
      <c r="J220" s="3" t="str">
        <f ca="1">IF('PR-tampon'!$E185="","",IF('PR-tampon'!$E185=0,"",IF(INDIRECT(NOM_FR&amp;ADDRESS('PR-tampon'!$E185,COLUMN(REFERENCEMENT_ISOLANT[[#Headers],[TC/TNC
dans le domaine d''emploi visé]])))=0,"",INDIRECT(NOM_FR&amp;ADDRESS('PR-tampon'!$E185,COLUMN(REFERENCEMENT_ISOLANT[[#Headers],[TC/TNC
dans le domaine d''emploi visé]]))))))</f>
        <v/>
      </c>
      <c r="K220" s="117" t="str">
        <f ca="1">IF('PR-tampon'!$E185="","",IF('PR-tampon'!$E185=0,"",IF(INDIRECT(NOM_FR&amp;ADDRESS('PR-tampon'!$E185,COLUMN(REFERENCEMENT_ISOLANT[[#Headers],[SYNTHESE DES APPLICATIONS VISEES]])))=0,"",INDIRECT(NOM_FR&amp;ADDRESS('PR-tampon'!$E185,COLUMN(REFERENCEMENT_ISOLANT[[#Headers],[SYNTHESE DES APPLICATIONS VISEES]]))))))</f>
        <v/>
      </c>
      <c r="L220" s="84" t="str">
        <f ca="1">IF('PR-tampon'!$E185="","",IF('PR-tampon'!$E185=0,"",IF(INDIRECT(NOM_FR&amp;ADDRESS('PR-tampon'!$E185,COLUMN(REFERENCEMENT_ISOLANT[[#Headers],[CONCATENATION DES OBSERVATIONS]])))=0,"",INDIRECT(NOM_FR&amp;ADDRESS('PR-tampon'!$E185,COLUMN(REFERENCEMENT_ISOLANT[[#Headers],[CONCATENATION DES OBSERVATIONS]]))))))</f>
        <v/>
      </c>
      <c r="M220" s="3" t="str">
        <f ca="1">IF('PR-tampon'!$E185="","",IF('PR-tampon'!$E185=0,"",IF(INDIRECT(NOM_FR&amp;ADDRESS('PR-tampon'!$E185,COLUMN(REFERENCEMENT_ISOLANT[[#Headers],[Hygrométrie des locaux]])))=0,"",INDIRECT(NOM_FR&amp;ADDRESS('PR-tampon'!$E185,COLUMN(REFERENCEMENT_ISOLANT[[#Headers],[Hygrométrie des locaux]]))))))</f>
        <v/>
      </c>
      <c r="N220" s="3" t="str">
        <f ca="1">IF('PR-tampon'!$E185="","",IF('PR-tampon'!$E185=0,"",IF(INDIRECT(NOM_FR&amp;ADDRESS('PR-tampon'!$E185,COLUMN(REFERENCEMENT_ISOLANT[[#Headers],[classement locaux au sens 20.1 P3]])))=0,"",INDIRECT(NOM_FR&amp;ADDRESS('PR-tampon'!$E185,COLUMN(REFERENCEMENT_ISOLANT[[#Headers],[classement locaux au sens 20.1 P3]]))))))</f>
        <v/>
      </c>
      <c r="O220" s="3" t="str">
        <f ca="1">IF('PR-tampon'!$E185="","",IF('PR-tampon'!$E185=0,"",IF(INDIRECT(NOM_FR&amp;ADDRESS('PR-tampon'!$E185,COLUMN(REFERENCEMENT_ISOLANT[[#Headers],[Climat max]])))=0,"",INDIRECT(NOM_FR&amp;ADDRESS('PR-tampon'!$E185,COLUMN(REFERENCEMENT_ISOLANT[[#Headers],[Climat max]]))))))</f>
        <v/>
      </c>
      <c r="P220" s="3" t="str">
        <f ca="1">IF('PR-tampon'!$E185="","",IF('PR-tampon'!$E185=0,"",IF(INDIRECT(NOM_FR&amp;ADDRESS('PR-tampon'!$E185,COLUMN(REFERENCEMENT_ISOLANT[[#Headers],[Locaux climatisés ou raffraichis]])))=0,"",INDIRECT(NOM_FR&amp;ADDRESS('PR-tampon'!$E185,COLUMN(REFERENCEMENT_ISOLANT[[#Headers],[Locaux climatisés ou raffraichis]]))))))</f>
        <v/>
      </c>
      <c r="Q220" s="89" t="str">
        <f ca="1">IF('PR-tampon'!$E185="","",IF('PR-tampon'!$E185=0,"",IF(INDIRECT(NOM_FR&amp;ADDRESS('PR-tampon'!$E185,COLUMN(REFERENCEMENT_ISOLANT[[#Headers],[LIEN INTERNET]])))=0,"",INDIRECT(NOM_FR&amp;ADDRESS('PR-tampon'!$E185,COLUMN(REFERENCEMENT_ISOLANT[[#Headers],[LIEN INTERNET]]))))))</f>
        <v/>
      </c>
    </row>
    <row r="221" spans="1:17" ht="130.15" customHeight="1" x14ac:dyDescent="0.25">
      <c r="A221" s="3" t="e">
        <v>#VALUE!</v>
      </c>
      <c r="B221" s="88" t="str">
        <f ca="1">IF('PR-tampon'!$E186="","",IF('PR-tampon'!$E186=0,"",IF(INDIRECT(NOM_FR&amp;ADDRESS('PR-tampon'!$E186,COLUMN(REFERENCEMENT_ISOLANT[[#Headers],[DATE REFERENCEMENT]])))=0,"",INDIRECT(NOM_FR&amp;ADDRESS('PR-tampon'!$E186,COLUMN(REFERENCEMENT_ISOLANT[[#Headers],[DATE REFERENCEMENT]]))))))</f>
        <v/>
      </c>
      <c r="C221" s="88" t="str">
        <f ca="1">IF('PR-tampon'!$E186="","",IF('PR-tampon'!$E186=0,"",IF(INDIRECT(NOM_FR&amp;ADDRESS('PR-tampon'!$E186,COLUMN(REFERENCEMENT_ISOLANT[[#Headers],[TYPE DE PROCEDE]])))=0,"",INDIRECT(NOM_FR&amp;ADDRESS('PR-tampon'!$E186,COLUMN(REFERENCEMENT_ISOLANT[[#Headers],[TYPE DE PROCEDE]]))))))</f>
        <v/>
      </c>
      <c r="D221" s="88" t="str">
        <f ca="1">IF('PR-tampon'!$E186="","",IF('PR-tampon'!$E186=0,"",IF(INDIRECT(NOM_FR&amp;ADDRESS('PR-tampon'!$E186,COLUMN(REFERENCEMENT_ISOLANT[[#Headers],[MATIERE]])))=0,"",INDIRECT(NOM_FR&amp;ADDRESS('PR-tampon'!$E186,COLUMN(REFERENCEMENT_ISOLANT[[#Headers],[MATIERE]]))))))</f>
        <v/>
      </c>
      <c r="E221" s="3" t="str">
        <f ca="1">IF('PR-tampon'!$E186="","",IF('PR-tampon'!$E186=0,"",IF(INDIRECT(NOM_FR&amp;ADDRESS('PR-tampon'!$E186,COLUMN(REFERENCEMENT_ISOLANT[[#Headers],[NOM COMMERCIAL DU PROCEDE]])))=0,"",INDIRECT(NOM_FR&amp;ADDRESS('PR-tampon'!$E186,COLUMN(REFERENCEMENT_ISOLANT[[#Headers],[NOM COMMERCIAL DU PROCEDE]]))))))</f>
        <v/>
      </c>
      <c r="F221" s="3" t="str">
        <f ca="1">IF('PR-tampon'!$E186="","",IF('PR-tampon'!$E186=0,"",IF(INDIRECT(NOM_FR&amp;ADDRESS('PR-tampon'!$E186,COLUMN(REFERENCEMENT_ISOLANT[[#Headers],[DISTRIBUTEUR]])))=0,"",INDIRECT(NOM_FR&amp;ADDRESS('PR-tampon'!$E186,COLUMN(REFERENCEMENT_ISOLANT[[#Headers],[DISTRIBUTEUR]]))))))</f>
        <v/>
      </c>
      <c r="G221" s="3" t="str">
        <f ca="1">IF('PR-tampon'!$E186="","",IF('PR-tampon'!$E186=0,"",IF(INDIRECT(NOM_FR&amp;ADDRESS('PR-tampon'!$E186,COLUMN(REFERENCEMENT_ISOLANT[[#Headers],[TYPE DE DOCUMENT DE REFERENCE]])))=0,"",INDIRECT(NOM_FR&amp;ADDRESS('PR-tampon'!$E186,COLUMN(REFERENCEMENT_ISOLANT[[#Headers],[TYPE DE DOCUMENT DE REFERENCE]]))))))</f>
        <v/>
      </c>
      <c r="H221" s="3" t="str">
        <f ca="1">IF('PR-tampon'!$E186="","",IF('PR-tampon'!$E186=0,"",IF(INDIRECT(NOM_FR&amp;ADDRESS('PR-tampon'!$E186,COLUMN(REFERENCEMENT_ISOLANT[[#Headers],[REF]])))=0,"",INDIRECT(NOM_FR&amp;ADDRESS('PR-tampon'!$E186,COLUMN(REFERENCEMENT_ISOLANT[[#Headers],[REF]]))))))</f>
        <v/>
      </c>
      <c r="I221" s="82" t="str">
        <f ca="1">IF('PR-tampon'!$E186="","",IF('PR-tampon'!$E186=0,"",IF(INDIRECT(NOM_FR&amp;ADDRESS('PR-tampon'!$E186,COLUMN(REFERENCEMENT_ISOLANT[[#Headers],[AVIS LIMITE AU]])))=0,"",INDIRECT(NOM_FR&amp;ADDRESS('PR-tampon'!$E186,COLUMN(REFERENCEMENT_ISOLANT[[#Headers],[AVIS LIMITE AU]]))))))</f>
        <v/>
      </c>
      <c r="J221" s="3" t="str">
        <f ca="1">IF('PR-tampon'!$E186="","",IF('PR-tampon'!$E186=0,"",IF(INDIRECT(NOM_FR&amp;ADDRESS('PR-tampon'!$E186,COLUMN(REFERENCEMENT_ISOLANT[[#Headers],[TC/TNC
dans le domaine d''emploi visé]])))=0,"",INDIRECT(NOM_FR&amp;ADDRESS('PR-tampon'!$E186,COLUMN(REFERENCEMENT_ISOLANT[[#Headers],[TC/TNC
dans le domaine d''emploi visé]]))))))</f>
        <v/>
      </c>
      <c r="K221" s="117" t="str">
        <f ca="1">IF('PR-tampon'!$E186="","",IF('PR-tampon'!$E186=0,"",IF(INDIRECT(NOM_FR&amp;ADDRESS('PR-tampon'!$E186,COLUMN(REFERENCEMENT_ISOLANT[[#Headers],[SYNTHESE DES APPLICATIONS VISEES]])))=0,"",INDIRECT(NOM_FR&amp;ADDRESS('PR-tampon'!$E186,COLUMN(REFERENCEMENT_ISOLANT[[#Headers],[SYNTHESE DES APPLICATIONS VISEES]]))))))</f>
        <v/>
      </c>
      <c r="L221" s="84" t="str">
        <f ca="1">IF('PR-tampon'!$E186="","",IF('PR-tampon'!$E186=0,"",IF(INDIRECT(NOM_FR&amp;ADDRESS('PR-tampon'!$E186,COLUMN(REFERENCEMENT_ISOLANT[[#Headers],[CONCATENATION DES OBSERVATIONS]])))=0,"",INDIRECT(NOM_FR&amp;ADDRESS('PR-tampon'!$E186,COLUMN(REFERENCEMENT_ISOLANT[[#Headers],[CONCATENATION DES OBSERVATIONS]]))))))</f>
        <v/>
      </c>
      <c r="M221" s="3" t="str">
        <f ca="1">IF('PR-tampon'!$E186="","",IF('PR-tampon'!$E186=0,"",IF(INDIRECT(NOM_FR&amp;ADDRESS('PR-tampon'!$E186,COLUMN(REFERENCEMENT_ISOLANT[[#Headers],[Hygrométrie des locaux]])))=0,"",INDIRECT(NOM_FR&amp;ADDRESS('PR-tampon'!$E186,COLUMN(REFERENCEMENT_ISOLANT[[#Headers],[Hygrométrie des locaux]]))))))</f>
        <v/>
      </c>
      <c r="N221" s="3" t="str">
        <f ca="1">IF('PR-tampon'!$E186="","",IF('PR-tampon'!$E186=0,"",IF(INDIRECT(NOM_FR&amp;ADDRESS('PR-tampon'!$E186,COLUMN(REFERENCEMENT_ISOLANT[[#Headers],[classement locaux au sens 20.1 P3]])))=0,"",INDIRECT(NOM_FR&amp;ADDRESS('PR-tampon'!$E186,COLUMN(REFERENCEMENT_ISOLANT[[#Headers],[classement locaux au sens 20.1 P3]]))))))</f>
        <v/>
      </c>
      <c r="O221" s="3" t="str">
        <f ca="1">IF('PR-tampon'!$E186="","",IF('PR-tampon'!$E186=0,"",IF(INDIRECT(NOM_FR&amp;ADDRESS('PR-tampon'!$E186,COLUMN(REFERENCEMENT_ISOLANT[[#Headers],[Climat max]])))=0,"",INDIRECT(NOM_FR&amp;ADDRESS('PR-tampon'!$E186,COLUMN(REFERENCEMENT_ISOLANT[[#Headers],[Climat max]]))))))</f>
        <v/>
      </c>
      <c r="P221" s="3" t="str">
        <f ca="1">IF('PR-tampon'!$E186="","",IF('PR-tampon'!$E186=0,"",IF(INDIRECT(NOM_FR&amp;ADDRESS('PR-tampon'!$E186,COLUMN(REFERENCEMENT_ISOLANT[[#Headers],[Locaux climatisés ou raffraichis]])))=0,"",INDIRECT(NOM_FR&amp;ADDRESS('PR-tampon'!$E186,COLUMN(REFERENCEMENT_ISOLANT[[#Headers],[Locaux climatisés ou raffraichis]]))))))</f>
        <v/>
      </c>
      <c r="Q221" s="89" t="str">
        <f ca="1">IF('PR-tampon'!$E186="","",IF('PR-tampon'!$E186=0,"",IF(INDIRECT(NOM_FR&amp;ADDRESS('PR-tampon'!$E186,COLUMN(REFERENCEMENT_ISOLANT[[#Headers],[LIEN INTERNET]])))=0,"",INDIRECT(NOM_FR&amp;ADDRESS('PR-tampon'!$E186,COLUMN(REFERENCEMENT_ISOLANT[[#Headers],[LIEN INTERNET]]))))))</f>
        <v/>
      </c>
    </row>
    <row r="222" spans="1:17" ht="130.15" customHeight="1" x14ac:dyDescent="0.25">
      <c r="A222" s="3" t="e">
        <v>#VALUE!</v>
      </c>
      <c r="B222" s="88" t="str">
        <f ca="1">IF('PR-tampon'!$E187="","",IF('PR-tampon'!$E187=0,"",IF(INDIRECT(NOM_FR&amp;ADDRESS('PR-tampon'!$E187,COLUMN(REFERENCEMENT_ISOLANT[[#Headers],[DATE REFERENCEMENT]])))=0,"",INDIRECT(NOM_FR&amp;ADDRESS('PR-tampon'!$E187,COLUMN(REFERENCEMENT_ISOLANT[[#Headers],[DATE REFERENCEMENT]]))))))</f>
        <v/>
      </c>
      <c r="C222" s="88" t="str">
        <f ca="1">IF('PR-tampon'!$E187="","",IF('PR-tampon'!$E187=0,"",IF(INDIRECT(NOM_FR&amp;ADDRESS('PR-tampon'!$E187,COLUMN(REFERENCEMENT_ISOLANT[[#Headers],[TYPE DE PROCEDE]])))=0,"",INDIRECT(NOM_FR&amp;ADDRESS('PR-tampon'!$E187,COLUMN(REFERENCEMENT_ISOLANT[[#Headers],[TYPE DE PROCEDE]]))))))</f>
        <v/>
      </c>
      <c r="D222" s="88" t="str">
        <f ca="1">IF('PR-tampon'!$E187="","",IF('PR-tampon'!$E187=0,"",IF(INDIRECT(NOM_FR&amp;ADDRESS('PR-tampon'!$E187,COLUMN(REFERENCEMENT_ISOLANT[[#Headers],[MATIERE]])))=0,"",INDIRECT(NOM_FR&amp;ADDRESS('PR-tampon'!$E187,COLUMN(REFERENCEMENT_ISOLANT[[#Headers],[MATIERE]]))))))</f>
        <v/>
      </c>
      <c r="E222" s="3" t="str">
        <f ca="1">IF('PR-tampon'!$E187="","",IF('PR-tampon'!$E187=0,"",IF(INDIRECT(NOM_FR&amp;ADDRESS('PR-tampon'!$E187,COLUMN(REFERENCEMENT_ISOLANT[[#Headers],[NOM COMMERCIAL DU PROCEDE]])))=0,"",INDIRECT(NOM_FR&amp;ADDRESS('PR-tampon'!$E187,COLUMN(REFERENCEMENT_ISOLANT[[#Headers],[NOM COMMERCIAL DU PROCEDE]]))))))</f>
        <v/>
      </c>
      <c r="F222" s="3" t="str">
        <f ca="1">IF('PR-tampon'!$E187="","",IF('PR-tampon'!$E187=0,"",IF(INDIRECT(NOM_FR&amp;ADDRESS('PR-tampon'!$E187,COLUMN(REFERENCEMENT_ISOLANT[[#Headers],[DISTRIBUTEUR]])))=0,"",INDIRECT(NOM_FR&amp;ADDRESS('PR-tampon'!$E187,COLUMN(REFERENCEMENT_ISOLANT[[#Headers],[DISTRIBUTEUR]]))))))</f>
        <v/>
      </c>
      <c r="G222" s="3" t="str">
        <f ca="1">IF('PR-tampon'!$E187="","",IF('PR-tampon'!$E187=0,"",IF(INDIRECT(NOM_FR&amp;ADDRESS('PR-tampon'!$E187,COLUMN(REFERENCEMENT_ISOLANT[[#Headers],[TYPE DE DOCUMENT DE REFERENCE]])))=0,"",INDIRECT(NOM_FR&amp;ADDRESS('PR-tampon'!$E187,COLUMN(REFERENCEMENT_ISOLANT[[#Headers],[TYPE DE DOCUMENT DE REFERENCE]]))))))</f>
        <v/>
      </c>
      <c r="H222" s="3" t="str">
        <f ca="1">IF('PR-tampon'!$E187="","",IF('PR-tampon'!$E187=0,"",IF(INDIRECT(NOM_FR&amp;ADDRESS('PR-tampon'!$E187,COLUMN(REFERENCEMENT_ISOLANT[[#Headers],[REF]])))=0,"",INDIRECT(NOM_FR&amp;ADDRESS('PR-tampon'!$E187,COLUMN(REFERENCEMENT_ISOLANT[[#Headers],[REF]]))))))</f>
        <v/>
      </c>
      <c r="I222" s="82" t="str">
        <f ca="1">IF('PR-tampon'!$E187="","",IF('PR-tampon'!$E187=0,"",IF(INDIRECT(NOM_FR&amp;ADDRESS('PR-tampon'!$E187,COLUMN(REFERENCEMENT_ISOLANT[[#Headers],[AVIS LIMITE AU]])))=0,"",INDIRECT(NOM_FR&amp;ADDRESS('PR-tampon'!$E187,COLUMN(REFERENCEMENT_ISOLANT[[#Headers],[AVIS LIMITE AU]]))))))</f>
        <v/>
      </c>
      <c r="J222" s="3" t="str">
        <f ca="1">IF('PR-tampon'!$E187="","",IF('PR-tampon'!$E187=0,"",IF(INDIRECT(NOM_FR&amp;ADDRESS('PR-tampon'!$E187,COLUMN(REFERENCEMENT_ISOLANT[[#Headers],[TC/TNC
dans le domaine d''emploi visé]])))=0,"",INDIRECT(NOM_FR&amp;ADDRESS('PR-tampon'!$E187,COLUMN(REFERENCEMENT_ISOLANT[[#Headers],[TC/TNC
dans le domaine d''emploi visé]]))))))</f>
        <v/>
      </c>
      <c r="K222" s="117" t="str">
        <f ca="1">IF('PR-tampon'!$E187="","",IF('PR-tampon'!$E187=0,"",IF(INDIRECT(NOM_FR&amp;ADDRESS('PR-tampon'!$E187,COLUMN(REFERENCEMENT_ISOLANT[[#Headers],[SYNTHESE DES APPLICATIONS VISEES]])))=0,"",INDIRECT(NOM_FR&amp;ADDRESS('PR-tampon'!$E187,COLUMN(REFERENCEMENT_ISOLANT[[#Headers],[SYNTHESE DES APPLICATIONS VISEES]]))))))</f>
        <v/>
      </c>
      <c r="L222" s="84" t="str">
        <f ca="1">IF('PR-tampon'!$E187="","",IF('PR-tampon'!$E187=0,"",IF(INDIRECT(NOM_FR&amp;ADDRESS('PR-tampon'!$E187,COLUMN(REFERENCEMENT_ISOLANT[[#Headers],[CONCATENATION DES OBSERVATIONS]])))=0,"",INDIRECT(NOM_FR&amp;ADDRESS('PR-tampon'!$E187,COLUMN(REFERENCEMENT_ISOLANT[[#Headers],[CONCATENATION DES OBSERVATIONS]]))))))</f>
        <v/>
      </c>
      <c r="M222" s="3" t="str">
        <f ca="1">IF('PR-tampon'!$E187="","",IF('PR-tampon'!$E187=0,"",IF(INDIRECT(NOM_FR&amp;ADDRESS('PR-tampon'!$E187,COLUMN(REFERENCEMENT_ISOLANT[[#Headers],[Hygrométrie des locaux]])))=0,"",INDIRECT(NOM_FR&amp;ADDRESS('PR-tampon'!$E187,COLUMN(REFERENCEMENT_ISOLANT[[#Headers],[Hygrométrie des locaux]]))))))</f>
        <v/>
      </c>
      <c r="N222" s="3" t="str">
        <f ca="1">IF('PR-tampon'!$E187="","",IF('PR-tampon'!$E187=0,"",IF(INDIRECT(NOM_FR&amp;ADDRESS('PR-tampon'!$E187,COLUMN(REFERENCEMENT_ISOLANT[[#Headers],[classement locaux au sens 20.1 P3]])))=0,"",INDIRECT(NOM_FR&amp;ADDRESS('PR-tampon'!$E187,COLUMN(REFERENCEMENT_ISOLANT[[#Headers],[classement locaux au sens 20.1 P3]]))))))</f>
        <v/>
      </c>
      <c r="O222" s="3" t="str">
        <f ca="1">IF('PR-tampon'!$E187="","",IF('PR-tampon'!$E187=0,"",IF(INDIRECT(NOM_FR&amp;ADDRESS('PR-tampon'!$E187,COLUMN(REFERENCEMENT_ISOLANT[[#Headers],[Climat max]])))=0,"",INDIRECT(NOM_FR&amp;ADDRESS('PR-tampon'!$E187,COLUMN(REFERENCEMENT_ISOLANT[[#Headers],[Climat max]]))))))</f>
        <v/>
      </c>
      <c r="P222" s="3" t="str">
        <f ca="1">IF('PR-tampon'!$E187="","",IF('PR-tampon'!$E187=0,"",IF(INDIRECT(NOM_FR&amp;ADDRESS('PR-tampon'!$E187,COLUMN(REFERENCEMENT_ISOLANT[[#Headers],[Locaux climatisés ou raffraichis]])))=0,"",INDIRECT(NOM_FR&amp;ADDRESS('PR-tampon'!$E187,COLUMN(REFERENCEMENT_ISOLANT[[#Headers],[Locaux climatisés ou raffraichis]]))))))</f>
        <v/>
      </c>
      <c r="Q222" s="89" t="str">
        <f ca="1">IF('PR-tampon'!$E187="","",IF('PR-tampon'!$E187=0,"",IF(INDIRECT(NOM_FR&amp;ADDRESS('PR-tampon'!$E187,COLUMN(REFERENCEMENT_ISOLANT[[#Headers],[LIEN INTERNET]])))=0,"",INDIRECT(NOM_FR&amp;ADDRESS('PR-tampon'!$E187,COLUMN(REFERENCEMENT_ISOLANT[[#Headers],[LIEN INTERNET]]))))))</f>
        <v/>
      </c>
    </row>
    <row r="223" spans="1:17" ht="130.15" customHeight="1" x14ac:dyDescent="0.25">
      <c r="A223" s="3" t="e">
        <v>#VALUE!</v>
      </c>
      <c r="B223" s="88" t="str">
        <f ca="1">IF('PR-tampon'!$E188="","",IF('PR-tampon'!$E188=0,"",IF(INDIRECT(NOM_FR&amp;ADDRESS('PR-tampon'!$E188,COLUMN(REFERENCEMENT_ISOLANT[[#Headers],[DATE REFERENCEMENT]])))=0,"",INDIRECT(NOM_FR&amp;ADDRESS('PR-tampon'!$E188,COLUMN(REFERENCEMENT_ISOLANT[[#Headers],[DATE REFERENCEMENT]]))))))</f>
        <v/>
      </c>
      <c r="C223" s="88" t="str">
        <f ca="1">IF('PR-tampon'!$E188="","",IF('PR-tampon'!$E188=0,"",IF(INDIRECT(NOM_FR&amp;ADDRESS('PR-tampon'!$E188,COLUMN(REFERENCEMENT_ISOLANT[[#Headers],[TYPE DE PROCEDE]])))=0,"",INDIRECT(NOM_FR&amp;ADDRESS('PR-tampon'!$E188,COLUMN(REFERENCEMENT_ISOLANT[[#Headers],[TYPE DE PROCEDE]]))))))</f>
        <v/>
      </c>
      <c r="D223" s="88" t="str">
        <f ca="1">IF('PR-tampon'!$E188="","",IF('PR-tampon'!$E188=0,"",IF(INDIRECT(NOM_FR&amp;ADDRESS('PR-tampon'!$E188,COLUMN(REFERENCEMENT_ISOLANT[[#Headers],[MATIERE]])))=0,"",INDIRECT(NOM_FR&amp;ADDRESS('PR-tampon'!$E188,COLUMN(REFERENCEMENT_ISOLANT[[#Headers],[MATIERE]]))))))</f>
        <v/>
      </c>
      <c r="E223" s="3" t="str">
        <f ca="1">IF('PR-tampon'!$E188="","",IF('PR-tampon'!$E188=0,"",IF(INDIRECT(NOM_FR&amp;ADDRESS('PR-tampon'!$E188,COLUMN(REFERENCEMENT_ISOLANT[[#Headers],[NOM COMMERCIAL DU PROCEDE]])))=0,"",INDIRECT(NOM_FR&amp;ADDRESS('PR-tampon'!$E188,COLUMN(REFERENCEMENT_ISOLANT[[#Headers],[NOM COMMERCIAL DU PROCEDE]]))))))</f>
        <v/>
      </c>
      <c r="F223" s="3" t="str">
        <f ca="1">IF('PR-tampon'!$E188="","",IF('PR-tampon'!$E188=0,"",IF(INDIRECT(NOM_FR&amp;ADDRESS('PR-tampon'!$E188,COLUMN(REFERENCEMENT_ISOLANT[[#Headers],[DISTRIBUTEUR]])))=0,"",INDIRECT(NOM_FR&amp;ADDRESS('PR-tampon'!$E188,COLUMN(REFERENCEMENT_ISOLANT[[#Headers],[DISTRIBUTEUR]]))))))</f>
        <v/>
      </c>
      <c r="G223" s="3" t="str">
        <f ca="1">IF('PR-tampon'!$E188="","",IF('PR-tampon'!$E188=0,"",IF(INDIRECT(NOM_FR&amp;ADDRESS('PR-tampon'!$E188,COLUMN(REFERENCEMENT_ISOLANT[[#Headers],[TYPE DE DOCUMENT DE REFERENCE]])))=0,"",INDIRECT(NOM_FR&amp;ADDRESS('PR-tampon'!$E188,COLUMN(REFERENCEMENT_ISOLANT[[#Headers],[TYPE DE DOCUMENT DE REFERENCE]]))))))</f>
        <v/>
      </c>
      <c r="H223" s="3" t="str">
        <f ca="1">IF('PR-tampon'!$E188="","",IF('PR-tampon'!$E188=0,"",IF(INDIRECT(NOM_FR&amp;ADDRESS('PR-tampon'!$E188,COLUMN(REFERENCEMENT_ISOLANT[[#Headers],[REF]])))=0,"",INDIRECT(NOM_FR&amp;ADDRESS('PR-tampon'!$E188,COLUMN(REFERENCEMENT_ISOLANT[[#Headers],[REF]]))))))</f>
        <v/>
      </c>
      <c r="I223" s="82" t="str">
        <f ca="1">IF('PR-tampon'!$E188="","",IF('PR-tampon'!$E188=0,"",IF(INDIRECT(NOM_FR&amp;ADDRESS('PR-tampon'!$E188,COLUMN(REFERENCEMENT_ISOLANT[[#Headers],[AVIS LIMITE AU]])))=0,"",INDIRECT(NOM_FR&amp;ADDRESS('PR-tampon'!$E188,COLUMN(REFERENCEMENT_ISOLANT[[#Headers],[AVIS LIMITE AU]]))))))</f>
        <v/>
      </c>
      <c r="J223" s="3" t="str">
        <f ca="1">IF('PR-tampon'!$E188="","",IF('PR-tampon'!$E188=0,"",IF(INDIRECT(NOM_FR&amp;ADDRESS('PR-tampon'!$E188,COLUMN(REFERENCEMENT_ISOLANT[[#Headers],[TC/TNC
dans le domaine d''emploi visé]])))=0,"",INDIRECT(NOM_FR&amp;ADDRESS('PR-tampon'!$E188,COLUMN(REFERENCEMENT_ISOLANT[[#Headers],[TC/TNC
dans le domaine d''emploi visé]]))))))</f>
        <v/>
      </c>
      <c r="K223" s="117" t="str">
        <f ca="1">IF('PR-tampon'!$E188="","",IF('PR-tampon'!$E188=0,"",IF(INDIRECT(NOM_FR&amp;ADDRESS('PR-tampon'!$E188,COLUMN(REFERENCEMENT_ISOLANT[[#Headers],[SYNTHESE DES APPLICATIONS VISEES]])))=0,"",INDIRECT(NOM_FR&amp;ADDRESS('PR-tampon'!$E188,COLUMN(REFERENCEMENT_ISOLANT[[#Headers],[SYNTHESE DES APPLICATIONS VISEES]]))))))</f>
        <v/>
      </c>
      <c r="L223" s="84" t="str">
        <f ca="1">IF('PR-tampon'!$E188="","",IF('PR-tampon'!$E188=0,"",IF(INDIRECT(NOM_FR&amp;ADDRESS('PR-tampon'!$E188,COLUMN(REFERENCEMENT_ISOLANT[[#Headers],[CONCATENATION DES OBSERVATIONS]])))=0,"",INDIRECT(NOM_FR&amp;ADDRESS('PR-tampon'!$E188,COLUMN(REFERENCEMENT_ISOLANT[[#Headers],[CONCATENATION DES OBSERVATIONS]]))))))</f>
        <v/>
      </c>
      <c r="M223" s="3" t="str">
        <f ca="1">IF('PR-tampon'!$E188="","",IF('PR-tampon'!$E188=0,"",IF(INDIRECT(NOM_FR&amp;ADDRESS('PR-tampon'!$E188,COLUMN(REFERENCEMENT_ISOLANT[[#Headers],[Hygrométrie des locaux]])))=0,"",INDIRECT(NOM_FR&amp;ADDRESS('PR-tampon'!$E188,COLUMN(REFERENCEMENT_ISOLANT[[#Headers],[Hygrométrie des locaux]]))))))</f>
        <v/>
      </c>
      <c r="N223" s="3" t="str">
        <f ca="1">IF('PR-tampon'!$E188="","",IF('PR-tampon'!$E188=0,"",IF(INDIRECT(NOM_FR&amp;ADDRESS('PR-tampon'!$E188,COLUMN(REFERENCEMENT_ISOLANT[[#Headers],[classement locaux au sens 20.1 P3]])))=0,"",INDIRECT(NOM_FR&amp;ADDRESS('PR-tampon'!$E188,COLUMN(REFERENCEMENT_ISOLANT[[#Headers],[classement locaux au sens 20.1 P3]]))))))</f>
        <v/>
      </c>
      <c r="O223" s="3" t="str">
        <f ca="1">IF('PR-tampon'!$E188="","",IF('PR-tampon'!$E188=0,"",IF(INDIRECT(NOM_FR&amp;ADDRESS('PR-tampon'!$E188,COLUMN(REFERENCEMENT_ISOLANT[[#Headers],[Climat max]])))=0,"",INDIRECT(NOM_FR&amp;ADDRESS('PR-tampon'!$E188,COLUMN(REFERENCEMENT_ISOLANT[[#Headers],[Climat max]]))))))</f>
        <v/>
      </c>
      <c r="P223" s="3" t="str">
        <f ca="1">IF('PR-tampon'!$E188="","",IF('PR-tampon'!$E188=0,"",IF(INDIRECT(NOM_FR&amp;ADDRESS('PR-tampon'!$E188,COLUMN(REFERENCEMENT_ISOLANT[[#Headers],[Locaux climatisés ou raffraichis]])))=0,"",INDIRECT(NOM_FR&amp;ADDRESS('PR-tampon'!$E188,COLUMN(REFERENCEMENT_ISOLANT[[#Headers],[Locaux climatisés ou raffraichis]]))))))</f>
        <v/>
      </c>
      <c r="Q223" s="89" t="str">
        <f ca="1">IF('PR-tampon'!$E188="","",IF('PR-tampon'!$E188=0,"",IF(INDIRECT(NOM_FR&amp;ADDRESS('PR-tampon'!$E188,COLUMN(REFERENCEMENT_ISOLANT[[#Headers],[LIEN INTERNET]])))=0,"",INDIRECT(NOM_FR&amp;ADDRESS('PR-tampon'!$E188,COLUMN(REFERENCEMENT_ISOLANT[[#Headers],[LIEN INTERNET]]))))))</f>
        <v/>
      </c>
    </row>
    <row r="224" spans="1:17" ht="130.15" customHeight="1" x14ac:dyDescent="0.25">
      <c r="A224" s="3" t="e">
        <v>#VALUE!</v>
      </c>
      <c r="B224" s="88" t="str">
        <f ca="1">IF('PR-tampon'!$E189="","",IF('PR-tampon'!$E189=0,"",IF(INDIRECT(NOM_FR&amp;ADDRESS('PR-tampon'!$E189,COLUMN(REFERENCEMENT_ISOLANT[[#Headers],[DATE REFERENCEMENT]])))=0,"",INDIRECT(NOM_FR&amp;ADDRESS('PR-tampon'!$E189,COLUMN(REFERENCEMENT_ISOLANT[[#Headers],[DATE REFERENCEMENT]]))))))</f>
        <v/>
      </c>
      <c r="C224" s="88" t="str">
        <f ca="1">IF('PR-tampon'!$E189="","",IF('PR-tampon'!$E189=0,"",IF(INDIRECT(NOM_FR&amp;ADDRESS('PR-tampon'!$E189,COLUMN(REFERENCEMENT_ISOLANT[[#Headers],[TYPE DE PROCEDE]])))=0,"",INDIRECT(NOM_FR&amp;ADDRESS('PR-tampon'!$E189,COLUMN(REFERENCEMENT_ISOLANT[[#Headers],[TYPE DE PROCEDE]]))))))</f>
        <v/>
      </c>
      <c r="D224" s="88" t="str">
        <f ca="1">IF('PR-tampon'!$E189="","",IF('PR-tampon'!$E189=0,"",IF(INDIRECT(NOM_FR&amp;ADDRESS('PR-tampon'!$E189,COLUMN(REFERENCEMENT_ISOLANT[[#Headers],[MATIERE]])))=0,"",INDIRECT(NOM_FR&amp;ADDRESS('PR-tampon'!$E189,COLUMN(REFERENCEMENT_ISOLANT[[#Headers],[MATIERE]]))))))</f>
        <v/>
      </c>
      <c r="E224" s="3" t="str">
        <f ca="1">IF('PR-tampon'!$E189="","",IF('PR-tampon'!$E189=0,"",IF(INDIRECT(NOM_FR&amp;ADDRESS('PR-tampon'!$E189,COLUMN(REFERENCEMENT_ISOLANT[[#Headers],[NOM COMMERCIAL DU PROCEDE]])))=0,"",INDIRECT(NOM_FR&amp;ADDRESS('PR-tampon'!$E189,COLUMN(REFERENCEMENT_ISOLANT[[#Headers],[NOM COMMERCIAL DU PROCEDE]]))))))</f>
        <v/>
      </c>
      <c r="F224" s="3" t="str">
        <f ca="1">IF('PR-tampon'!$E189="","",IF('PR-tampon'!$E189=0,"",IF(INDIRECT(NOM_FR&amp;ADDRESS('PR-tampon'!$E189,COLUMN(REFERENCEMENT_ISOLANT[[#Headers],[DISTRIBUTEUR]])))=0,"",INDIRECT(NOM_FR&amp;ADDRESS('PR-tampon'!$E189,COLUMN(REFERENCEMENT_ISOLANT[[#Headers],[DISTRIBUTEUR]]))))))</f>
        <v/>
      </c>
      <c r="G224" s="3" t="str">
        <f ca="1">IF('PR-tampon'!$E189="","",IF('PR-tampon'!$E189=0,"",IF(INDIRECT(NOM_FR&amp;ADDRESS('PR-tampon'!$E189,COLUMN(REFERENCEMENT_ISOLANT[[#Headers],[TYPE DE DOCUMENT DE REFERENCE]])))=0,"",INDIRECT(NOM_FR&amp;ADDRESS('PR-tampon'!$E189,COLUMN(REFERENCEMENT_ISOLANT[[#Headers],[TYPE DE DOCUMENT DE REFERENCE]]))))))</f>
        <v/>
      </c>
      <c r="H224" s="3" t="str">
        <f ca="1">IF('PR-tampon'!$E189="","",IF('PR-tampon'!$E189=0,"",IF(INDIRECT(NOM_FR&amp;ADDRESS('PR-tampon'!$E189,COLUMN(REFERENCEMENT_ISOLANT[[#Headers],[REF]])))=0,"",INDIRECT(NOM_FR&amp;ADDRESS('PR-tampon'!$E189,COLUMN(REFERENCEMENT_ISOLANT[[#Headers],[REF]]))))))</f>
        <v/>
      </c>
      <c r="I224" s="82" t="str">
        <f ca="1">IF('PR-tampon'!$E189="","",IF('PR-tampon'!$E189=0,"",IF(INDIRECT(NOM_FR&amp;ADDRESS('PR-tampon'!$E189,COLUMN(REFERENCEMENT_ISOLANT[[#Headers],[AVIS LIMITE AU]])))=0,"",INDIRECT(NOM_FR&amp;ADDRESS('PR-tampon'!$E189,COLUMN(REFERENCEMENT_ISOLANT[[#Headers],[AVIS LIMITE AU]]))))))</f>
        <v/>
      </c>
      <c r="J224" s="3" t="str">
        <f ca="1">IF('PR-tampon'!$E189="","",IF('PR-tampon'!$E189=0,"",IF(INDIRECT(NOM_FR&amp;ADDRESS('PR-tampon'!$E189,COLUMN(REFERENCEMENT_ISOLANT[[#Headers],[TC/TNC
dans le domaine d''emploi visé]])))=0,"",INDIRECT(NOM_FR&amp;ADDRESS('PR-tampon'!$E189,COLUMN(REFERENCEMENT_ISOLANT[[#Headers],[TC/TNC
dans le domaine d''emploi visé]]))))))</f>
        <v/>
      </c>
      <c r="K224" s="117" t="str">
        <f ca="1">IF('PR-tampon'!$E189="","",IF('PR-tampon'!$E189=0,"",IF(INDIRECT(NOM_FR&amp;ADDRESS('PR-tampon'!$E189,COLUMN(REFERENCEMENT_ISOLANT[[#Headers],[SYNTHESE DES APPLICATIONS VISEES]])))=0,"",INDIRECT(NOM_FR&amp;ADDRESS('PR-tampon'!$E189,COLUMN(REFERENCEMENT_ISOLANT[[#Headers],[SYNTHESE DES APPLICATIONS VISEES]]))))))</f>
        <v/>
      </c>
      <c r="L224" s="84" t="str">
        <f ca="1">IF('PR-tampon'!$E189="","",IF('PR-tampon'!$E189=0,"",IF(INDIRECT(NOM_FR&amp;ADDRESS('PR-tampon'!$E189,COLUMN(REFERENCEMENT_ISOLANT[[#Headers],[CONCATENATION DES OBSERVATIONS]])))=0,"",INDIRECT(NOM_FR&amp;ADDRESS('PR-tampon'!$E189,COLUMN(REFERENCEMENT_ISOLANT[[#Headers],[CONCATENATION DES OBSERVATIONS]]))))))</f>
        <v/>
      </c>
      <c r="M224" s="3" t="str">
        <f ca="1">IF('PR-tampon'!$E189="","",IF('PR-tampon'!$E189=0,"",IF(INDIRECT(NOM_FR&amp;ADDRESS('PR-tampon'!$E189,COLUMN(REFERENCEMENT_ISOLANT[[#Headers],[Hygrométrie des locaux]])))=0,"",INDIRECT(NOM_FR&amp;ADDRESS('PR-tampon'!$E189,COLUMN(REFERENCEMENT_ISOLANT[[#Headers],[Hygrométrie des locaux]]))))))</f>
        <v/>
      </c>
      <c r="N224" s="3" t="str">
        <f ca="1">IF('PR-tampon'!$E189="","",IF('PR-tampon'!$E189=0,"",IF(INDIRECT(NOM_FR&amp;ADDRESS('PR-tampon'!$E189,COLUMN(REFERENCEMENT_ISOLANT[[#Headers],[classement locaux au sens 20.1 P3]])))=0,"",INDIRECT(NOM_FR&amp;ADDRESS('PR-tampon'!$E189,COLUMN(REFERENCEMENT_ISOLANT[[#Headers],[classement locaux au sens 20.1 P3]]))))))</f>
        <v/>
      </c>
      <c r="O224" s="3" t="str">
        <f ca="1">IF('PR-tampon'!$E189="","",IF('PR-tampon'!$E189=0,"",IF(INDIRECT(NOM_FR&amp;ADDRESS('PR-tampon'!$E189,COLUMN(REFERENCEMENT_ISOLANT[[#Headers],[Climat max]])))=0,"",INDIRECT(NOM_FR&amp;ADDRESS('PR-tampon'!$E189,COLUMN(REFERENCEMENT_ISOLANT[[#Headers],[Climat max]]))))))</f>
        <v/>
      </c>
      <c r="P224" s="3" t="str">
        <f ca="1">IF('PR-tampon'!$E189="","",IF('PR-tampon'!$E189=0,"",IF(INDIRECT(NOM_FR&amp;ADDRESS('PR-tampon'!$E189,COLUMN(REFERENCEMENT_ISOLANT[[#Headers],[Locaux climatisés ou raffraichis]])))=0,"",INDIRECT(NOM_FR&amp;ADDRESS('PR-tampon'!$E189,COLUMN(REFERENCEMENT_ISOLANT[[#Headers],[Locaux climatisés ou raffraichis]]))))))</f>
        <v/>
      </c>
      <c r="Q224" s="89" t="str">
        <f ca="1">IF('PR-tampon'!$E189="","",IF('PR-tampon'!$E189=0,"",IF(INDIRECT(NOM_FR&amp;ADDRESS('PR-tampon'!$E189,COLUMN(REFERENCEMENT_ISOLANT[[#Headers],[LIEN INTERNET]])))=0,"",INDIRECT(NOM_FR&amp;ADDRESS('PR-tampon'!$E189,COLUMN(REFERENCEMENT_ISOLANT[[#Headers],[LIEN INTERNET]]))))))</f>
        <v/>
      </c>
    </row>
    <row r="225" spans="1:17" ht="130.15" customHeight="1" x14ac:dyDescent="0.25">
      <c r="A225" s="3" t="e">
        <v>#VALUE!</v>
      </c>
      <c r="B225" s="88" t="str">
        <f ca="1">IF('PR-tampon'!$E190="","",IF('PR-tampon'!$E190=0,"",IF(INDIRECT(NOM_FR&amp;ADDRESS('PR-tampon'!$E190,COLUMN(REFERENCEMENT_ISOLANT[[#Headers],[DATE REFERENCEMENT]])))=0,"",INDIRECT(NOM_FR&amp;ADDRESS('PR-tampon'!$E190,COLUMN(REFERENCEMENT_ISOLANT[[#Headers],[DATE REFERENCEMENT]]))))))</f>
        <v/>
      </c>
      <c r="C225" s="88" t="str">
        <f ca="1">IF('PR-tampon'!$E190="","",IF('PR-tampon'!$E190=0,"",IF(INDIRECT(NOM_FR&amp;ADDRESS('PR-tampon'!$E190,COLUMN(REFERENCEMENT_ISOLANT[[#Headers],[TYPE DE PROCEDE]])))=0,"",INDIRECT(NOM_FR&amp;ADDRESS('PR-tampon'!$E190,COLUMN(REFERENCEMENT_ISOLANT[[#Headers],[TYPE DE PROCEDE]]))))))</f>
        <v/>
      </c>
      <c r="D225" s="88" t="str">
        <f ca="1">IF('PR-tampon'!$E190="","",IF('PR-tampon'!$E190=0,"",IF(INDIRECT(NOM_FR&amp;ADDRESS('PR-tampon'!$E190,COLUMN(REFERENCEMENT_ISOLANT[[#Headers],[MATIERE]])))=0,"",INDIRECT(NOM_FR&amp;ADDRESS('PR-tampon'!$E190,COLUMN(REFERENCEMENT_ISOLANT[[#Headers],[MATIERE]]))))))</f>
        <v/>
      </c>
      <c r="E225" s="3" t="str">
        <f ca="1">IF('PR-tampon'!$E190="","",IF('PR-tampon'!$E190=0,"",IF(INDIRECT(NOM_FR&amp;ADDRESS('PR-tampon'!$E190,COLUMN(REFERENCEMENT_ISOLANT[[#Headers],[NOM COMMERCIAL DU PROCEDE]])))=0,"",INDIRECT(NOM_FR&amp;ADDRESS('PR-tampon'!$E190,COLUMN(REFERENCEMENT_ISOLANT[[#Headers],[NOM COMMERCIAL DU PROCEDE]]))))))</f>
        <v/>
      </c>
      <c r="F225" s="3" t="str">
        <f ca="1">IF('PR-tampon'!$E190="","",IF('PR-tampon'!$E190=0,"",IF(INDIRECT(NOM_FR&amp;ADDRESS('PR-tampon'!$E190,COLUMN(REFERENCEMENT_ISOLANT[[#Headers],[DISTRIBUTEUR]])))=0,"",INDIRECT(NOM_FR&amp;ADDRESS('PR-tampon'!$E190,COLUMN(REFERENCEMENT_ISOLANT[[#Headers],[DISTRIBUTEUR]]))))))</f>
        <v/>
      </c>
      <c r="G225" s="3" t="str">
        <f ca="1">IF('PR-tampon'!$E190="","",IF('PR-tampon'!$E190=0,"",IF(INDIRECT(NOM_FR&amp;ADDRESS('PR-tampon'!$E190,COLUMN(REFERENCEMENT_ISOLANT[[#Headers],[TYPE DE DOCUMENT DE REFERENCE]])))=0,"",INDIRECT(NOM_FR&amp;ADDRESS('PR-tampon'!$E190,COLUMN(REFERENCEMENT_ISOLANT[[#Headers],[TYPE DE DOCUMENT DE REFERENCE]]))))))</f>
        <v/>
      </c>
      <c r="H225" s="3" t="str">
        <f ca="1">IF('PR-tampon'!$E190="","",IF('PR-tampon'!$E190=0,"",IF(INDIRECT(NOM_FR&amp;ADDRESS('PR-tampon'!$E190,COLUMN(REFERENCEMENT_ISOLANT[[#Headers],[REF]])))=0,"",INDIRECT(NOM_FR&amp;ADDRESS('PR-tampon'!$E190,COLUMN(REFERENCEMENT_ISOLANT[[#Headers],[REF]]))))))</f>
        <v/>
      </c>
      <c r="I225" s="82" t="str">
        <f ca="1">IF('PR-tampon'!$E190="","",IF('PR-tampon'!$E190=0,"",IF(INDIRECT(NOM_FR&amp;ADDRESS('PR-tampon'!$E190,COLUMN(REFERENCEMENT_ISOLANT[[#Headers],[AVIS LIMITE AU]])))=0,"",INDIRECT(NOM_FR&amp;ADDRESS('PR-tampon'!$E190,COLUMN(REFERENCEMENT_ISOLANT[[#Headers],[AVIS LIMITE AU]]))))))</f>
        <v/>
      </c>
      <c r="J225" s="3" t="str">
        <f ca="1">IF('PR-tampon'!$E190="","",IF('PR-tampon'!$E190=0,"",IF(INDIRECT(NOM_FR&amp;ADDRESS('PR-tampon'!$E190,COLUMN(REFERENCEMENT_ISOLANT[[#Headers],[TC/TNC
dans le domaine d''emploi visé]])))=0,"",INDIRECT(NOM_FR&amp;ADDRESS('PR-tampon'!$E190,COLUMN(REFERENCEMENT_ISOLANT[[#Headers],[TC/TNC
dans le domaine d''emploi visé]]))))))</f>
        <v/>
      </c>
      <c r="K225" s="117" t="str">
        <f ca="1">IF('PR-tampon'!$E190="","",IF('PR-tampon'!$E190=0,"",IF(INDIRECT(NOM_FR&amp;ADDRESS('PR-tampon'!$E190,COLUMN(REFERENCEMENT_ISOLANT[[#Headers],[SYNTHESE DES APPLICATIONS VISEES]])))=0,"",INDIRECT(NOM_FR&amp;ADDRESS('PR-tampon'!$E190,COLUMN(REFERENCEMENT_ISOLANT[[#Headers],[SYNTHESE DES APPLICATIONS VISEES]]))))))</f>
        <v/>
      </c>
      <c r="L225" s="84" t="str">
        <f ca="1">IF('PR-tampon'!$E190="","",IF('PR-tampon'!$E190=0,"",IF(INDIRECT(NOM_FR&amp;ADDRESS('PR-tampon'!$E190,COLUMN(REFERENCEMENT_ISOLANT[[#Headers],[CONCATENATION DES OBSERVATIONS]])))=0,"",INDIRECT(NOM_FR&amp;ADDRESS('PR-tampon'!$E190,COLUMN(REFERENCEMENT_ISOLANT[[#Headers],[CONCATENATION DES OBSERVATIONS]]))))))</f>
        <v/>
      </c>
      <c r="M225" s="3" t="str">
        <f ca="1">IF('PR-tampon'!$E190="","",IF('PR-tampon'!$E190=0,"",IF(INDIRECT(NOM_FR&amp;ADDRESS('PR-tampon'!$E190,COLUMN(REFERENCEMENT_ISOLANT[[#Headers],[Hygrométrie des locaux]])))=0,"",INDIRECT(NOM_FR&amp;ADDRESS('PR-tampon'!$E190,COLUMN(REFERENCEMENT_ISOLANT[[#Headers],[Hygrométrie des locaux]]))))))</f>
        <v/>
      </c>
      <c r="N225" s="3" t="str">
        <f ca="1">IF('PR-tampon'!$E190="","",IF('PR-tampon'!$E190=0,"",IF(INDIRECT(NOM_FR&amp;ADDRESS('PR-tampon'!$E190,COLUMN(REFERENCEMENT_ISOLANT[[#Headers],[classement locaux au sens 20.1 P3]])))=0,"",INDIRECT(NOM_FR&amp;ADDRESS('PR-tampon'!$E190,COLUMN(REFERENCEMENT_ISOLANT[[#Headers],[classement locaux au sens 20.1 P3]]))))))</f>
        <v/>
      </c>
      <c r="O225" s="3" t="str">
        <f ca="1">IF('PR-tampon'!$E190="","",IF('PR-tampon'!$E190=0,"",IF(INDIRECT(NOM_FR&amp;ADDRESS('PR-tampon'!$E190,COLUMN(REFERENCEMENT_ISOLANT[[#Headers],[Climat max]])))=0,"",INDIRECT(NOM_FR&amp;ADDRESS('PR-tampon'!$E190,COLUMN(REFERENCEMENT_ISOLANT[[#Headers],[Climat max]]))))))</f>
        <v/>
      </c>
      <c r="P225" s="3" t="str">
        <f ca="1">IF('PR-tampon'!$E190="","",IF('PR-tampon'!$E190=0,"",IF(INDIRECT(NOM_FR&amp;ADDRESS('PR-tampon'!$E190,COLUMN(REFERENCEMENT_ISOLANT[[#Headers],[Locaux climatisés ou raffraichis]])))=0,"",INDIRECT(NOM_FR&amp;ADDRESS('PR-tampon'!$E190,COLUMN(REFERENCEMENT_ISOLANT[[#Headers],[Locaux climatisés ou raffraichis]]))))))</f>
        <v/>
      </c>
      <c r="Q225" s="89" t="str">
        <f ca="1">IF('PR-tampon'!$E190="","",IF('PR-tampon'!$E190=0,"",IF(INDIRECT(NOM_FR&amp;ADDRESS('PR-tampon'!$E190,COLUMN(REFERENCEMENT_ISOLANT[[#Headers],[LIEN INTERNET]])))=0,"",INDIRECT(NOM_FR&amp;ADDRESS('PR-tampon'!$E190,COLUMN(REFERENCEMENT_ISOLANT[[#Headers],[LIEN INTERNET]]))))))</f>
        <v/>
      </c>
    </row>
    <row r="226" spans="1:17" ht="130.15" customHeight="1" x14ac:dyDescent="0.25">
      <c r="A226" s="3" t="e">
        <v>#VALUE!</v>
      </c>
      <c r="B226" s="88" t="str">
        <f ca="1">IF('PR-tampon'!$E191="","",IF('PR-tampon'!$E191=0,"",IF(INDIRECT(NOM_FR&amp;ADDRESS('PR-tampon'!$E191,COLUMN(REFERENCEMENT_ISOLANT[[#Headers],[DATE REFERENCEMENT]])))=0,"",INDIRECT(NOM_FR&amp;ADDRESS('PR-tampon'!$E191,COLUMN(REFERENCEMENT_ISOLANT[[#Headers],[DATE REFERENCEMENT]]))))))</f>
        <v/>
      </c>
      <c r="C226" s="88" t="str">
        <f ca="1">IF('PR-tampon'!$E191="","",IF('PR-tampon'!$E191=0,"",IF(INDIRECT(NOM_FR&amp;ADDRESS('PR-tampon'!$E191,COLUMN(REFERENCEMENT_ISOLANT[[#Headers],[TYPE DE PROCEDE]])))=0,"",INDIRECT(NOM_FR&amp;ADDRESS('PR-tampon'!$E191,COLUMN(REFERENCEMENT_ISOLANT[[#Headers],[TYPE DE PROCEDE]]))))))</f>
        <v/>
      </c>
      <c r="D226" s="88" t="str">
        <f ca="1">IF('PR-tampon'!$E191="","",IF('PR-tampon'!$E191=0,"",IF(INDIRECT(NOM_FR&amp;ADDRESS('PR-tampon'!$E191,COLUMN(REFERENCEMENT_ISOLANT[[#Headers],[MATIERE]])))=0,"",INDIRECT(NOM_FR&amp;ADDRESS('PR-tampon'!$E191,COLUMN(REFERENCEMENT_ISOLANT[[#Headers],[MATIERE]]))))))</f>
        <v/>
      </c>
      <c r="E226" s="3" t="str">
        <f ca="1">IF('PR-tampon'!$E191="","",IF('PR-tampon'!$E191=0,"",IF(INDIRECT(NOM_FR&amp;ADDRESS('PR-tampon'!$E191,COLUMN(REFERENCEMENT_ISOLANT[[#Headers],[NOM COMMERCIAL DU PROCEDE]])))=0,"",INDIRECT(NOM_FR&amp;ADDRESS('PR-tampon'!$E191,COLUMN(REFERENCEMENT_ISOLANT[[#Headers],[NOM COMMERCIAL DU PROCEDE]]))))))</f>
        <v/>
      </c>
      <c r="F226" s="3" t="str">
        <f ca="1">IF('PR-tampon'!$E191="","",IF('PR-tampon'!$E191=0,"",IF(INDIRECT(NOM_FR&amp;ADDRESS('PR-tampon'!$E191,COLUMN(REFERENCEMENT_ISOLANT[[#Headers],[DISTRIBUTEUR]])))=0,"",INDIRECT(NOM_FR&amp;ADDRESS('PR-tampon'!$E191,COLUMN(REFERENCEMENT_ISOLANT[[#Headers],[DISTRIBUTEUR]]))))))</f>
        <v/>
      </c>
      <c r="G226" s="3" t="str">
        <f ca="1">IF('PR-tampon'!$E191="","",IF('PR-tampon'!$E191=0,"",IF(INDIRECT(NOM_FR&amp;ADDRESS('PR-tampon'!$E191,COLUMN(REFERENCEMENT_ISOLANT[[#Headers],[TYPE DE DOCUMENT DE REFERENCE]])))=0,"",INDIRECT(NOM_FR&amp;ADDRESS('PR-tampon'!$E191,COLUMN(REFERENCEMENT_ISOLANT[[#Headers],[TYPE DE DOCUMENT DE REFERENCE]]))))))</f>
        <v/>
      </c>
      <c r="H226" s="3" t="str">
        <f ca="1">IF('PR-tampon'!$E191="","",IF('PR-tampon'!$E191=0,"",IF(INDIRECT(NOM_FR&amp;ADDRESS('PR-tampon'!$E191,COLUMN(REFERENCEMENT_ISOLANT[[#Headers],[REF]])))=0,"",INDIRECT(NOM_FR&amp;ADDRESS('PR-tampon'!$E191,COLUMN(REFERENCEMENT_ISOLANT[[#Headers],[REF]]))))))</f>
        <v/>
      </c>
      <c r="I226" s="82" t="str">
        <f ca="1">IF('PR-tampon'!$E191="","",IF('PR-tampon'!$E191=0,"",IF(INDIRECT(NOM_FR&amp;ADDRESS('PR-tampon'!$E191,COLUMN(REFERENCEMENT_ISOLANT[[#Headers],[AVIS LIMITE AU]])))=0,"",INDIRECT(NOM_FR&amp;ADDRESS('PR-tampon'!$E191,COLUMN(REFERENCEMENT_ISOLANT[[#Headers],[AVIS LIMITE AU]]))))))</f>
        <v/>
      </c>
      <c r="J226" s="3" t="str">
        <f ca="1">IF('PR-tampon'!$E191="","",IF('PR-tampon'!$E191=0,"",IF(INDIRECT(NOM_FR&amp;ADDRESS('PR-tampon'!$E191,COLUMN(REFERENCEMENT_ISOLANT[[#Headers],[TC/TNC
dans le domaine d''emploi visé]])))=0,"",INDIRECT(NOM_FR&amp;ADDRESS('PR-tampon'!$E191,COLUMN(REFERENCEMENT_ISOLANT[[#Headers],[TC/TNC
dans le domaine d''emploi visé]]))))))</f>
        <v/>
      </c>
      <c r="K226" s="117" t="str">
        <f ca="1">IF('PR-tampon'!$E191="","",IF('PR-tampon'!$E191=0,"",IF(INDIRECT(NOM_FR&amp;ADDRESS('PR-tampon'!$E191,COLUMN(REFERENCEMENT_ISOLANT[[#Headers],[SYNTHESE DES APPLICATIONS VISEES]])))=0,"",INDIRECT(NOM_FR&amp;ADDRESS('PR-tampon'!$E191,COLUMN(REFERENCEMENT_ISOLANT[[#Headers],[SYNTHESE DES APPLICATIONS VISEES]]))))))</f>
        <v/>
      </c>
      <c r="L226" s="84" t="str">
        <f ca="1">IF('PR-tampon'!$E191="","",IF('PR-tampon'!$E191=0,"",IF(INDIRECT(NOM_FR&amp;ADDRESS('PR-tampon'!$E191,COLUMN(REFERENCEMENT_ISOLANT[[#Headers],[CONCATENATION DES OBSERVATIONS]])))=0,"",INDIRECT(NOM_FR&amp;ADDRESS('PR-tampon'!$E191,COLUMN(REFERENCEMENT_ISOLANT[[#Headers],[CONCATENATION DES OBSERVATIONS]]))))))</f>
        <v/>
      </c>
      <c r="M226" s="3" t="str">
        <f ca="1">IF('PR-tampon'!$E191="","",IF('PR-tampon'!$E191=0,"",IF(INDIRECT(NOM_FR&amp;ADDRESS('PR-tampon'!$E191,COLUMN(REFERENCEMENT_ISOLANT[[#Headers],[Hygrométrie des locaux]])))=0,"",INDIRECT(NOM_FR&amp;ADDRESS('PR-tampon'!$E191,COLUMN(REFERENCEMENT_ISOLANT[[#Headers],[Hygrométrie des locaux]]))))))</f>
        <v/>
      </c>
      <c r="N226" s="3" t="str">
        <f ca="1">IF('PR-tampon'!$E191="","",IF('PR-tampon'!$E191=0,"",IF(INDIRECT(NOM_FR&amp;ADDRESS('PR-tampon'!$E191,COLUMN(REFERENCEMENT_ISOLANT[[#Headers],[classement locaux au sens 20.1 P3]])))=0,"",INDIRECT(NOM_FR&amp;ADDRESS('PR-tampon'!$E191,COLUMN(REFERENCEMENT_ISOLANT[[#Headers],[classement locaux au sens 20.1 P3]]))))))</f>
        <v/>
      </c>
      <c r="O226" s="3" t="str">
        <f ca="1">IF('PR-tampon'!$E191="","",IF('PR-tampon'!$E191=0,"",IF(INDIRECT(NOM_FR&amp;ADDRESS('PR-tampon'!$E191,COLUMN(REFERENCEMENT_ISOLANT[[#Headers],[Climat max]])))=0,"",INDIRECT(NOM_FR&amp;ADDRESS('PR-tampon'!$E191,COLUMN(REFERENCEMENT_ISOLANT[[#Headers],[Climat max]]))))))</f>
        <v/>
      </c>
      <c r="P226" s="3" t="str">
        <f ca="1">IF('PR-tampon'!$E191="","",IF('PR-tampon'!$E191=0,"",IF(INDIRECT(NOM_FR&amp;ADDRESS('PR-tampon'!$E191,COLUMN(REFERENCEMENT_ISOLANT[[#Headers],[Locaux climatisés ou raffraichis]])))=0,"",INDIRECT(NOM_FR&amp;ADDRESS('PR-tampon'!$E191,COLUMN(REFERENCEMENT_ISOLANT[[#Headers],[Locaux climatisés ou raffraichis]]))))))</f>
        <v/>
      </c>
      <c r="Q226" s="89" t="str">
        <f ca="1">IF('PR-tampon'!$E191="","",IF('PR-tampon'!$E191=0,"",IF(INDIRECT(NOM_FR&amp;ADDRESS('PR-tampon'!$E191,COLUMN(REFERENCEMENT_ISOLANT[[#Headers],[LIEN INTERNET]])))=0,"",INDIRECT(NOM_FR&amp;ADDRESS('PR-tampon'!$E191,COLUMN(REFERENCEMENT_ISOLANT[[#Headers],[LIEN INTERNET]]))))))</f>
        <v/>
      </c>
    </row>
    <row r="227" spans="1:17" ht="130.15" customHeight="1" x14ac:dyDescent="0.25">
      <c r="A227" s="3" t="e">
        <v>#VALUE!</v>
      </c>
      <c r="B227" s="88" t="str">
        <f ca="1">IF('PR-tampon'!$E192="","",IF('PR-tampon'!$E192=0,"",IF(INDIRECT(NOM_FR&amp;ADDRESS('PR-tampon'!$E192,COLUMN(REFERENCEMENT_ISOLANT[[#Headers],[DATE REFERENCEMENT]])))=0,"",INDIRECT(NOM_FR&amp;ADDRESS('PR-tampon'!$E192,COLUMN(REFERENCEMENT_ISOLANT[[#Headers],[DATE REFERENCEMENT]]))))))</f>
        <v/>
      </c>
      <c r="C227" s="88" t="str">
        <f ca="1">IF('PR-tampon'!$E192="","",IF('PR-tampon'!$E192=0,"",IF(INDIRECT(NOM_FR&amp;ADDRESS('PR-tampon'!$E192,COLUMN(REFERENCEMENT_ISOLANT[[#Headers],[TYPE DE PROCEDE]])))=0,"",INDIRECT(NOM_FR&amp;ADDRESS('PR-tampon'!$E192,COLUMN(REFERENCEMENT_ISOLANT[[#Headers],[TYPE DE PROCEDE]]))))))</f>
        <v/>
      </c>
      <c r="D227" s="88" t="str">
        <f ca="1">IF('PR-tampon'!$E192="","",IF('PR-tampon'!$E192=0,"",IF(INDIRECT(NOM_FR&amp;ADDRESS('PR-tampon'!$E192,COLUMN(REFERENCEMENT_ISOLANT[[#Headers],[MATIERE]])))=0,"",INDIRECT(NOM_FR&amp;ADDRESS('PR-tampon'!$E192,COLUMN(REFERENCEMENT_ISOLANT[[#Headers],[MATIERE]]))))))</f>
        <v/>
      </c>
      <c r="E227" s="3" t="str">
        <f ca="1">IF('PR-tampon'!$E192="","",IF('PR-tampon'!$E192=0,"",IF(INDIRECT(NOM_FR&amp;ADDRESS('PR-tampon'!$E192,COLUMN(REFERENCEMENT_ISOLANT[[#Headers],[NOM COMMERCIAL DU PROCEDE]])))=0,"",INDIRECT(NOM_FR&amp;ADDRESS('PR-tampon'!$E192,COLUMN(REFERENCEMENT_ISOLANT[[#Headers],[NOM COMMERCIAL DU PROCEDE]]))))))</f>
        <v/>
      </c>
      <c r="F227" s="3" t="str">
        <f ca="1">IF('PR-tampon'!$E192="","",IF('PR-tampon'!$E192=0,"",IF(INDIRECT(NOM_FR&amp;ADDRESS('PR-tampon'!$E192,COLUMN(REFERENCEMENT_ISOLANT[[#Headers],[DISTRIBUTEUR]])))=0,"",INDIRECT(NOM_FR&amp;ADDRESS('PR-tampon'!$E192,COLUMN(REFERENCEMENT_ISOLANT[[#Headers],[DISTRIBUTEUR]]))))))</f>
        <v/>
      </c>
      <c r="G227" s="3" t="str">
        <f ca="1">IF('PR-tampon'!$E192="","",IF('PR-tampon'!$E192=0,"",IF(INDIRECT(NOM_FR&amp;ADDRESS('PR-tampon'!$E192,COLUMN(REFERENCEMENT_ISOLANT[[#Headers],[TYPE DE DOCUMENT DE REFERENCE]])))=0,"",INDIRECT(NOM_FR&amp;ADDRESS('PR-tampon'!$E192,COLUMN(REFERENCEMENT_ISOLANT[[#Headers],[TYPE DE DOCUMENT DE REFERENCE]]))))))</f>
        <v/>
      </c>
      <c r="H227" s="3" t="str">
        <f ca="1">IF('PR-tampon'!$E192="","",IF('PR-tampon'!$E192=0,"",IF(INDIRECT(NOM_FR&amp;ADDRESS('PR-tampon'!$E192,COLUMN(REFERENCEMENT_ISOLANT[[#Headers],[REF]])))=0,"",INDIRECT(NOM_FR&amp;ADDRESS('PR-tampon'!$E192,COLUMN(REFERENCEMENT_ISOLANT[[#Headers],[REF]]))))))</f>
        <v/>
      </c>
      <c r="I227" s="82" t="str">
        <f ca="1">IF('PR-tampon'!$E192="","",IF('PR-tampon'!$E192=0,"",IF(INDIRECT(NOM_FR&amp;ADDRESS('PR-tampon'!$E192,COLUMN(REFERENCEMENT_ISOLANT[[#Headers],[AVIS LIMITE AU]])))=0,"",INDIRECT(NOM_FR&amp;ADDRESS('PR-tampon'!$E192,COLUMN(REFERENCEMENT_ISOLANT[[#Headers],[AVIS LIMITE AU]]))))))</f>
        <v/>
      </c>
      <c r="J227" s="3" t="str">
        <f ca="1">IF('PR-tampon'!$E192="","",IF('PR-tampon'!$E192=0,"",IF(INDIRECT(NOM_FR&amp;ADDRESS('PR-tampon'!$E192,COLUMN(REFERENCEMENT_ISOLANT[[#Headers],[TC/TNC
dans le domaine d''emploi visé]])))=0,"",INDIRECT(NOM_FR&amp;ADDRESS('PR-tampon'!$E192,COLUMN(REFERENCEMENT_ISOLANT[[#Headers],[TC/TNC
dans le domaine d''emploi visé]]))))))</f>
        <v/>
      </c>
      <c r="K227" s="117" t="str">
        <f ca="1">IF('PR-tampon'!$E192="","",IF('PR-tampon'!$E192=0,"",IF(INDIRECT(NOM_FR&amp;ADDRESS('PR-tampon'!$E192,COLUMN(REFERENCEMENT_ISOLANT[[#Headers],[SYNTHESE DES APPLICATIONS VISEES]])))=0,"",INDIRECT(NOM_FR&amp;ADDRESS('PR-tampon'!$E192,COLUMN(REFERENCEMENT_ISOLANT[[#Headers],[SYNTHESE DES APPLICATIONS VISEES]]))))))</f>
        <v/>
      </c>
      <c r="L227" s="84" t="str">
        <f ca="1">IF('PR-tampon'!$E192="","",IF('PR-tampon'!$E192=0,"",IF(INDIRECT(NOM_FR&amp;ADDRESS('PR-tampon'!$E192,COLUMN(REFERENCEMENT_ISOLANT[[#Headers],[CONCATENATION DES OBSERVATIONS]])))=0,"",INDIRECT(NOM_FR&amp;ADDRESS('PR-tampon'!$E192,COLUMN(REFERENCEMENT_ISOLANT[[#Headers],[CONCATENATION DES OBSERVATIONS]]))))))</f>
        <v/>
      </c>
      <c r="M227" s="3" t="str">
        <f ca="1">IF('PR-tampon'!$E192="","",IF('PR-tampon'!$E192=0,"",IF(INDIRECT(NOM_FR&amp;ADDRESS('PR-tampon'!$E192,COLUMN(REFERENCEMENT_ISOLANT[[#Headers],[Hygrométrie des locaux]])))=0,"",INDIRECT(NOM_FR&amp;ADDRESS('PR-tampon'!$E192,COLUMN(REFERENCEMENT_ISOLANT[[#Headers],[Hygrométrie des locaux]]))))))</f>
        <v/>
      </c>
      <c r="N227" s="3" t="str">
        <f ca="1">IF('PR-tampon'!$E192="","",IF('PR-tampon'!$E192=0,"",IF(INDIRECT(NOM_FR&amp;ADDRESS('PR-tampon'!$E192,COLUMN(REFERENCEMENT_ISOLANT[[#Headers],[classement locaux au sens 20.1 P3]])))=0,"",INDIRECT(NOM_FR&amp;ADDRESS('PR-tampon'!$E192,COLUMN(REFERENCEMENT_ISOLANT[[#Headers],[classement locaux au sens 20.1 P3]]))))))</f>
        <v/>
      </c>
      <c r="O227" s="3" t="str">
        <f ca="1">IF('PR-tampon'!$E192="","",IF('PR-tampon'!$E192=0,"",IF(INDIRECT(NOM_FR&amp;ADDRESS('PR-tampon'!$E192,COLUMN(REFERENCEMENT_ISOLANT[[#Headers],[Climat max]])))=0,"",INDIRECT(NOM_FR&amp;ADDRESS('PR-tampon'!$E192,COLUMN(REFERENCEMENT_ISOLANT[[#Headers],[Climat max]]))))))</f>
        <v/>
      </c>
      <c r="P227" s="3" t="str">
        <f ca="1">IF('PR-tampon'!$E192="","",IF('PR-tampon'!$E192=0,"",IF(INDIRECT(NOM_FR&amp;ADDRESS('PR-tampon'!$E192,COLUMN(REFERENCEMENT_ISOLANT[[#Headers],[Locaux climatisés ou raffraichis]])))=0,"",INDIRECT(NOM_FR&amp;ADDRESS('PR-tampon'!$E192,COLUMN(REFERENCEMENT_ISOLANT[[#Headers],[Locaux climatisés ou raffraichis]]))))))</f>
        <v/>
      </c>
      <c r="Q227" s="89" t="str">
        <f ca="1">IF('PR-tampon'!$E192="","",IF('PR-tampon'!$E192=0,"",IF(INDIRECT(NOM_FR&amp;ADDRESS('PR-tampon'!$E192,COLUMN(REFERENCEMENT_ISOLANT[[#Headers],[LIEN INTERNET]])))=0,"",INDIRECT(NOM_FR&amp;ADDRESS('PR-tampon'!$E192,COLUMN(REFERENCEMENT_ISOLANT[[#Headers],[LIEN INTERNET]]))))))</f>
        <v/>
      </c>
    </row>
    <row r="228" spans="1:17" ht="130.15" customHeight="1" x14ac:dyDescent="0.25">
      <c r="A228" s="3" t="e">
        <v>#VALUE!</v>
      </c>
      <c r="B228" s="88" t="str">
        <f ca="1">IF('PR-tampon'!$E193="","",IF('PR-tampon'!$E193=0,"",IF(INDIRECT(NOM_FR&amp;ADDRESS('PR-tampon'!$E193,COLUMN(REFERENCEMENT_ISOLANT[[#Headers],[DATE REFERENCEMENT]])))=0,"",INDIRECT(NOM_FR&amp;ADDRESS('PR-tampon'!$E193,COLUMN(REFERENCEMENT_ISOLANT[[#Headers],[DATE REFERENCEMENT]]))))))</f>
        <v/>
      </c>
      <c r="C228" s="88" t="str">
        <f ca="1">IF('PR-tampon'!$E193="","",IF('PR-tampon'!$E193=0,"",IF(INDIRECT(NOM_FR&amp;ADDRESS('PR-tampon'!$E193,COLUMN(REFERENCEMENT_ISOLANT[[#Headers],[TYPE DE PROCEDE]])))=0,"",INDIRECT(NOM_FR&amp;ADDRESS('PR-tampon'!$E193,COLUMN(REFERENCEMENT_ISOLANT[[#Headers],[TYPE DE PROCEDE]]))))))</f>
        <v/>
      </c>
      <c r="D228" s="88" t="str">
        <f ca="1">IF('PR-tampon'!$E193="","",IF('PR-tampon'!$E193=0,"",IF(INDIRECT(NOM_FR&amp;ADDRESS('PR-tampon'!$E193,COLUMN(REFERENCEMENT_ISOLANT[[#Headers],[MATIERE]])))=0,"",INDIRECT(NOM_FR&amp;ADDRESS('PR-tampon'!$E193,COLUMN(REFERENCEMENT_ISOLANT[[#Headers],[MATIERE]]))))))</f>
        <v/>
      </c>
      <c r="E228" s="3" t="str">
        <f ca="1">IF('PR-tampon'!$E193="","",IF('PR-tampon'!$E193=0,"",IF(INDIRECT(NOM_FR&amp;ADDRESS('PR-tampon'!$E193,COLUMN(REFERENCEMENT_ISOLANT[[#Headers],[NOM COMMERCIAL DU PROCEDE]])))=0,"",INDIRECT(NOM_FR&amp;ADDRESS('PR-tampon'!$E193,COLUMN(REFERENCEMENT_ISOLANT[[#Headers],[NOM COMMERCIAL DU PROCEDE]]))))))</f>
        <v/>
      </c>
      <c r="F228" s="3" t="str">
        <f ca="1">IF('PR-tampon'!$E193="","",IF('PR-tampon'!$E193=0,"",IF(INDIRECT(NOM_FR&amp;ADDRESS('PR-tampon'!$E193,COLUMN(REFERENCEMENT_ISOLANT[[#Headers],[DISTRIBUTEUR]])))=0,"",INDIRECT(NOM_FR&amp;ADDRESS('PR-tampon'!$E193,COLUMN(REFERENCEMENT_ISOLANT[[#Headers],[DISTRIBUTEUR]]))))))</f>
        <v/>
      </c>
      <c r="G228" s="3" t="str">
        <f ca="1">IF('PR-tampon'!$E193="","",IF('PR-tampon'!$E193=0,"",IF(INDIRECT(NOM_FR&amp;ADDRESS('PR-tampon'!$E193,COLUMN(REFERENCEMENT_ISOLANT[[#Headers],[TYPE DE DOCUMENT DE REFERENCE]])))=0,"",INDIRECT(NOM_FR&amp;ADDRESS('PR-tampon'!$E193,COLUMN(REFERENCEMENT_ISOLANT[[#Headers],[TYPE DE DOCUMENT DE REFERENCE]]))))))</f>
        <v/>
      </c>
      <c r="H228" s="3" t="str">
        <f ca="1">IF('PR-tampon'!$E193="","",IF('PR-tampon'!$E193=0,"",IF(INDIRECT(NOM_FR&amp;ADDRESS('PR-tampon'!$E193,COLUMN(REFERENCEMENT_ISOLANT[[#Headers],[REF]])))=0,"",INDIRECT(NOM_FR&amp;ADDRESS('PR-tampon'!$E193,COLUMN(REFERENCEMENT_ISOLANT[[#Headers],[REF]]))))))</f>
        <v/>
      </c>
      <c r="I228" s="82" t="str">
        <f ca="1">IF('PR-tampon'!$E193="","",IF('PR-tampon'!$E193=0,"",IF(INDIRECT(NOM_FR&amp;ADDRESS('PR-tampon'!$E193,COLUMN(REFERENCEMENT_ISOLANT[[#Headers],[AVIS LIMITE AU]])))=0,"",INDIRECT(NOM_FR&amp;ADDRESS('PR-tampon'!$E193,COLUMN(REFERENCEMENT_ISOLANT[[#Headers],[AVIS LIMITE AU]]))))))</f>
        <v/>
      </c>
      <c r="J228" s="3" t="str">
        <f ca="1">IF('PR-tampon'!$E193="","",IF('PR-tampon'!$E193=0,"",IF(INDIRECT(NOM_FR&amp;ADDRESS('PR-tampon'!$E193,COLUMN(REFERENCEMENT_ISOLANT[[#Headers],[TC/TNC
dans le domaine d''emploi visé]])))=0,"",INDIRECT(NOM_FR&amp;ADDRESS('PR-tampon'!$E193,COLUMN(REFERENCEMENT_ISOLANT[[#Headers],[TC/TNC
dans le domaine d''emploi visé]]))))))</f>
        <v/>
      </c>
      <c r="K228" s="117" t="str">
        <f ca="1">IF('PR-tampon'!$E193="","",IF('PR-tampon'!$E193=0,"",IF(INDIRECT(NOM_FR&amp;ADDRESS('PR-tampon'!$E193,COLUMN(REFERENCEMENT_ISOLANT[[#Headers],[SYNTHESE DES APPLICATIONS VISEES]])))=0,"",INDIRECT(NOM_FR&amp;ADDRESS('PR-tampon'!$E193,COLUMN(REFERENCEMENT_ISOLANT[[#Headers],[SYNTHESE DES APPLICATIONS VISEES]]))))))</f>
        <v/>
      </c>
      <c r="L228" s="84" t="str">
        <f ca="1">IF('PR-tampon'!$E193="","",IF('PR-tampon'!$E193=0,"",IF(INDIRECT(NOM_FR&amp;ADDRESS('PR-tampon'!$E193,COLUMN(REFERENCEMENT_ISOLANT[[#Headers],[CONCATENATION DES OBSERVATIONS]])))=0,"",INDIRECT(NOM_FR&amp;ADDRESS('PR-tampon'!$E193,COLUMN(REFERENCEMENT_ISOLANT[[#Headers],[CONCATENATION DES OBSERVATIONS]]))))))</f>
        <v/>
      </c>
      <c r="M228" s="3" t="str">
        <f ca="1">IF('PR-tampon'!$E193="","",IF('PR-tampon'!$E193=0,"",IF(INDIRECT(NOM_FR&amp;ADDRESS('PR-tampon'!$E193,COLUMN(REFERENCEMENT_ISOLANT[[#Headers],[Hygrométrie des locaux]])))=0,"",INDIRECT(NOM_FR&amp;ADDRESS('PR-tampon'!$E193,COLUMN(REFERENCEMENT_ISOLANT[[#Headers],[Hygrométrie des locaux]]))))))</f>
        <v/>
      </c>
      <c r="N228" s="3" t="str">
        <f ca="1">IF('PR-tampon'!$E193="","",IF('PR-tampon'!$E193=0,"",IF(INDIRECT(NOM_FR&amp;ADDRESS('PR-tampon'!$E193,COLUMN(REFERENCEMENT_ISOLANT[[#Headers],[classement locaux au sens 20.1 P3]])))=0,"",INDIRECT(NOM_FR&amp;ADDRESS('PR-tampon'!$E193,COLUMN(REFERENCEMENT_ISOLANT[[#Headers],[classement locaux au sens 20.1 P3]]))))))</f>
        <v/>
      </c>
      <c r="O228" s="3" t="str">
        <f ca="1">IF('PR-tampon'!$E193="","",IF('PR-tampon'!$E193=0,"",IF(INDIRECT(NOM_FR&amp;ADDRESS('PR-tampon'!$E193,COLUMN(REFERENCEMENT_ISOLANT[[#Headers],[Climat max]])))=0,"",INDIRECT(NOM_FR&amp;ADDRESS('PR-tampon'!$E193,COLUMN(REFERENCEMENT_ISOLANT[[#Headers],[Climat max]]))))))</f>
        <v/>
      </c>
      <c r="P228" s="3" t="str">
        <f ca="1">IF('PR-tampon'!$E193="","",IF('PR-tampon'!$E193=0,"",IF(INDIRECT(NOM_FR&amp;ADDRESS('PR-tampon'!$E193,COLUMN(REFERENCEMENT_ISOLANT[[#Headers],[Locaux climatisés ou raffraichis]])))=0,"",INDIRECT(NOM_FR&amp;ADDRESS('PR-tampon'!$E193,COLUMN(REFERENCEMENT_ISOLANT[[#Headers],[Locaux climatisés ou raffraichis]]))))))</f>
        <v/>
      </c>
      <c r="Q228" s="89" t="str">
        <f ca="1">IF('PR-tampon'!$E193="","",IF('PR-tampon'!$E193=0,"",IF(INDIRECT(NOM_FR&amp;ADDRESS('PR-tampon'!$E193,COLUMN(REFERENCEMENT_ISOLANT[[#Headers],[LIEN INTERNET]])))=0,"",INDIRECT(NOM_FR&amp;ADDRESS('PR-tampon'!$E193,COLUMN(REFERENCEMENT_ISOLANT[[#Headers],[LIEN INTERNET]]))))))</f>
        <v/>
      </c>
    </row>
    <row r="229" spans="1:17" ht="130.15" customHeight="1" x14ac:dyDescent="0.25">
      <c r="A229" s="3" t="e">
        <v>#VALUE!</v>
      </c>
      <c r="B229" s="88" t="str">
        <f ca="1">IF('PR-tampon'!$E194="","",IF('PR-tampon'!$E194=0,"",IF(INDIRECT(NOM_FR&amp;ADDRESS('PR-tampon'!$E194,COLUMN(REFERENCEMENT_ISOLANT[[#Headers],[DATE REFERENCEMENT]])))=0,"",INDIRECT(NOM_FR&amp;ADDRESS('PR-tampon'!$E194,COLUMN(REFERENCEMENT_ISOLANT[[#Headers],[DATE REFERENCEMENT]]))))))</f>
        <v/>
      </c>
      <c r="C229" s="88" t="str">
        <f ca="1">IF('PR-tampon'!$E194="","",IF('PR-tampon'!$E194=0,"",IF(INDIRECT(NOM_FR&amp;ADDRESS('PR-tampon'!$E194,COLUMN(REFERENCEMENT_ISOLANT[[#Headers],[TYPE DE PROCEDE]])))=0,"",INDIRECT(NOM_FR&amp;ADDRESS('PR-tampon'!$E194,COLUMN(REFERENCEMENT_ISOLANT[[#Headers],[TYPE DE PROCEDE]]))))))</f>
        <v/>
      </c>
      <c r="D229" s="88" t="str">
        <f ca="1">IF('PR-tampon'!$E194="","",IF('PR-tampon'!$E194=0,"",IF(INDIRECT(NOM_FR&amp;ADDRESS('PR-tampon'!$E194,COLUMN(REFERENCEMENT_ISOLANT[[#Headers],[MATIERE]])))=0,"",INDIRECT(NOM_FR&amp;ADDRESS('PR-tampon'!$E194,COLUMN(REFERENCEMENT_ISOLANT[[#Headers],[MATIERE]]))))))</f>
        <v/>
      </c>
      <c r="E229" s="3" t="str">
        <f ca="1">IF('PR-tampon'!$E194="","",IF('PR-tampon'!$E194=0,"",IF(INDIRECT(NOM_FR&amp;ADDRESS('PR-tampon'!$E194,COLUMN(REFERENCEMENT_ISOLANT[[#Headers],[NOM COMMERCIAL DU PROCEDE]])))=0,"",INDIRECT(NOM_FR&amp;ADDRESS('PR-tampon'!$E194,COLUMN(REFERENCEMENT_ISOLANT[[#Headers],[NOM COMMERCIAL DU PROCEDE]]))))))</f>
        <v/>
      </c>
      <c r="F229" s="3" t="str">
        <f ca="1">IF('PR-tampon'!$E194="","",IF('PR-tampon'!$E194=0,"",IF(INDIRECT(NOM_FR&amp;ADDRESS('PR-tampon'!$E194,COLUMN(REFERENCEMENT_ISOLANT[[#Headers],[DISTRIBUTEUR]])))=0,"",INDIRECT(NOM_FR&amp;ADDRESS('PR-tampon'!$E194,COLUMN(REFERENCEMENT_ISOLANT[[#Headers],[DISTRIBUTEUR]]))))))</f>
        <v/>
      </c>
      <c r="G229" s="3" t="str">
        <f ca="1">IF('PR-tampon'!$E194="","",IF('PR-tampon'!$E194=0,"",IF(INDIRECT(NOM_FR&amp;ADDRESS('PR-tampon'!$E194,COLUMN(REFERENCEMENT_ISOLANT[[#Headers],[TYPE DE DOCUMENT DE REFERENCE]])))=0,"",INDIRECT(NOM_FR&amp;ADDRESS('PR-tampon'!$E194,COLUMN(REFERENCEMENT_ISOLANT[[#Headers],[TYPE DE DOCUMENT DE REFERENCE]]))))))</f>
        <v/>
      </c>
      <c r="H229" s="3" t="str">
        <f ca="1">IF('PR-tampon'!$E194="","",IF('PR-tampon'!$E194=0,"",IF(INDIRECT(NOM_FR&amp;ADDRESS('PR-tampon'!$E194,COLUMN(REFERENCEMENT_ISOLANT[[#Headers],[REF]])))=0,"",INDIRECT(NOM_FR&amp;ADDRESS('PR-tampon'!$E194,COLUMN(REFERENCEMENT_ISOLANT[[#Headers],[REF]]))))))</f>
        <v/>
      </c>
      <c r="I229" s="82" t="str">
        <f ca="1">IF('PR-tampon'!$E194="","",IF('PR-tampon'!$E194=0,"",IF(INDIRECT(NOM_FR&amp;ADDRESS('PR-tampon'!$E194,COLUMN(REFERENCEMENT_ISOLANT[[#Headers],[AVIS LIMITE AU]])))=0,"",INDIRECT(NOM_FR&amp;ADDRESS('PR-tampon'!$E194,COLUMN(REFERENCEMENT_ISOLANT[[#Headers],[AVIS LIMITE AU]]))))))</f>
        <v/>
      </c>
      <c r="J229" s="3" t="str">
        <f ca="1">IF('PR-tampon'!$E194="","",IF('PR-tampon'!$E194=0,"",IF(INDIRECT(NOM_FR&amp;ADDRESS('PR-tampon'!$E194,COLUMN(REFERENCEMENT_ISOLANT[[#Headers],[TC/TNC
dans le domaine d''emploi visé]])))=0,"",INDIRECT(NOM_FR&amp;ADDRESS('PR-tampon'!$E194,COLUMN(REFERENCEMENT_ISOLANT[[#Headers],[TC/TNC
dans le domaine d''emploi visé]]))))))</f>
        <v/>
      </c>
      <c r="K229" s="117" t="str">
        <f ca="1">IF('PR-tampon'!$E194="","",IF('PR-tampon'!$E194=0,"",IF(INDIRECT(NOM_FR&amp;ADDRESS('PR-tampon'!$E194,COLUMN(REFERENCEMENT_ISOLANT[[#Headers],[SYNTHESE DES APPLICATIONS VISEES]])))=0,"",INDIRECT(NOM_FR&amp;ADDRESS('PR-tampon'!$E194,COLUMN(REFERENCEMENT_ISOLANT[[#Headers],[SYNTHESE DES APPLICATIONS VISEES]]))))))</f>
        <v/>
      </c>
      <c r="L229" s="84" t="str">
        <f ca="1">IF('PR-tampon'!$E194="","",IF('PR-tampon'!$E194=0,"",IF(INDIRECT(NOM_FR&amp;ADDRESS('PR-tampon'!$E194,COLUMN(REFERENCEMENT_ISOLANT[[#Headers],[CONCATENATION DES OBSERVATIONS]])))=0,"",INDIRECT(NOM_FR&amp;ADDRESS('PR-tampon'!$E194,COLUMN(REFERENCEMENT_ISOLANT[[#Headers],[CONCATENATION DES OBSERVATIONS]]))))))</f>
        <v/>
      </c>
      <c r="M229" s="3" t="str">
        <f ca="1">IF('PR-tampon'!$E194="","",IF('PR-tampon'!$E194=0,"",IF(INDIRECT(NOM_FR&amp;ADDRESS('PR-tampon'!$E194,COLUMN(REFERENCEMENT_ISOLANT[[#Headers],[Hygrométrie des locaux]])))=0,"",INDIRECT(NOM_FR&amp;ADDRESS('PR-tampon'!$E194,COLUMN(REFERENCEMENT_ISOLANT[[#Headers],[Hygrométrie des locaux]]))))))</f>
        <v/>
      </c>
      <c r="N229" s="3" t="str">
        <f ca="1">IF('PR-tampon'!$E194="","",IF('PR-tampon'!$E194=0,"",IF(INDIRECT(NOM_FR&amp;ADDRESS('PR-tampon'!$E194,COLUMN(REFERENCEMENT_ISOLANT[[#Headers],[classement locaux au sens 20.1 P3]])))=0,"",INDIRECT(NOM_FR&amp;ADDRESS('PR-tampon'!$E194,COLUMN(REFERENCEMENT_ISOLANT[[#Headers],[classement locaux au sens 20.1 P3]]))))))</f>
        <v/>
      </c>
      <c r="O229" s="3" t="str">
        <f ca="1">IF('PR-tampon'!$E194="","",IF('PR-tampon'!$E194=0,"",IF(INDIRECT(NOM_FR&amp;ADDRESS('PR-tampon'!$E194,COLUMN(REFERENCEMENT_ISOLANT[[#Headers],[Climat max]])))=0,"",INDIRECT(NOM_FR&amp;ADDRESS('PR-tampon'!$E194,COLUMN(REFERENCEMENT_ISOLANT[[#Headers],[Climat max]]))))))</f>
        <v/>
      </c>
      <c r="P229" s="3" t="str">
        <f ca="1">IF('PR-tampon'!$E194="","",IF('PR-tampon'!$E194=0,"",IF(INDIRECT(NOM_FR&amp;ADDRESS('PR-tampon'!$E194,COLUMN(REFERENCEMENT_ISOLANT[[#Headers],[Locaux climatisés ou raffraichis]])))=0,"",INDIRECT(NOM_FR&amp;ADDRESS('PR-tampon'!$E194,COLUMN(REFERENCEMENT_ISOLANT[[#Headers],[Locaux climatisés ou raffraichis]]))))))</f>
        <v/>
      </c>
      <c r="Q229" s="89" t="str">
        <f ca="1">IF('PR-tampon'!$E194="","",IF('PR-tampon'!$E194=0,"",IF(INDIRECT(NOM_FR&amp;ADDRESS('PR-tampon'!$E194,COLUMN(REFERENCEMENT_ISOLANT[[#Headers],[LIEN INTERNET]])))=0,"",INDIRECT(NOM_FR&amp;ADDRESS('PR-tampon'!$E194,COLUMN(REFERENCEMENT_ISOLANT[[#Headers],[LIEN INTERNET]]))))))</f>
        <v/>
      </c>
    </row>
    <row r="230" spans="1:17" ht="130.15" customHeight="1" x14ac:dyDescent="0.25">
      <c r="A230" s="3" t="e">
        <v>#VALUE!</v>
      </c>
      <c r="B230" s="88" t="str">
        <f ca="1">IF('PR-tampon'!$E195="","",IF('PR-tampon'!$E195=0,"",IF(INDIRECT(NOM_FR&amp;ADDRESS('PR-tampon'!$E195,COLUMN(REFERENCEMENT_ISOLANT[[#Headers],[DATE REFERENCEMENT]])))=0,"",INDIRECT(NOM_FR&amp;ADDRESS('PR-tampon'!$E195,COLUMN(REFERENCEMENT_ISOLANT[[#Headers],[DATE REFERENCEMENT]]))))))</f>
        <v/>
      </c>
      <c r="C230" s="88" t="str">
        <f ca="1">IF('PR-tampon'!$E195="","",IF('PR-tampon'!$E195=0,"",IF(INDIRECT(NOM_FR&amp;ADDRESS('PR-tampon'!$E195,COLUMN(REFERENCEMENT_ISOLANT[[#Headers],[TYPE DE PROCEDE]])))=0,"",INDIRECT(NOM_FR&amp;ADDRESS('PR-tampon'!$E195,COLUMN(REFERENCEMENT_ISOLANT[[#Headers],[TYPE DE PROCEDE]]))))))</f>
        <v/>
      </c>
      <c r="D230" s="88" t="str">
        <f ca="1">IF('PR-tampon'!$E195="","",IF('PR-tampon'!$E195=0,"",IF(INDIRECT(NOM_FR&amp;ADDRESS('PR-tampon'!$E195,COLUMN(REFERENCEMENT_ISOLANT[[#Headers],[MATIERE]])))=0,"",INDIRECT(NOM_FR&amp;ADDRESS('PR-tampon'!$E195,COLUMN(REFERENCEMENT_ISOLANT[[#Headers],[MATIERE]]))))))</f>
        <v/>
      </c>
      <c r="E230" s="3" t="str">
        <f ca="1">IF('PR-tampon'!$E195="","",IF('PR-tampon'!$E195=0,"",IF(INDIRECT(NOM_FR&amp;ADDRESS('PR-tampon'!$E195,COLUMN(REFERENCEMENT_ISOLANT[[#Headers],[NOM COMMERCIAL DU PROCEDE]])))=0,"",INDIRECT(NOM_FR&amp;ADDRESS('PR-tampon'!$E195,COLUMN(REFERENCEMENT_ISOLANT[[#Headers],[NOM COMMERCIAL DU PROCEDE]]))))))</f>
        <v/>
      </c>
      <c r="F230" s="3" t="str">
        <f ca="1">IF('PR-tampon'!$E195="","",IF('PR-tampon'!$E195=0,"",IF(INDIRECT(NOM_FR&amp;ADDRESS('PR-tampon'!$E195,COLUMN(REFERENCEMENT_ISOLANT[[#Headers],[DISTRIBUTEUR]])))=0,"",INDIRECT(NOM_FR&amp;ADDRESS('PR-tampon'!$E195,COLUMN(REFERENCEMENT_ISOLANT[[#Headers],[DISTRIBUTEUR]]))))))</f>
        <v/>
      </c>
      <c r="G230" s="3" t="str">
        <f ca="1">IF('PR-tampon'!$E195="","",IF('PR-tampon'!$E195=0,"",IF(INDIRECT(NOM_FR&amp;ADDRESS('PR-tampon'!$E195,COLUMN(REFERENCEMENT_ISOLANT[[#Headers],[TYPE DE DOCUMENT DE REFERENCE]])))=0,"",INDIRECT(NOM_FR&amp;ADDRESS('PR-tampon'!$E195,COLUMN(REFERENCEMENT_ISOLANT[[#Headers],[TYPE DE DOCUMENT DE REFERENCE]]))))))</f>
        <v/>
      </c>
      <c r="H230" s="3" t="str">
        <f ca="1">IF('PR-tampon'!$E195="","",IF('PR-tampon'!$E195=0,"",IF(INDIRECT(NOM_FR&amp;ADDRESS('PR-tampon'!$E195,COLUMN(REFERENCEMENT_ISOLANT[[#Headers],[REF]])))=0,"",INDIRECT(NOM_FR&amp;ADDRESS('PR-tampon'!$E195,COLUMN(REFERENCEMENT_ISOLANT[[#Headers],[REF]]))))))</f>
        <v/>
      </c>
      <c r="I230" s="82" t="str">
        <f ca="1">IF('PR-tampon'!$E195="","",IF('PR-tampon'!$E195=0,"",IF(INDIRECT(NOM_FR&amp;ADDRESS('PR-tampon'!$E195,COLUMN(REFERENCEMENT_ISOLANT[[#Headers],[AVIS LIMITE AU]])))=0,"",INDIRECT(NOM_FR&amp;ADDRESS('PR-tampon'!$E195,COLUMN(REFERENCEMENT_ISOLANT[[#Headers],[AVIS LIMITE AU]]))))))</f>
        <v/>
      </c>
      <c r="J230" s="3" t="str">
        <f ca="1">IF('PR-tampon'!$E195="","",IF('PR-tampon'!$E195=0,"",IF(INDIRECT(NOM_FR&amp;ADDRESS('PR-tampon'!$E195,COLUMN(REFERENCEMENT_ISOLANT[[#Headers],[TC/TNC
dans le domaine d''emploi visé]])))=0,"",INDIRECT(NOM_FR&amp;ADDRESS('PR-tampon'!$E195,COLUMN(REFERENCEMENT_ISOLANT[[#Headers],[TC/TNC
dans le domaine d''emploi visé]]))))))</f>
        <v/>
      </c>
      <c r="K230" s="117" t="str">
        <f ca="1">IF('PR-tampon'!$E195="","",IF('PR-tampon'!$E195=0,"",IF(INDIRECT(NOM_FR&amp;ADDRESS('PR-tampon'!$E195,COLUMN(REFERENCEMENT_ISOLANT[[#Headers],[SYNTHESE DES APPLICATIONS VISEES]])))=0,"",INDIRECT(NOM_FR&amp;ADDRESS('PR-tampon'!$E195,COLUMN(REFERENCEMENT_ISOLANT[[#Headers],[SYNTHESE DES APPLICATIONS VISEES]]))))))</f>
        <v/>
      </c>
      <c r="L230" s="84" t="str">
        <f ca="1">IF('PR-tampon'!$E195="","",IF('PR-tampon'!$E195=0,"",IF(INDIRECT(NOM_FR&amp;ADDRESS('PR-tampon'!$E195,COLUMN(REFERENCEMENT_ISOLANT[[#Headers],[CONCATENATION DES OBSERVATIONS]])))=0,"",INDIRECT(NOM_FR&amp;ADDRESS('PR-tampon'!$E195,COLUMN(REFERENCEMENT_ISOLANT[[#Headers],[CONCATENATION DES OBSERVATIONS]]))))))</f>
        <v/>
      </c>
      <c r="M230" s="3" t="str">
        <f ca="1">IF('PR-tampon'!$E195="","",IF('PR-tampon'!$E195=0,"",IF(INDIRECT(NOM_FR&amp;ADDRESS('PR-tampon'!$E195,COLUMN(REFERENCEMENT_ISOLANT[[#Headers],[Hygrométrie des locaux]])))=0,"",INDIRECT(NOM_FR&amp;ADDRESS('PR-tampon'!$E195,COLUMN(REFERENCEMENT_ISOLANT[[#Headers],[Hygrométrie des locaux]]))))))</f>
        <v/>
      </c>
      <c r="N230" s="3" t="str">
        <f ca="1">IF('PR-tampon'!$E195="","",IF('PR-tampon'!$E195=0,"",IF(INDIRECT(NOM_FR&amp;ADDRESS('PR-tampon'!$E195,COLUMN(REFERENCEMENT_ISOLANT[[#Headers],[classement locaux au sens 20.1 P3]])))=0,"",INDIRECT(NOM_FR&amp;ADDRESS('PR-tampon'!$E195,COLUMN(REFERENCEMENT_ISOLANT[[#Headers],[classement locaux au sens 20.1 P3]]))))))</f>
        <v/>
      </c>
      <c r="O230" s="3" t="str">
        <f ca="1">IF('PR-tampon'!$E195="","",IF('PR-tampon'!$E195=0,"",IF(INDIRECT(NOM_FR&amp;ADDRESS('PR-tampon'!$E195,COLUMN(REFERENCEMENT_ISOLANT[[#Headers],[Climat max]])))=0,"",INDIRECT(NOM_FR&amp;ADDRESS('PR-tampon'!$E195,COLUMN(REFERENCEMENT_ISOLANT[[#Headers],[Climat max]]))))))</f>
        <v/>
      </c>
      <c r="P230" s="3" t="str">
        <f ca="1">IF('PR-tampon'!$E195="","",IF('PR-tampon'!$E195=0,"",IF(INDIRECT(NOM_FR&amp;ADDRESS('PR-tampon'!$E195,COLUMN(REFERENCEMENT_ISOLANT[[#Headers],[Locaux climatisés ou raffraichis]])))=0,"",INDIRECT(NOM_FR&amp;ADDRESS('PR-tampon'!$E195,COLUMN(REFERENCEMENT_ISOLANT[[#Headers],[Locaux climatisés ou raffraichis]]))))))</f>
        <v/>
      </c>
      <c r="Q230" s="89" t="str">
        <f ca="1">IF('PR-tampon'!$E195="","",IF('PR-tampon'!$E195=0,"",IF(INDIRECT(NOM_FR&amp;ADDRESS('PR-tampon'!$E195,COLUMN(REFERENCEMENT_ISOLANT[[#Headers],[LIEN INTERNET]])))=0,"",INDIRECT(NOM_FR&amp;ADDRESS('PR-tampon'!$E195,COLUMN(REFERENCEMENT_ISOLANT[[#Headers],[LIEN INTERNET]]))))))</f>
        <v/>
      </c>
    </row>
    <row r="231" spans="1:17" ht="130.15" customHeight="1" x14ac:dyDescent="0.25">
      <c r="A231" s="3" t="e">
        <v>#VALUE!</v>
      </c>
      <c r="B231" s="88" t="str">
        <f ca="1">IF('PR-tampon'!$E196="","",IF('PR-tampon'!$E196=0,"",IF(INDIRECT(NOM_FR&amp;ADDRESS('PR-tampon'!$E196,COLUMN(REFERENCEMENT_ISOLANT[[#Headers],[DATE REFERENCEMENT]])))=0,"",INDIRECT(NOM_FR&amp;ADDRESS('PR-tampon'!$E196,COLUMN(REFERENCEMENT_ISOLANT[[#Headers],[DATE REFERENCEMENT]]))))))</f>
        <v/>
      </c>
      <c r="C231" s="88" t="str">
        <f ca="1">IF('PR-tampon'!$E196="","",IF('PR-tampon'!$E196=0,"",IF(INDIRECT(NOM_FR&amp;ADDRESS('PR-tampon'!$E196,COLUMN(REFERENCEMENT_ISOLANT[[#Headers],[TYPE DE PROCEDE]])))=0,"",INDIRECT(NOM_FR&amp;ADDRESS('PR-tampon'!$E196,COLUMN(REFERENCEMENT_ISOLANT[[#Headers],[TYPE DE PROCEDE]]))))))</f>
        <v/>
      </c>
      <c r="D231" s="88" t="str">
        <f ca="1">IF('PR-tampon'!$E196="","",IF('PR-tampon'!$E196=0,"",IF(INDIRECT(NOM_FR&amp;ADDRESS('PR-tampon'!$E196,COLUMN(REFERENCEMENT_ISOLANT[[#Headers],[MATIERE]])))=0,"",INDIRECT(NOM_FR&amp;ADDRESS('PR-tampon'!$E196,COLUMN(REFERENCEMENT_ISOLANT[[#Headers],[MATIERE]]))))))</f>
        <v/>
      </c>
      <c r="E231" s="3" t="str">
        <f ca="1">IF('PR-tampon'!$E196="","",IF('PR-tampon'!$E196=0,"",IF(INDIRECT(NOM_FR&amp;ADDRESS('PR-tampon'!$E196,COLUMN(REFERENCEMENT_ISOLANT[[#Headers],[NOM COMMERCIAL DU PROCEDE]])))=0,"",INDIRECT(NOM_FR&amp;ADDRESS('PR-tampon'!$E196,COLUMN(REFERENCEMENT_ISOLANT[[#Headers],[NOM COMMERCIAL DU PROCEDE]]))))))</f>
        <v/>
      </c>
      <c r="F231" s="3" t="str">
        <f ca="1">IF('PR-tampon'!$E196="","",IF('PR-tampon'!$E196=0,"",IF(INDIRECT(NOM_FR&amp;ADDRESS('PR-tampon'!$E196,COLUMN(REFERENCEMENT_ISOLANT[[#Headers],[DISTRIBUTEUR]])))=0,"",INDIRECT(NOM_FR&amp;ADDRESS('PR-tampon'!$E196,COLUMN(REFERENCEMENT_ISOLANT[[#Headers],[DISTRIBUTEUR]]))))))</f>
        <v/>
      </c>
      <c r="G231" s="3" t="str">
        <f ca="1">IF('PR-tampon'!$E196="","",IF('PR-tampon'!$E196=0,"",IF(INDIRECT(NOM_FR&amp;ADDRESS('PR-tampon'!$E196,COLUMN(REFERENCEMENT_ISOLANT[[#Headers],[TYPE DE DOCUMENT DE REFERENCE]])))=0,"",INDIRECT(NOM_FR&amp;ADDRESS('PR-tampon'!$E196,COLUMN(REFERENCEMENT_ISOLANT[[#Headers],[TYPE DE DOCUMENT DE REFERENCE]]))))))</f>
        <v/>
      </c>
      <c r="H231" s="3" t="str">
        <f ca="1">IF('PR-tampon'!$E196="","",IF('PR-tampon'!$E196=0,"",IF(INDIRECT(NOM_FR&amp;ADDRESS('PR-tampon'!$E196,COLUMN(REFERENCEMENT_ISOLANT[[#Headers],[REF]])))=0,"",INDIRECT(NOM_FR&amp;ADDRESS('PR-tampon'!$E196,COLUMN(REFERENCEMENT_ISOLANT[[#Headers],[REF]]))))))</f>
        <v/>
      </c>
      <c r="I231" s="82" t="str">
        <f ca="1">IF('PR-tampon'!$E196="","",IF('PR-tampon'!$E196=0,"",IF(INDIRECT(NOM_FR&amp;ADDRESS('PR-tampon'!$E196,COLUMN(REFERENCEMENT_ISOLANT[[#Headers],[AVIS LIMITE AU]])))=0,"",INDIRECT(NOM_FR&amp;ADDRESS('PR-tampon'!$E196,COLUMN(REFERENCEMENT_ISOLANT[[#Headers],[AVIS LIMITE AU]]))))))</f>
        <v/>
      </c>
      <c r="J231" s="3" t="str">
        <f ca="1">IF('PR-tampon'!$E196="","",IF('PR-tampon'!$E196=0,"",IF(INDIRECT(NOM_FR&amp;ADDRESS('PR-tampon'!$E196,COLUMN(REFERENCEMENT_ISOLANT[[#Headers],[TC/TNC
dans le domaine d''emploi visé]])))=0,"",INDIRECT(NOM_FR&amp;ADDRESS('PR-tampon'!$E196,COLUMN(REFERENCEMENT_ISOLANT[[#Headers],[TC/TNC
dans le domaine d''emploi visé]]))))))</f>
        <v/>
      </c>
      <c r="K231" s="117" t="str">
        <f ca="1">IF('PR-tampon'!$E196="","",IF('PR-tampon'!$E196=0,"",IF(INDIRECT(NOM_FR&amp;ADDRESS('PR-tampon'!$E196,COLUMN(REFERENCEMENT_ISOLANT[[#Headers],[SYNTHESE DES APPLICATIONS VISEES]])))=0,"",INDIRECT(NOM_FR&amp;ADDRESS('PR-tampon'!$E196,COLUMN(REFERENCEMENT_ISOLANT[[#Headers],[SYNTHESE DES APPLICATIONS VISEES]]))))))</f>
        <v/>
      </c>
      <c r="L231" s="84" t="str">
        <f ca="1">IF('PR-tampon'!$E196="","",IF('PR-tampon'!$E196=0,"",IF(INDIRECT(NOM_FR&amp;ADDRESS('PR-tampon'!$E196,COLUMN(REFERENCEMENT_ISOLANT[[#Headers],[CONCATENATION DES OBSERVATIONS]])))=0,"",INDIRECT(NOM_FR&amp;ADDRESS('PR-tampon'!$E196,COLUMN(REFERENCEMENT_ISOLANT[[#Headers],[CONCATENATION DES OBSERVATIONS]]))))))</f>
        <v/>
      </c>
      <c r="M231" s="3" t="str">
        <f ca="1">IF('PR-tampon'!$E196="","",IF('PR-tampon'!$E196=0,"",IF(INDIRECT(NOM_FR&amp;ADDRESS('PR-tampon'!$E196,COLUMN(REFERENCEMENT_ISOLANT[[#Headers],[Hygrométrie des locaux]])))=0,"",INDIRECT(NOM_FR&amp;ADDRESS('PR-tampon'!$E196,COLUMN(REFERENCEMENT_ISOLANT[[#Headers],[Hygrométrie des locaux]]))))))</f>
        <v/>
      </c>
      <c r="N231" s="3" t="str">
        <f ca="1">IF('PR-tampon'!$E196="","",IF('PR-tampon'!$E196=0,"",IF(INDIRECT(NOM_FR&amp;ADDRESS('PR-tampon'!$E196,COLUMN(REFERENCEMENT_ISOLANT[[#Headers],[classement locaux au sens 20.1 P3]])))=0,"",INDIRECT(NOM_FR&amp;ADDRESS('PR-tampon'!$E196,COLUMN(REFERENCEMENT_ISOLANT[[#Headers],[classement locaux au sens 20.1 P3]]))))))</f>
        <v/>
      </c>
      <c r="O231" s="3" t="str">
        <f ca="1">IF('PR-tampon'!$E196="","",IF('PR-tampon'!$E196=0,"",IF(INDIRECT(NOM_FR&amp;ADDRESS('PR-tampon'!$E196,COLUMN(REFERENCEMENT_ISOLANT[[#Headers],[Climat max]])))=0,"",INDIRECT(NOM_FR&amp;ADDRESS('PR-tampon'!$E196,COLUMN(REFERENCEMENT_ISOLANT[[#Headers],[Climat max]]))))))</f>
        <v/>
      </c>
      <c r="P231" s="3" t="str">
        <f ca="1">IF('PR-tampon'!$E196="","",IF('PR-tampon'!$E196=0,"",IF(INDIRECT(NOM_FR&amp;ADDRESS('PR-tampon'!$E196,COLUMN(REFERENCEMENT_ISOLANT[[#Headers],[Locaux climatisés ou raffraichis]])))=0,"",INDIRECT(NOM_FR&amp;ADDRESS('PR-tampon'!$E196,COLUMN(REFERENCEMENT_ISOLANT[[#Headers],[Locaux climatisés ou raffraichis]]))))))</f>
        <v/>
      </c>
      <c r="Q231" s="89" t="str">
        <f ca="1">IF('PR-tampon'!$E196="","",IF('PR-tampon'!$E196=0,"",IF(INDIRECT(NOM_FR&amp;ADDRESS('PR-tampon'!$E196,COLUMN(REFERENCEMENT_ISOLANT[[#Headers],[LIEN INTERNET]])))=0,"",INDIRECT(NOM_FR&amp;ADDRESS('PR-tampon'!$E196,COLUMN(REFERENCEMENT_ISOLANT[[#Headers],[LIEN INTERNET]]))))))</f>
        <v/>
      </c>
    </row>
    <row r="232" spans="1:17" ht="130.15" customHeight="1" x14ac:dyDescent="0.25">
      <c r="A232" s="3" t="e">
        <v>#VALUE!</v>
      </c>
      <c r="B232" s="88" t="str">
        <f ca="1">IF('PR-tampon'!$E197="","",IF('PR-tampon'!$E197=0,"",IF(INDIRECT(NOM_FR&amp;ADDRESS('PR-tampon'!$E197,COLUMN(REFERENCEMENT_ISOLANT[[#Headers],[DATE REFERENCEMENT]])))=0,"",INDIRECT(NOM_FR&amp;ADDRESS('PR-tampon'!$E197,COLUMN(REFERENCEMENT_ISOLANT[[#Headers],[DATE REFERENCEMENT]]))))))</f>
        <v/>
      </c>
      <c r="C232" s="88" t="str">
        <f ca="1">IF('PR-tampon'!$E197="","",IF('PR-tampon'!$E197=0,"",IF(INDIRECT(NOM_FR&amp;ADDRESS('PR-tampon'!$E197,COLUMN(REFERENCEMENT_ISOLANT[[#Headers],[TYPE DE PROCEDE]])))=0,"",INDIRECT(NOM_FR&amp;ADDRESS('PR-tampon'!$E197,COLUMN(REFERENCEMENT_ISOLANT[[#Headers],[TYPE DE PROCEDE]]))))))</f>
        <v/>
      </c>
      <c r="D232" s="88" t="str">
        <f ca="1">IF('PR-tampon'!$E197="","",IF('PR-tampon'!$E197=0,"",IF(INDIRECT(NOM_FR&amp;ADDRESS('PR-tampon'!$E197,COLUMN(REFERENCEMENT_ISOLANT[[#Headers],[MATIERE]])))=0,"",INDIRECT(NOM_FR&amp;ADDRESS('PR-tampon'!$E197,COLUMN(REFERENCEMENT_ISOLANT[[#Headers],[MATIERE]]))))))</f>
        <v/>
      </c>
      <c r="E232" s="3" t="str">
        <f ca="1">IF('PR-tampon'!$E197="","",IF('PR-tampon'!$E197=0,"",IF(INDIRECT(NOM_FR&amp;ADDRESS('PR-tampon'!$E197,COLUMN(REFERENCEMENT_ISOLANT[[#Headers],[NOM COMMERCIAL DU PROCEDE]])))=0,"",INDIRECT(NOM_FR&amp;ADDRESS('PR-tampon'!$E197,COLUMN(REFERENCEMENT_ISOLANT[[#Headers],[NOM COMMERCIAL DU PROCEDE]]))))))</f>
        <v/>
      </c>
      <c r="F232" s="3" t="str">
        <f ca="1">IF('PR-tampon'!$E197="","",IF('PR-tampon'!$E197=0,"",IF(INDIRECT(NOM_FR&amp;ADDRESS('PR-tampon'!$E197,COLUMN(REFERENCEMENT_ISOLANT[[#Headers],[DISTRIBUTEUR]])))=0,"",INDIRECT(NOM_FR&amp;ADDRESS('PR-tampon'!$E197,COLUMN(REFERENCEMENT_ISOLANT[[#Headers],[DISTRIBUTEUR]]))))))</f>
        <v/>
      </c>
      <c r="G232" s="3" t="str">
        <f ca="1">IF('PR-tampon'!$E197="","",IF('PR-tampon'!$E197=0,"",IF(INDIRECT(NOM_FR&amp;ADDRESS('PR-tampon'!$E197,COLUMN(REFERENCEMENT_ISOLANT[[#Headers],[TYPE DE DOCUMENT DE REFERENCE]])))=0,"",INDIRECT(NOM_FR&amp;ADDRESS('PR-tampon'!$E197,COLUMN(REFERENCEMENT_ISOLANT[[#Headers],[TYPE DE DOCUMENT DE REFERENCE]]))))))</f>
        <v/>
      </c>
      <c r="H232" s="3" t="str">
        <f ca="1">IF('PR-tampon'!$E197="","",IF('PR-tampon'!$E197=0,"",IF(INDIRECT(NOM_FR&amp;ADDRESS('PR-tampon'!$E197,COLUMN(REFERENCEMENT_ISOLANT[[#Headers],[REF]])))=0,"",INDIRECT(NOM_FR&amp;ADDRESS('PR-tampon'!$E197,COLUMN(REFERENCEMENT_ISOLANT[[#Headers],[REF]]))))))</f>
        <v/>
      </c>
      <c r="I232" s="82" t="str">
        <f ca="1">IF('PR-tampon'!$E197="","",IF('PR-tampon'!$E197=0,"",IF(INDIRECT(NOM_FR&amp;ADDRESS('PR-tampon'!$E197,COLUMN(REFERENCEMENT_ISOLANT[[#Headers],[AVIS LIMITE AU]])))=0,"",INDIRECT(NOM_FR&amp;ADDRESS('PR-tampon'!$E197,COLUMN(REFERENCEMENT_ISOLANT[[#Headers],[AVIS LIMITE AU]]))))))</f>
        <v/>
      </c>
      <c r="J232" s="3" t="str">
        <f ca="1">IF('PR-tampon'!$E197="","",IF('PR-tampon'!$E197=0,"",IF(INDIRECT(NOM_FR&amp;ADDRESS('PR-tampon'!$E197,COLUMN(REFERENCEMENT_ISOLANT[[#Headers],[TC/TNC
dans le domaine d''emploi visé]])))=0,"",INDIRECT(NOM_FR&amp;ADDRESS('PR-tampon'!$E197,COLUMN(REFERENCEMENT_ISOLANT[[#Headers],[TC/TNC
dans le domaine d''emploi visé]]))))))</f>
        <v/>
      </c>
      <c r="K232" s="117" t="str">
        <f ca="1">IF('PR-tampon'!$E197="","",IF('PR-tampon'!$E197=0,"",IF(INDIRECT(NOM_FR&amp;ADDRESS('PR-tampon'!$E197,COLUMN(REFERENCEMENT_ISOLANT[[#Headers],[SYNTHESE DES APPLICATIONS VISEES]])))=0,"",INDIRECT(NOM_FR&amp;ADDRESS('PR-tampon'!$E197,COLUMN(REFERENCEMENT_ISOLANT[[#Headers],[SYNTHESE DES APPLICATIONS VISEES]]))))))</f>
        <v/>
      </c>
      <c r="L232" s="84" t="str">
        <f ca="1">IF('PR-tampon'!$E197="","",IF('PR-tampon'!$E197=0,"",IF(INDIRECT(NOM_FR&amp;ADDRESS('PR-tampon'!$E197,COLUMN(REFERENCEMENT_ISOLANT[[#Headers],[CONCATENATION DES OBSERVATIONS]])))=0,"",INDIRECT(NOM_FR&amp;ADDRESS('PR-tampon'!$E197,COLUMN(REFERENCEMENT_ISOLANT[[#Headers],[CONCATENATION DES OBSERVATIONS]]))))))</f>
        <v/>
      </c>
      <c r="M232" s="3" t="str">
        <f ca="1">IF('PR-tampon'!$E197="","",IF('PR-tampon'!$E197=0,"",IF(INDIRECT(NOM_FR&amp;ADDRESS('PR-tampon'!$E197,COLUMN(REFERENCEMENT_ISOLANT[[#Headers],[Hygrométrie des locaux]])))=0,"",INDIRECT(NOM_FR&amp;ADDRESS('PR-tampon'!$E197,COLUMN(REFERENCEMENT_ISOLANT[[#Headers],[Hygrométrie des locaux]]))))))</f>
        <v/>
      </c>
      <c r="N232" s="3" t="str">
        <f ca="1">IF('PR-tampon'!$E197="","",IF('PR-tampon'!$E197=0,"",IF(INDIRECT(NOM_FR&amp;ADDRESS('PR-tampon'!$E197,COLUMN(REFERENCEMENT_ISOLANT[[#Headers],[classement locaux au sens 20.1 P3]])))=0,"",INDIRECT(NOM_FR&amp;ADDRESS('PR-tampon'!$E197,COLUMN(REFERENCEMENT_ISOLANT[[#Headers],[classement locaux au sens 20.1 P3]]))))))</f>
        <v/>
      </c>
      <c r="O232" s="3" t="str">
        <f ca="1">IF('PR-tampon'!$E197="","",IF('PR-tampon'!$E197=0,"",IF(INDIRECT(NOM_FR&amp;ADDRESS('PR-tampon'!$E197,COLUMN(REFERENCEMENT_ISOLANT[[#Headers],[Climat max]])))=0,"",INDIRECT(NOM_FR&amp;ADDRESS('PR-tampon'!$E197,COLUMN(REFERENCEMENT_ISOLANT[[#Headers],[Climat max]]))))))</f>
        <v/>
      </c>
      <c r="P232" s="3" t="str">
        <f ca="1">IF('PR-tampon'!$E197="","",IF('PR-tampon'!$E197=0,"",IF(INDIRECT(NOM_FR&amp;ADDRESS('PR-tampon'!$E197,COLUMN(REFERENCEMENT_ISOLANT[[#Headers],[Locaux climatisés ou raffraichis]])))=0,"",INDIRECT(NOM_FR&amp;ADDRESS('PR-tampon'!$E197,COLUMN(REFERENCEMENT_ISOLANT[[#Headers],[Locaux climatisés ou raffraichis]]))))))</f>
        <v/>
      </c>
      <c r="Q232" s="89" t="str">
        <f ca="1">IF('PR-tampon'!$E197="","",IF('PR-tampon'!$E197=0,"",IF(INDIRECT(NOM_FR&amp;ADDRESS('PR-tampon'!$E197,COLUMN(REFERENCEMENT_ISOLANT[[#Headers],[LIEN INTERNET]])))=0,"",INDIRECT(NOM_FR&amp;ADDRESS('PR-tampon'!$E197,COLUMN(REFERENCEMENT_ISOLANT[[#Headers],[LIEN INTERNET]]))))))</f>
        <v/>
      </c>
    </row>
    <row r="233" spans="1:17" ht="130.15" customHeight="1" x14ac:dyDescent="0.25">
      <c r="A233" s="3" t="e">
        <v>#VALUE!</v>
      </c>
      <c r="B233" s="88" t="str">
        <f ca="1">IF('PR-tampon'!$E198="","",IF('PR-tampon'!$E198=0,"",IF(INDIRECT(NOM_FR&amp;ADDRESS('PR-tampon'!$E198,COLUMN(REFERENCEMENT_ISOLANT[[#Headers],[DATE REFERENCEMENT]])))=0,"",INDIRECT(NOM_FR&amp;ADDRESS('PR-tampon'!$E198,COLUMN(REFERENCEMENT_ISOLANT[[#Headers],[DATE REFERENCEMENT]]))))))</f>
        <v/>
      </c>
      <c r="C233" s="88" t="str">
        <f ca="1">IF('PR-tampon'!$E198="","",IF('PR-tampon'!$E198=0,"",IF(INDIRECT(NOM_FR&amp;ADDRESS('PR-tampon'!$E198,COLUMN(REFERENCEMENT_ISOLANT[[#Headers],[TYPE DE PROCEDE]])))=0,"",INDIRECT(NOM_FR&amp;ADDRESS('PR-tampon'!$E198,COLUMN(REFERENCEMENT_ISOLANT[[#Headers],[TYPE DE PROCEDE]]))))))</f>
        <v/>
      </c>
      <c r="D233" s="88" t="str">
        <f ca="1">IF('PR-tampon'!$E198="","",IF('PR-tampon'!$E198=0,"",IF(INDIRECT(NOM_FR&amp;ADDRESS('PR-tampon'!$E198,COLUMN(REFERENCEMENT_ISOLANT[[#Headers],[MATIERE]])))=0,"",INDIRECT(NOM_FR&amp;ADDRESS('PR-tampon'!$E198,COLUMN(REFERENCEMENT_ISOLANT[[#Headers],[MATIERE]]))))))</f>
        <v/>
      </c>
      <c r="E233" s="3" t="str">
        <f ca="1">IF('PR-tampon'!$E198="","",IF('PR-tampon'!$E198=0,"",IF(INDIRECT(NOM_FR&amp;ADDRESS('PR-tampon'!$E198,COLUMN(REFERENCEMENT_ISOLANT[[#Headers],[NOM COMMERCIAL DU PROCEDE]])))=0,"",INDIRECT(NOM_FR&amp;ADDRESS('PR-tampon'!$E198,COLUMN(REFERENCEMENT_ISOLANT[[#Headers],[NOM COMMERCIAL DU PROCEDE]]))))))</f>
        <v/>
      </c>
      <c r="F233" s="3" t="str">
        <f ca="1">IF('PR-tampon'!$E198="","",IF('PR-tampon'!$E198=0,"",IF(INDIRECT(NOM_FR&amp;ADDRESS('PR-tampon'!$E198,COLUMN(REFERENCEMENT_ISOLANT[[#Headers],[DISTRIBUTEUR]])))=0,"",INDIRECT(NOM_FR&amp;ADDRESS('PR-tampon'!$E198,COLUMN(REFERENCEMENT_ISOLANT[[#Headers],[DISTRIBUTEUR]]))))))</f>
        <v/>
      </c>
      <c r="G233" s="3" t="str">
        <f ca="1">IF('PR-tampon'!$E198="","",IF('PR-tampon'!$E198=0,"",IF(INDIRECT(NOM_FR&amp;ADDRESS('PR-tampon'!$E198,COLUMN(REFERENCEMENT_ISOLANT[[#Headers],[TYPE DE DOCUMENT DE REFERENCE]])))=0,"",INDIRECT(NOM_FR&amp;ADDRESS('PR-tampon'!$E198,COLUMN(REFERENCEMENT_ISOLANT[[#Headers],[TYPE DE DOCUMENT DE REFERENCE]]))))))</f>
        <v/>
      </c>
      <c r="H233" s="3" t="str">
        <f ca="1">IF('PR-tampon'!$E198="","",IF('PR-tampon'!$E198=0,"",IF(INDIRECT(NOM_FR&amp;ADDRESS('PR-tampon'!$E198,COLUMN(REFERENCEMENT_ISOLANT[[#Headers],[REF]])))=0,"",INDIRECT(NOM_FR&amp;ADDRESS('PR-tampon'!$E198,COLUMN(REFERENCEMENT_ISOLANT[[#Headers],[REF]]))))))</f>
        <v/>
      </c>
      <c r="I233" s="82" t="str">
        <f ca="1">IF('PR-tampon'!$E198="","",IF('PR-tampon'!$E198=0,"",IF(INDIRECT(NOM_FR&amp;ADDRESS('PR-tampon'!$E198,COLUMN(REFERENCEMENT_ISOLANT[[#Headers],[AVIS LIMITE AU]])))=0,"",INDIRECT(NOM_FR&amp;ADDRESS('PR-tampon'!$E198,COLUMN(REFERENCEMENT_ISOLANT[[#Headers],[AVIS LIMITE AU]]))))))</f>
        <v/>
      </c>
      <c r="J233" s="3" t="str">
        <f ca="1">IF('PR-tampon'!$E198="","",IF('PR-tampon'!$E198=0,"",IF(INDIRECT(NOM_FR&amp;ADDRESS('PR-tampon'!$E198,COLUMN(REFERENCEMENT_ISOLANT[[#Headers],[TC/TNC
dans le domaine d''emploi visé]])))=0,"",INDIRECT(NOM_FR&amp;ADDRESS('PR-tampon'!$E198,COLUMN(REFERENCEMENT_ISOLANT[[#Headers],[TC/TNC
dans le domaine d''emploi visé]]))))))</f>
        <v/>
      </c>
      <c r="K233" s="117" t="str">
        <f ca="1">IF('PR-tampon'!$E198="","",IF('PR-tampon'!$E198=0,"",IF(INDIRECT(NOM_FR&amp;ADDRESS('PR-tampon'!$E198,COLUMN(REFERENCEMENT_ISOLANT[[#Headers],[SYNTHESE DES APPLICATIONS VISEES]])))=0,"",INDIRECT(NOM_FR&amp;ADDRESS('PR-tampon'!$E198,COLUMN(REFERENCEMENT_ISOLANT[[#Headers],[SYNTHESE DES APPLICATIONS VISEES]]))))))</f>
        <v/>
      </c>
      <c r="L233" s="84" t="str">
        <f ca="1">IF('PR-tampon'!$E198="","",IF('PR-tampon'!$E198=0,"",IF(INDIRECT(NOM_FR&amp;ADDRESS('PR-tampon'!$E198,COLUMN(REFERENCEMENT_ISOLANT[[#Headers],[CONCATENATION DES OBSERVATIONS]])))=0,"",INDIRECT(NOM_FR&amp;ADDRESS('PR-tampon'!$E198,COLUMN(REFERENCEMENT_ISOLANT[[#Headers],[CONCATENATION DES OBSERVATIONS]]))))))</f>
        <v/>
      </c>
      <c r="M233" s="3" t="str">
        <f ca="1">IF('PR-tampon'!$E198="","",IF('PR-tampon'!$E198=0,"",IF(INDIRECT(NOM_FR&amp;ADDRESS('PR-tampon'!$E198,COLUMN(REFERENCEMENT_ISOLANT[[#Headers],[Hygrométrie des locaux]])))=0,"",INDIRECT(NOM_FR&amp;ADDRESS('PR-tampon'!$E198,COLUMN(REFERENCEMENT_ISOLANT[[#Headers],[Hygrométrie des locaux]]))))))</f>
        <v/>
      </c>
      <c r="N233" s="3" t="str">
        <f ca="1">IF('PR-tampon'!$E198="","",IF('PR-tampon'!$E198=0,"",IF(INDIRECT(NOM_FR&amp;ADDRESS('PR-tampon'!$E198,COLUMN(REFERENCEMENT_ISOLANT[[#Headers],[classement locaux au sens 20.1 P3]])))=0,"",INDIRECT(NOM_FR&amp;ADDRESS('PR-tampon'!$E198,COLUMN(REFERENCEMENT_ISOLANT[[#Headers],[classement locaux au sens 20.1 P3]]))))))</f>
        <v/>
      </c>
      <c r="O233" s="3" t="str">
        <f ca="1">IF('PR-tampon'!$E198="","",IF('PR-tampon'!$E198=0,"",IF(INDIRECT(NOM_FR&amp;ADDRESS('PR-tampon'!$E198,COLUMN(REFERENCEMENT_ISOLANT[[#Headers],[Climat max]])))=0,"",INDIRECT(NOM_FR&amp;ADDRESS('PR-tampon'!$E198,COLUMN(REFERENCEMENT_ISOLANT[[#Headers],[Climat max]]))))))</f>
        <v/>
      </c>
      <c r="P233" s="3" t="str">
        <f ca="1">IF('PR-tampon'!$E198="","",IF('PR-tampon'!$E198=0,"",IF(INDIRECT(NOM_FR&amp;ADDRESS('PR-tampon'!$E198,COLUMN(REFERENCEMENT_ISOLANT[[#Headers],[Locaux climatisés ou raffraichis]])))=0,"",INDIRECT(NOM_FR&amp;ADDRESS('PR-tampon'!$E198,COLUMN(REFERENCEMENT_ISOLANT[[#Headers],[Locaux climatisés ou raffraichis]]))))))</f>
        <v/>
      </c>
      <c r="Q233" s="89" t="str">
        <f ca="1">IF('PR-tampon'!$E198="","",IF('PR-tampon'!$E198=0,"",IF(INDIRECT(NOM_FR&amp;ADDRESS('PR-tampon'!$E198,COLUMN(REFERENCEMENT_ISOLANT[[#Headers],[LIEN INTERNET]])))=0,"",INDIRECT(NOM_FR&amp;ADDRESS('PR-tampon'!$E198,COLUMN(REFERENCEMENT_ISOLANT[[#Headers],[LIEN INTERNET]]))))))</f>
        <v/>
      </c>
    </row>
    <row r="234" spans="1:17" ht="130.15" customHeight="1" x14ac:dyDescent="0.25">
      <c r="A234" s="3" t="e">
        <v>#VALUE!</v>
      </c>
      <c r="B234" s="88" t="str">
        <f ca="1">IF('PR-tampon'!$E199="","",IF('PR-tampon'!$E199=0,"",IF(INDIRECT(NOM_FR&amp;ADDRESS('PR-tampon'!$E199,COLUMN(REFERENCEMENT_ISOLANT[[#Headers],[DATE REFERENCEMENT]])))=0,"",INDIRECT(NOM_FR&amp;ADDRESS('PR-tampon'!$E199,COLUMN(REFERENCEMENT_ISOLANT[[#Headers],[DATE REFERENCEMENT]]))))))</f>
        <v/>
      </c>
      <c r="C234" s="88" t="str">
        <f ca="1">IF('PR-tampon'!$E199="","",IF('PR-tampon'!$E199=0,"",IF(INDIRECT(NOM_FR&amp;ADDRESS('PR-tampon'!$E199,COLUMN(REFERENCEMENT_ISOLANT[[#Headers],[TYPE DE PROCEDE]])))=0,"",INDIRECT(NOM_FR&amp;ADDRESS('PR-tampon'!$E199,COLUMN(REFERENCEMENT_ISOLANT[[#Headers],[TYPE DE PROCEDE]]))))))</f>
        <v/>
      </c>
      <c r="D234" s="88" t="str">
        <f ca="1">IF('PR-tampon'!$E199="","",IF('PR-tampon'!$E199=0,"",IF(INDIRECT(NOM_FR&amp;ADDRESS('PR-tampon'!$E199,COLUMN(REFERENCEMENT_ISOLANT[[#Headers],[MATIERE]])))=0,"",INDIRECT(NOM_FR&amp;ADDRESS('PR-tampon'!$E199,COLUMN(REFERENCEMENT_ISOLANT[[#Headers],[MATIERE]]))))))</f>
        <v/>
      </c>
      <c r="E234" s="3" t="str">
        <f ca="1">IF('PR-tampon'!$E199="","",IF('PR-tampon'!$E199=0,"",IF(INDIRECT(NOM_FR&amp;ADDRESS('PR-tampon'!$E199,COLUMN(REFERENCEMENT_ISOLANT[[#Headers],[NOM COMMERCIAL DU PROCEDE]])))=0,"",INDIRECT(NOM_FR&amp;ADDRESS('PR-tampon'!$E199,COLUMN(REFERENCEMENT_ISOLANT[[#Headers],[NOM COMMERCIAL DU PROCEDE]]))))))</f>
        <v/>
      </c>
      <c r="F234" s="3" t="str">
        <f ca="1">IF('PR-tampon'!$E199="","",IF('PR-tampon'!$E199=0,"",IF(INDIRECT(NOM_FR&amp;ADDRESS('PR-tampon'!$E199,COLUMN(REFERENCEMENT_ISOLANT[[#Headers],[DISTRIBUTEUR]])))=0,"",INDIRECT(NOM_FR&amp;ADDRESS('PR-tampon'!$E199,COLUMN(REFERENCEMENT_ISOLANT[[#Headers],[DISTRIBUTEUR]]))))))</f>
        <v/>
      </c>
      <c r="G234" s="3" t="str">
        <f ca="1">IF('PR-tampon'!$E199="","",IF('PR-tampon'!$E199=0,"",IF(INDIRECT(NOM_FR&amp;ADDRESS('PR-tampon'!$E199,COLUMN(REFERENCEMENT_ISOLANT[[#Headers],[TYPE DE DOCUMENT DE REFERENCE]])))=0,"",INDIRECT(NOM_FR&amp;ADDRESS('PR-tampon'!$E199,COLUMN(REFERENCEMENT_ISOLANT[[#Headers],[TYPE DE DOCUMENT DE REFERENCE]]))))))</f>
        <v/>
      </c>
      <c r="H234" s="3" t="str">
        <f ca="1">IF('PR-tampon'!$E199="","",IF('PR-tampon'!$E199=0,"",IF(INDIRECT(NOM_FR&amp;ADDRESS('PR-tampon'!$E199,COLUMN(REFERENCEMENT_ISOLANT[[#Headers],[REF]])))=0,"",INDIRECT(NOM_FR&amp;ADDRESS('PR-tampon'!$E199,COLUMN(REFERENCEMENT_ISOLANT[[#Headers],[REF]]))))))</f>
        <v/>
      </c>
      <c r="I234" s="82" t="str">
        <f ca="1">IF('PR-tampon'!$E199="","",IF('PR-tampon'!$E199=0,"",IF(INDIRECT(NOM_FR&amp;ADDRESS('PR-tampon'!$E199,COLUMN(REFERENCEMENT_ISOLANT[[#Headers],[AVIS LIMITE AU]])))=0,"",INDIRECT(NOM_FR&amp;ADDRESS('PR-tampon'!$E199,COLUMN(REFERENCEMENT_ISOLANT[[#Headers],[AVIS LIMITE AU]]))))))</f>
        <v/>
      </c>
      <c r="J234" s="3" t="str">
        <f ca="1">IF('PR-tampon'!$E199="","",IF('PR-tampon'!$E199=0,"",IF(INDIRECT(NOM_FR&amp;ADDRESS('PR-tampon'!$E199,COLUMN(REFERENCEMENT_ISOLANT[[#Headers],[TC/TNC
dans le domaine d''emploi visé]])))=0,"",INDIRECT(NOM_FR&amp;ADDRESS('PR-tampon'!$E199,COLUMN(REFERENCEMENT_ISOLANT[[#Headers],[TC/TNC
dans le domaine d''emploi visé]]))))))</f>
        <v/>
      </c>
      <c r="K234" s="117" t="str">
        <f ca="1">IF('PR-tampon'!$E199="","",IF('PR-tampon'!$E199=0,"",IF(INDIRECT(NOM_FR&amp;ADDRESS('PR-tampon'!$E199,COLUMN(REFERENCEMENT_ISOLANT[[#Headers],[SYNTHESE DES APPLICATIONS VISEES]])))=0,"",INDIRECT(NOM_FR&amp;ADDRESS('PR-tampon'!$E199,COLUMN(REFERENCEMENT_ISOLANT[[#Headers],[SYNTHESE DES APPLICATIONS VISEES]]))))))</f>
        <v/>
      </c>
      <c r="L234" s="84" t="str">
        <f ca="1">IF('PR-tampon'!$E199="","",IF('PR-tampon'!$E199=0,"",IF(INDIRECT(NOM_FR&amp;ADDRESS('PR-tampon'!$E199,COLUMN(REFERENCEMENT_ISOLANT[[#Headers],[CONCATENATION DES OBSERVATIONS]])))=0,"",INDIRECT(NOM_FR&amp;ADDRESS('PR-tampon'!$E199,COLUMN(REFERENCEMENT_ISOLANT[[#Headers],[CONCATENATION DES OBSERVATIONS]]))))))</f>
        <v/>
      </c>
      <c r="M234" s="3" t="str">
        <f ca="1">IF('PR-tampon'!$E199="","",IF('PR-tampon'!$E199=0,"",IF(INDIRECT(NOM_FR&amp;ADDRESS('PR-tampon'!$E199,COLUMN(REFERENCEMENT_ISOLANT[[#Headers],[Hygrométrie des locaux]])))=0,"",INDIRECT(NOM_FR&amp;ADDRESS('PR-tampon'!$E199,COLUMN(REFERENCEMENT_ISOLANT[[#Headers],[Hygrométrie des locaux]]))))))</f>
        <v/>
      </c>
      <c r="N234" s="3" t="str">
        <f ca="1">IF('PR-tampon'!$E199="","",IF('PR-tampon'!$E199=0,"",IF(INDIRECT(NOM_FR&amp;ADDRESS('PR-tampon'!$E199,COLUMN(REFERENCEMENT_ISOLANT[[#Headers],[classement locaux au sens 20.1 P3]])))=0,"",INDIRECT(NOM_FR&amp;ADDRESS('PR-tampon'!$E199,COLUMN(REFERENCEMENT_ISOLANT[[#Headers],[classement locaux au sens 20.1 P3]]))))))</f>
        <v/>
      </c>
      <c r="O234" s="3" t="str">
        <f ca="1">IF('PR-tampon'!$E199="","",IF('PR-tampon'!$E199=0,"",IF(INDIRECT(NOM_FR&amp;ADDRESS('PR-tampon'!$E199,COLUMN(REFERENCEMENT_ISOLANT[[#Headers],[Climat max]])))=0,"",INDIRECT(NOM_FR&amp;ADDRESS('PR-tampon'!$E199,COLUMN(REFERENCEMENT_ISOLANT[[#Headers],[Climat max]]))))))</f>
        <v/>
      </c>
      <c r="P234" s="3" t="str">
        <f ca="1">IF('PR-tampon'!$E199="","",IF('PR-tampon'!$E199=0,"",IF(INDIRECT(NOM_FR&amp;ADDRESS('PR-tampon'!$E199,COLUMN(REFERENCEMENT_ISOLANT[[#Headers],[Locaux climatisés ou raffraichis]])))=0,"",INDIRECT(NOM_FR&amp;ADDRESS('PR-tampon'!$E199,COLUMN(REFERENCEMENT_ISOLANT[[#Headers],[Locaux climatisés ou raffraichis]]))))))</f>
        <v/>
      </c>
      <c r="Q234" s="89" t="str">
        <f ca="1">IF('PR-tampon'!$E199="","",IF('PR-tampon'!$E199=0,"",IF(INDIRECT(NOM_FR&amp;ADDRESS('PR-tampon'!$E199,COLUMN(REFERENCEMENT_ISOLANT[[#Headers],[LIEN INTERNET]])))=0,"",INDIRECT(NOM_FR&amp;ADDRESS('PR-tampon'!$E199,COLUMN(REFERENCEMENT_ISOLANT[[#Headers],[LIEN INTERNET]]))))))</f>
        <v/>
      </c>
    </row>
    <row r="235" spans="1:17" ht="130.15" customHeight="1" x14ac:dyDescent="0.25">
      <c r="A235" s="3" t="e">
        <v>#VALUE!</v>
      </c>
      <c r="B235" s="88" t="str">
        <f ca="1">IF('PR-tampon'!$E200="","",IF('PR-tampon'!$E200=0,"",IF(INDIRECT(NOM_FR&amp;ADDRESS('PR-tampon'!$E200,COLUMN(REFERENCEMENT_ISOLANT[[#Headers],[DATE REFERENCEMENT]])))=0,"",INDIRECT(NOM_FR&amp;ADDRESS('PR-tampon'!$E200,COLUMN(REFERENCEMENT_ISOLANT[[#Headers],[DATE REFERENCEMENT]]))))))</f>
        <v/>
      </c>
      <c r="C235" s="88" t="str">
        <f ca="1">IF('PR-tampon'!$E200="","",IF('PR-tampon'!$E200=0,"",IF(INDIRECT(NOM_FR&amp;ADDRESS('PR-tampon'!$E200,COLUMN(REFERENCEMENT_ISOLANT[[#Headers],[TYPE DE PROCEDE]])))=0,"",INDIRECT(NOM_FR&amp;ADDRESS('PR-tampon'!$E200,COLUMN(REFERENCEMENT_ISOLANT[[#Headers],[TYPE DE PROCEDE]]))))))</f>
        <v/>
      </c>
      <c r="D235" s="88" t="str">
        <f ca="1">IF('PR-tampon'!$E200="","",IF('PR-tampon'!$E200=0,"",IF(INDIRECT(NOM_FR&amp;ADDRESS('PR-tampon'!$E200,COLUMN(REFERENCEMENT_ISOLANT[[#Headers],[MATIERE]])))=0,"",INDIRECT(NOM_FR&amp;ADDRESS('PR-tampon'!$E200,COLUMN(REFERENCEMENT_ISOLANT[[#Headers],[MATIERE]]))))))</f>
        <v/>
      </c>
      <c r="E235" s="3" t="str">
        <f ca="1">IF('PR-tampon'!$E200="","",IF('PR-tampon'!$E200=0,"",IF(INDIRECT(NOM_FR&amp;ADDRESS('PR-tampon'!$E200,COLUMN(REFERENCEMENT_ISOLANT[[#Headers],[NOM COMMERCIAL DU PROCEDE]])))=0,"",INDIRECT(NOM_FR&amp;ADDRESS('PR-tampon'!$E200,COLUMN(REFERENCEMENT_ISOLANT[[#Headers],[NOM COMMERCIAL DU PROCEDE]]))))))</f>
        <v/>
      </c>
      <c r="F235" s="3" t="str">
        <f ca="1">IF('PR-tampon'!$E200="","",IF('PR-tampon'!$E200=0,"",IF(INDIRECT(NOM_FR&amp;ADDRESS('PR-tampon'!$E200,COLUMN(REFERENCEMENT_ISOLANT[[#Headers],[DISTRIBUTEUR]])))=0,"",INDIRECT(NOM_FR&amp;ADDRESS('PR-tampon'!$E200,COLUMN(REFERENCEMENT_ISOLANT[[#Headers],[DISTRIBUTEUR]]))))))</f>
        <v/>
      </c>
      <c r="G235" s="3" t="str">
        <f ca="1">IF('PR-tampon'!$E200="","",IF('PR-tampon'!$E200=0,"",IF(INDIRECT(NOM_FR&amp;ADDRESS('PR-tampon'!$E200,COLUMN(REFERENCEMENT_ISOLANT[[#Headers],[TYPE DE DOCUMENT DE REFERENCE]])))=0,"",INDIRECT(NOM_FR&amp;ADDRESS('PR-tampon'!$E200,COLUMN(REFERENCEMENT_ISOLANT[[#Headers],[TYPE DE DOCUMENT DE REFERENCE]]))))))</f>
        <v/>
      </c>
      <c r="H235" s="3" t="str">
        <f ca="1">IF('PR-tampon'!$E200="","",IF('PR-tampon'!$E200=0,"",IF(INDIRECT(NOM_FR&amp;ADDRESS('PR-tampon'!$E200,COLUMN(REFERENCEMENT_ISOLANT[[#Headers],[REF]])))=0,"",INDIRECT(NOM_FR&amp;ADDRESS('PR-tampon'!$E200,COLUMN(REFERENCEMENT_ISOLANT[[#Headers],[REF]]))))))</f>
        <v/>
      </c>
      <c r="I235" s="82" t="str">
        <f ca="1">IF('PR-tampon'!$E200="","",IF('PR-tampon'!$E200=0,"",IF(INDIRECT(NOM_FR&amp;ADDRESS('PR-tampon'!$E200,COLUMN(REFERENCEMENT_ISOLANT[[#Headers],[AVIS LIMITE AU]])))=0,"",INDIRECT(NOM_FR&amp;ADDRESS('PR-tampon'!$E200,COLUMN(REFERENCEMENT_ISOLANT[[#Headers],[AVIS LIMITE AU]]))))))</f>
        <v/>
      </c>
      <c r="J235" s="3" t="str">
        <f ca="1">IF('PR-tampon'!$E200="","",IF('PR-tampon'!$E200=0,"",IF(INDIRECT(NOM_FR&amp;ADDRESS('PR-tampon'!$E200,COLUMN(REFERENCEMENT_ISOLANT[[#Headers],[TC/TNC
dans le domaine d''emploi visé]])))=0,"",INDIRECT(NOM_FR&amp;ADDRESS('PR-tampon'!$E200,COLUMN(REFERENCEMENT_ISOLANT[[#Headers],[TC/TNC
dans le domaine d''emploi visé]]))))))</f>
        <v/>
      </c>
      <c r="K235" s="117" t="str">
        <f ca="1">IF('PR-tampon'!$E200="","",IF('PR-tampon'!$E200=0,"",IF(INDIRECT(NOM_FR&amp;ADDRESS('PR-tampon'!$E200,COLUMN(REFERENCEMENT_ISOLANT[[#Headers],[SYNTHESE DES APPLICATIONS VISEES]])))=0,"",INDIRECT(NOM_FR&amp;ADDRESS('PR-tampon'!$E200,COLUMN(REFERENCEMENT_ISOLANT[[#Headers],[SYNTHESE DES APPLICATIONS VISEES]]))))))</f>
        <v/>
      </c>
      <c r="L235" s="84" t="str">
        <f ca="1">IF('PR-tampon'!$E200="","",IF('PR-tampon'!$E200=0,"",IF(INDIRECT(NOM_FR&amp;ADDRESS('PR-tampon'!$E200,COLUMN(REFERENCEMENT_ISOLANT[[#Headers],[CONCATENATION DES OBSERVATIONS]])))=0,"",INDIRECT(NOM_FR&amp;ADDRESS('PR-tampon'!$E200,COLUMN(REFERENCEMENT_ISOLANT[[#Headers],[CONCATENATION DES OBSERVATIONS]]))))))</f>
        <v/>
      </c>
      <c r="M235" s="3" t="str">
        <f ca="1">IF('PR-tampon'!$E200="","",IF('PR-tampon'!$E200=0,"",IF(INDIRECT(NOM_FR&amp;ADDRESS('PR-tampon'!$E200,COLUMN(REFERENCEMENT_ISOLANT[[#Headers],[Hygrométrie des locaux]])))=0,"",INDIRECT(NOM_FR&amp;ADDRESS('PR-tampon'!$E200,COLUMN(REFERENCEMENT_ISOLANT[[#Headers],[Hygrométrie des locaux]]))))))</f>
        <v/>
      </c>
      <c r="N235" s="3" t="str">
        <f ca="1">IF('PR-tampon'!$E200="","",IF('PR-tampon'!$E200=0,"",IF(INDIRECT(NOM_FR&amp;ADDRESS('PR-tampon'!$E200,COLUMN(REFERENCEMENT_ISOLANT[[#Headers],[classement locaux au sens 20.1 P3]])))=0,"",INDIRECT(NOM_FR&amp;ADDRESS('PR-tampon'!$E200,COLUMN(REFERENCEMENT_ISOLANT[[#Headers],[classement locaux au sens 20.1 P3]]))))))</f>
        <v/>
      </c>
      <c r="O235" s="3" t="str">
        <f ca="1">IF('PR-tampon'!$E200="","",IF('PR-tampon'!$E200=0,"",IF(INDIRECT(NOM_FR&amp;ADDRESS('PR-tampon'!$E200,COLUMN(REFERENCEMENT_ISOLANT[[#Headers],[Climat max]])))=0,"",INDIRECT(NOM_FR&amp;ADDRESS('PR-tampon'!$E200,COLUMN(REFERENCEMENT_ISOLANT[[#Headers],[Climat max]]))))))</f>
        <v/>
      </c>
      <c r="P235" s="3" t="str">
        <f ca="1">IF('PR-tampon'!$E200="","",IF('PR-tampon'!$E200=0,"",IF(INDIRECT(NOM_FR&amp;ADDRESS('PR-tampon'!$E200,COLUMN(REFERENCEMENT_ISOLANT[[#Headers],[Locaux climatisés ou raffraichis]])))=0,"",INDIRECT(NOM_FR&amp;ADDRESS('PR-tampon'!$E200,COLUMN(REFERENCEMENT_ISOLANT[[#Headers],[Locaux climatisés ou raffraichis]]))))))</f>
        <v/>
      </c>
      <c r="Q235" s="89" t="str">
        <f ca="1">IF('PR-tampon'!$E200="","",IF('PR-tampon'!$E200=0,"",IF(INDIRECT(NOM_FR&amp;ADDRESS('PR-tampon'!$E200,COLUMN(REFERENCEMENT_ISOLANT[[#Headers],[LIEN INTERNET]])))=0,"",INDIRECT(NOM_FR&amp;ADDRESS('PR-tampon'!$E200,COLUMN(REFERENCEMENT_ISOLANT[[#Headers],[LIEN INTERNET]]))))))</f>
        <v/>
      </c>
    </row>
    <row r="236" spans="1:17" ht="130.15" customHeight="1" x14ac:dyDescent="0.25">
      <c r="A236" s="3" t="e">
        <v>#VALUE!</v>
      </c>
      <c r="B236" s="88" t="str">
        <f ca="1">IF('PR-tampon'!$E201="","",IF('PR-tampon'!$E201=0,"",IF(INDIRECT(NOM_FR&amp;ADDRESS('PR-tampon'!$E201,COLUMN(REFERENCEMENT_ISOLANT[[#Headers],[DATE REFERENCEMENT]])))=0,"",INDIRECT(NOM_FR&amp;ADDRESS('PR-tampon'!$E201,COLUMN(REFERENCEMENT_ISOLANT[[#Headers],[DATE REFERENCEMENT]]))))))</f>
        <v/>
      </c>
      <c r="C236" s="88" t="str">
        <f ca="1">IF('PR-tampon'!$E201="","",IF('PR-tampon'!$E201=0,"",IF(INDIRECT(NOM_FR&amp;ADDRESS('PR-tampon'!$E201,COLUMN(REFERENCEMENT_ISOLANT[[#Headers],[TYPE DE PROCEDE]])))=0,"",INDIRECT(NOM_FR&amp;ADDRESS('PR-tampon'!$E201,COLUMN(REFERENCEMENT_ISOLANT[[#Headers],[TYPE DE PROCEDE]]))))))</f>
        <v/>
      </c>
      <c r="D236" s="88" t="str">
        <f ca="1">IF('PR-tampon'!$E201="","",IF('PR-tampon'!$E201=0,"",IF(INDIRECT(NOM_FR&amp;ADDRESS('PR-tampon'!$E201,COLUMN(REFERENCEMENT_ISOLANT[[#Headers],[MATIERE]])))=0,"",INDIRECT(NOM_FR&amp;ADDRESS('PR-tampon'!$E201,COLUMN(REFERENCEMENT_ISOLANT[[#Headers],[MATIERE]]))))))</f>
        <v/>
      </c>
      <c r="E236" s="3" t="str">
        <f ca="1">IF('PR-tampon'!$E201="","",IF('PR-tampon'!$E201=0,"",IF(INDIRECT(NOM_FR&amp;ADDRESS('PR-tampon'!$E201,COLUMN(REFERENCEMENT_ISOLANT[[#Headers],[NOM COMMERCIAL DU PROCEDE]])))=0,"",INDIRECT(NOM_FR&amp;ADDRESS('PR-tampon'!$E201,COLUMN(REFERENCEMENT_ISOLANT[[#Headers],[NOM COMMERCIAL DU PROCEDE]]))))))</f>
        <v/>
      </c>
      <c r="F236" s="3" t="str">
        <f ca="1">IF('PR-tampon'!$E201="","",IF('PR-tampon'!$E201=0,"",IF(INDIRECT(NOM_FR&amp;ADDRESS('PR-tampon'!$E201,COLUMN(REFERENCEMENT_ISOLANT[[#Headers],[DISTRIBUTEUR]])))=0,"",INDIRECT(NOM_FR&amp;ADDRESS('PR-tampon'!$E201,COLUMN(REFERENCEMENT_ISOLANT[[#Headers],[DISTRIBUTEUR]]))))))</f>
        <v/>
      </c>
      <c r="G236" s="3" t="str">
        <f ca="1">IF('PR-tampon'!$E201="","",IF('PR-tampon'!$E201=0,"",IF(INDIRECT(NOM_FR&amp;ADDRESS('PR-tampon'!$E201,COLUMN(REFERENCEMENT_ISOLANT[[#Headers],[TYPE DE DOCUMENT DE REFERENCE]])))=0,"",INDIRECT(NOM_FR&amp;ADDRESS('PR-tampon'!$E201,COLUMN(REFERENCEMENT_ISOLANT[[#Headers],[TYPE DE DOCUMENT DE REFERENCE]]))))))</f>
        <v/>
      </c>
      <c r="H236" s="3" t="str">
        <f ca="1">IF('PR-tampon'!$E201="","",IF('PR-tampon'!$E201=0,"",IF(INDIRECT(NOM_FR&amp;ADDRESS('PR-tampon'!$E201,COLUMN(REFERENCEMENT_ISOLANT[[#Headers],[REF]])))=0,"",INDIRECT(NOM_FR&amp;ADDRESS('PR-tampon'!$E201,COLUMN(REFERENCEMENT_ISOLANT[[#Headers],[REF]]))))))</f>
        <v/>
      </c>
      <c r="I236" s="82" t="str">
        <f ca="1">IF('PR-tampon'!$E201="","",IF('PR-tampon'!$E201=0,"",IF(INDIRECT(NOM_FR&amp;ADDRESS('PR-tampon'!$E201,COLUMN(REFERENCEMENT_ISOLANT[[#Headers],[AVIS LIMITE AU]])))=0,"",INDIRECT(NOM_FR&amp;ADDRESS('PR-tampon'!$E201,COLUMN(REFERENCEMENT_ISOLANT[[#Headers],[AVIS LIMITE AU]]))))))</f>
        <v/>
      </c>
      <c r="J236" s="3" t="str">
        <f ca="1">IF('PR-tampon'!$E201="","",IF('PR-tampon'!$E201=0,"",IF(INDIRECT(NOM_FR&amp;ADDRESS('PR-tampon'!$E201,COLUMN(REFERENCEMENT_ISOLANT[[#Headers],[TC/TNC
dans le domaine d''emploi visé]])))=0,"",INDIRECT(NOM_FR&amp;ADDRESS('PR-tampon'!$E201,COLUMN(REFERENCEMENT_ISOLANT[[#Headers],[TC/TNC
dans le domaine d''emploi visé]]))))))</f>
        <v/>
      </c>
      <c r="K236" s="117" t="str">
        <f ca="1">IF('PR-tampon'!$E201="","",IF('PR-tampon'!$E201=0,"",IF(INDIRECT(NOM_FR&amp;ADDRESS('PR-tampon'!$E201,COLUMN(REFERENCEMENT_ISOLANT[[#Headers],[SYNTHESE DES APPLICATIONS VISEES]])))=0,"",INDIRECT(NOM_FR&amp;ADDRESS('PR-tampon'!$E201,COLUMN(REFERENCEMENT_ISOLANT[[#Headers],[SYNTHESE DES APPLICATIONS VISEES]]))))))</f>
        <v/>
      </c>
      <c r="L236" s="84" t="str">
        <f ca="1">IF('PR-tampon'!$E201="","",IF('PR-tampon'!$E201=0,"",IF(INDIRECT(NOM_FR&amp;ADDRESS('PR-tampon'!$E201,COLUMN(REFERENCEMENT_ISOLANT[[#Headers],[CONCATENATION DES OBSERVATIONS]])))=0,"",INDIRECT(NOM_FR&amp;ADDRESS('PR-tampon'!$E201,COLUMN(REFERENCEMENT_ISOLANT[[#Headers],[CONCATENATION DES OBSERVATIONS]]))))))</f>
        <v/>
      </c>
      <c r="M236" s="3" t="str">
        <f ca="1">IF('PR-tampon'!$E201="","",IF('PR-tampon'!$E201=0,"",IF(INDIRECT(NOM_FR&amp;ADDRESS('PR-tampon'!$E201,COLUMN(REFERENCEMENT_ISOLANT[[#Headers],[Hygrométrie des locaux]])))=0,"",INDIRECT(NOM_FR&amp;ADDRESS('PR-tampon'!$E201,COLUMN(REFERENCEMENT_ISOLANT[[#Headers],[Hygrométrie des locaux]]))))))</f>
        <v/>
      </c>
      <c r="N236" s="3" t="str">
        <f ca="1">IF('PR-tampon'!$E201="","",IF('PR-tampon'!$E201=0,"",IF(INDIRECT(NOM_FR&amp;ADDRESS('PR-tampon'!$E201,COLUMN(REFERENCEMENT_ISOLANT[[#Headers],[classement locaux au sens 20.1 P3]])))=0,"",INDIRECT(NOM_FR&amp;ADDRESS('PR-tampon'!$E201,COLUMN(REFERENCEMENT_ISOLANT[[#Headers],[classement locaux au sens 20.1 P3]]))))))</f>
        <v/>
      </c>
      <c r="O236" s="3" t="str">
        <f ca="1">IF('PR-tampon'!$E201="","",IF('PR-tampon'!$E201=0,"",IF(INDIRECT(NOM_FR&amp;ADDRESS('PR-tampon'!$E201,COLUMN(REFERENCEMENT_ISOLANT[[#Headers],[Climat max]])))=0,"",INDIRECT(NOM_FR&amp;ADDRESS('PR-tampon'!$E201,COLUMN(REFERENCEMENT_ISOLANT[[#Headers],[Climat max]]))))))</f>
        <v/>
      </c>
      <c r="P236" s="3" t="str">
        <f ca="1">IF('PR-tampon'!$E201="","",IF('PR-tampon'!$E201=0,"",IF(INDIRECT(NOM_FR&amp;ADDRESS('PR-tampon'!$E201,COLUMN(REFERENCEMENT_ISOLANT[[#Headers],[Locaux climatisés ou raffraichis]])))=0,"",INDIRECT(NOM_FR&amp;ADDRESS('PR-tampon'!$E201,COLUMN(REFERENCEMENT_ISOLANT[[#Headers],[Locaux climatisés ou raffraichis]]))))))</f>
        <v/>
      </c>
      <c r="Q236" s="89" t="str">
        <f ca="1">IF('PR-tampon'!$E201="","",IF('PR-tampon'!$E201=0,"",IF(INDIRECT(NOM_FR&amp;ADDRESS('PR-tampon'!$E201,COLUMN(REFERENCEMENT_ISOLANT[[#Headers],[LIEN INTERNET]])))=0,"",INDIRECT(NOM_FR&amp;ADDRESS('PR-tampon'!$E201,COLUMN(REFERENCEMENT_ISOLANT[[#Headers],[LIEN INTERNET]]))))))</f>
        <v/>
      </c>
    </row>
    <row r="237" spans="1:17" ht="130.15" customHeight="1" x14ac:dyDescent="0.25">
      <c r="A237" s="3" t="e">
        <v>#VALUE!</v>
      </c>
      <c r="B237" s="88" t="str">
        <f ca="1">IF('PR-tampon'!$E202="","",IF('PR-tampon'!$E202=0,"",IF(INDIRECT(NOM_FR&amp;ADDRESS('PR-tampon'!$E202,COLUMN(REFERENCEMENT_ISOLANT[[#Headers],[DATE REFERENCEMENT]])))=0,"",INDIRECT(NOM_FR&amp;ADDRESS('PR-tampon'!$E202,COLUMN(REFERENCEMENT_ISOLANT[[#Headers],[DATE REFERENCEMENT]]))))))</f>
        <v/>
      </c>
      <c r="C237" s="88" t="str">
        <f ca="1">IF('PR-tampon'!$E202="","",IF('PR-tampon'!$E202=0,"",IF(INDIRECT(NOM_FR&amp;ADDRESS('PR-tampon'!$E202,COLUMN(REFERENCEMENT_ISOLANT[[#Headers],[TYPE DE PROCEDE]])))=0,"",INDIRECT(NOM_FR&amp;ADDRESS('PR-tampon'!$E202,COLUMN(REFERENCEMENT_ISOLANT[[#Headers],[TYPE DE PROCEDE]]))))))</f>
        <v/>
      </c>
      <c r="D237" s="88" t="str">
        <f ca="1">IF('PR-tampon'!$E202="","",IF('PR-tampon'!$E202=0,"",IF(INDIRECT(NOM_FR&amp;ADDRESS('PR-tampon'!$E202,COLUMN(REFERENCEMENT_ISOLANT[[#Headers],[MATIERE]])))=0,"",INDIRECT(NOM_FR&amp;ADDRESS('PR-tampon'!$E202,COLUMN(REFERENCEMENT_ISOLANT[[#Headers],[MATIERE]]))))))</f>
        <v/>
      </c>
      <c r="E237" s="3" t="str">
        <f ca="1">IF('PR-tampon'!$E202="","",IF('PR-tampon'!$E202=0,"",IF(INDIRECT(NOM_FR&amp;ADDRESS('PR-tampon'!$E202,COLUMN(REFERENCEMENT_ISOLANT[[#Headers],[NOM COMMERCIAL DU PROCEDE]])))=0,"",INDIRECT(NOM_FR&amp;ADDRESS('PR-tampon'!$E202,COLUMN(REFERENCEMENT_ISOLANT[[#Headers],[NOM COMMERCIAL DU PROCEDE]]))))))</f>
        <v/>
      </c>
      <c r="F237" s="3" t="str">
        <f ca="1">IF('PR-tampon'!$E202="","",IF('PR-tampon'!$E202=0,"",IF(INDIRECT(NOM_FR&amp;ADDRESS('PR-tampon'!$E202,COLUMN(REFERENCEMENT_ISOLANT[[#Headers],[DISTRIBUTEUR]])))=0,"",INDIRECT(NOM_FR&amp;ADDRESS('PR-tampon'!$E202,COLUMN(REFERENCEMENT_ISOLANT[[#Headers],[DISTRIBUTEUR]]))))))</f>
        <v/>
      </c>
      <c r="G237" s="3" t="str">
        <f ca="1">IF('PR-tampon'!$E202="","",IF('PR-tampon'!$E202=0,"",IF(INDIRECT(NOM_FR&amp;ADDRESS('PR-tampon'!$E202,COLUMN(REFERENCEMENT_ISOLANT[[#Headers],[TYPE DE DOCUMENT DE REFERENCE]])))=0,"",INDIRECT(NOM_FR&amp;ADDRESS('PR-tampon'!$E202,COLUMN(REFERENCEMENT_ISOLANT[[#Headers],[TYPE DE DOCUMENT DE REFERENCE]]))))))</f>
        <v/>
      </c>
      <c r="H237" s="3" t="str">
        <f ca="1">IF('PR-tampon'!$E202="","",IF('PR-tampon'!$E202=0,"",IF(INDIRECT(NOM_FR&amp;ADDRESS('PR-tampon'!$E202,COLUMN(REFERENCEMENT_ISOLANT[[#Headers],[REF]])))=0,"",INDIRECT(NOM_FR&amp;ADDRESS('PR-tampon'!$E202,COLUMN(REFERENCEMENT_ISOLANT[[#Headers],[REF]]))))))</f>
        <v/>
      </c>
      <c r="I237" s="82" t="str">
        <f ca="1">IF('PR-tampon'!$E202="","",IF('PR-tampon'!$E202=0,"",IF(INDIRECT(NOM_FR&amp;ADDRESS('PR-tampon'!$E202,COLUMN(REFERENCEMENT_ISOLANT[[#Headers],[AVIS LIMITE AU]])))=0,"",INDIRECT(NOM_FR&amp;ADDRESS('PR-tampon'!$E202,COLUMN(REFERENCEMENT_ISOLANT[[#Headers],[AVIS LIMITE AU]]))))))</f>
        <v/>
      </c>
      <c r="J237" s="3" t="str">
        <f ca="1">IF('PR-tampon'!$E202="","",IF('PR-tampon'!$E202=0,"",IF(INDIRECT(NOM_FR&amp;ADDRESS('PR-tampon'!$E202,COLUMN(REFERENCEMENT_ISOLANT[[#Headers],[TC/TNC
dans le domaine d''emploi visé]])))=0,"",INDIRECT(NOM_FR&amp;ADDRESS('PR-tampon'!$E202,COLUMN(REFERENCEMENT_ISOLANT[[#Headers],[TC/TNC
dans le domaine d''emploi visé]]))))))</f>
        <v/>
      </c>
      <c r="K237" s="117" t="str">
        <f ca="1">IF('PR-tampon'!$E202="","",IF('PR-tampon'!$E202=0,"",IF(INDIRECT(NOM_FR&amp;ADDRESS('PR-tampon'!$E202,COLUMN(REFERENCEMENT_ISOLANT[[#Headers],[SYNTHESE DES APPLICATIONS VISEES]])))=0,"",INDIRECT(NOM_FR&amp;ADDRESS('PR-tampon'!$E202,COLUMN(REFERENCEMENT_ISOLANT[[#Headers],[SYNTHESE DES APPLICATIONS VISEES]]))))))</f>
        <v/>
      </c>
      <c r="L237" s="84" t="str">
        <f ca="1">IF('PR-tampon'!$E202="","",IF('PR-tampon'!$E202=0,"",IF(INDIRECT(NOM_FR&amp;ADDRESS('PR-tampon'!$E202,COLUMN(REFERENCEMENT_ISOLANT[[#Headers],[CONCATENATION DES OBSERVATIONS]])))=0,"",INDIRECT(NOM_FR&amp;ADDRESS('PR-tampon'!$E202,COLUMN(REFERENCEMENT_ISOLANT[[#Headers],[CONCATENATION DES OBSERVATIONS]]))))))</f>
        <v/>
      </c>
      <c r="M237" s="3" t="str">
        <f ca="1">IF('PR-tampon'!$E202="","",IF('PR-tampon'!$E202=0,"",IF(INDIRECT(NOM_FR&amp;ADDRESS('PR-tampon'!$E202,COLUMN(REFERENCEMENT_ISOLANT[[#Headers],[Hygrométrie des locaux]])))=0,"",INDIRECT(NOM_FR&amp;ADDRESS('PR-tampon'!$E202,COLUMN(REFERENCEMENT_ISOLANT[[#Headers],[Hygrométrie des locaux]]))))))</f>
        <v/>
      </c>
      <c r="N237" s="3" t="str">
        <f ca="1">IF('PR-tampon'!$E202="","",IF('PR-tampon'!$E202=0,"",IF(INDIRECT(NOM_FR&amp;ADDRESS('PR-tampon'!$E202,COLUMN(REFERENCEMENT_ISOLANT[[#Headers],[classement locaux au sens 20.1 P3]])))=0,"",INDIRECT(NOM_FR&amp;ADDRESS('PR-tampon'!$E202,COLUMN(REFERENCEMENT_ISOLANT[[#Headers],[classement locaux au sens 20.1 P3]]))))))</f>
        <v/>
      </c>
      <c r="O237" s="3" t="str">
        <f ca="1">IF('PR-tampon'!$E202="","",IF('PR-tampon'!$E202=0,"",IF(INDIRECT(NOM_FR&amp;ADDRESS('PR-tampon'!$E202,COLUMN(REFERENCEMENT_ISOLANT[[#Headers],[Climat max]])))=0,"",INDIRECT(NOM_FR&amp;ADDRESS('PR-tampon'!$E202,COLUMN(REFERENCEMENT_ISOLANT[[#Headers],[Climat max]]))))))</f>
        <v/>
      </c>
      <c r="P237" s="3" t="str">
        <f ca="1">IF('PR-tampon'!$E202="","",IF('PR-tampon'!$E202=0,"",IF(INDIRECT(NOM_FR&amp;ADDRESS('PR-tampon'!$E202,COLUMN(REFERENCEMENT_ISOLANT[[#Headers],[Locaux climatisés ou raffraichis]])))=0,"",INDIRECT(NOM_FR&amp;ADDRESS('PR-tampon'!$E202,COLUMN(REFERENCEMENT_ISOLANT[[#Headers],[Locaux climatisés ou raffraichis]]))))))</f>
        <v/>
      </c>
      <c r="Q237" s="89" t="str">
        <f ca="1">IF('PR-tampon'!$E202="","",IF('PR-tampon'!$E202=0,"",IF(INDIRECT(NOM_FR&amp;ADDRESS('PR-tampon'!$E202,COLUMN(REFERENCEMENT_ISOLANT[[#Headers],[LIEN INTERNET]])))=0,"",INDIRECT(NOM_FR&amp;ADDRESS('PR-tampon'!$E202,COLUMN(REFERENCEMENT_ISOLANT[[#Headers],[LIEN INTERNET]]))))))</f>
        <v/>
      </c>
    </row>
    <row r="238" spans="1:17" ht="130.15" customHeight="1" x14ac:dyDescent="0.25">
      <c r="A238" s="3" t="e">
        <v>#VALUE!</v>
      </c>
      <c r="B238" s="88" t="str">
        <f ca="1">IF('PR-tampon'!$E203="","",IF('PR-tampon'!$E203=0,"",IF(INDIRECT(NOM_FR&amp;ADDRESS('PR-tampon'!$E203,COLUMN(REFERENCEMENT_ISOLANT[[#Headers],[DATE REFERENCEMENT]])))=0,"",INDIRECT(NOM_FR&amp;ADDRESS('PR-tampon'!$E203,COLUMN(REFERENCEMENT_ISOLANT[[#Headers],[DATE REFERENCEMENT]]))))))</f>
        <v/>
      </c>
      <c r="C238" s="88" t="str">
        <f ca="1">IF('PR-tampon'!$E203="","",IF('PR-tampon'!$E203=0,"",IF(INDIRECT(NOM_FR&amp;ADDRESS('PR-tampon'!$E203,COLUMN(REFERENCEMENT_ISOLANT[[#Headers],[TYPE DE PROCEDE]])))=0,"",INDIRECT(NOM_FR&amp;ADDRESS('PR-tampon'!$E203,COLUMN(REFERENCEMENT_ISOLANT[[#Headers],[TYPE DE PROCEDE]]))))))</f>
        <v/>
      </c>
      <c r="D238" s="88" t="str">
        <f ca="1">IF('PR-tampon'!$E203="","",IF('PR-tampon'!$E203=0,"",IF(INDIRECT(NOM_FR&amp;ADDRESS('PR-tampon'!$E203,COLUMN(REFERENCEMENT_ISOLANT[[#Headers],[MATIERE]])))=0,"",INDIRECT(NOM_FR&amp;ADDRESS('PR-tampon'!$E203,COLUMN(REFERENCEMENT_ISOLANT[[#Headers],[MATIERE]]))))))</f>
        <v/>
      </c>
      <c r="E238" s="3" t="str">
        <f ca="1">IF('PR-tampon'!$E203="","",IF('PR-tampon'!$E203=0,"",IF(INDIRECT(NOM_FR&amp;ADDRESS('PR-tampon'!$E203,COLUMN(REFERENCEMENT_ISOLANT[[#Headers],[NOM COMMERCIAL DU PROCEDE]])))=0,"",INDIRECT(NOM_FR&amp;ADDRESS('PR-tampon'!$E203,COLUMN(REFERENCEMENT_ISOLANT[[#Headers],[NOM COMMERCIAL DU PROCEDE]]))))))</f>
        <v/>
      </c>
      <c r="F238" s="3" t="str">
        <f ca="1">IF('PR-tampon'!$E203="","",IF('PR-tampon'!$E203=0,"",IF(INDIRECT(NOM_FR&amp;ADDRESS('PR-tampon'!$E203,COLUMN(REFERENCEMENT_ISOLANT[[#Headers],[DISTRIBUTEUR]])))=0,"",INDIRECT(NOM_FR&amp;ADDRESS('PR-tampon'!$E203,COLUMN(REFERENCEMENT_ISOLANT[[#Headers],[DISTRIBUTEUR]]))))))</f>
        <v/>
      </c>
      <c r="G238" s="3" t="str">
        <f ca="1">IF('PR-tampon'!$E203="","",IF('PR-tampon'!$E203=0,"",IF(INDIRECT(NOM_FR&amp;ADDRESS('PR-tampon'!$E203,COLUMN(REFERENCEMENT_ISOLANT[[#Headers],[TYPE DE DOCUMENT DE REFERENCE]])))=0,"",INDIRECT(NOM_FR&amp;ADDRESS('PR-tampon'!$E203,COLUMN(REFERENCEMENT_ISOLANT[[#Headers],[TYPE DE DOCUMENT DE REFERENCE]]))))))</f>
        <v/>
      </c>
      <c r="H238" s="3" t="str">
        <f ca="1">IF('PR-tampon'!$E203="","",IF('PR-tampon'!$E203=0,"",IF(INDIRECT(NOM_FR&amp;ADDRESS('PR-tampon'!$E203,COLUMN(REFERENCEMENT_ISOLANT[[#Headers],[REF]])))=0,"",INDIRECT(NOM_FR&amp;ADDRESS('PR-tampon'!$E203,COLUMN(REFERENCEMENT_ISOLANT[[#Headers],[REF]]))))))</f>
        <v/>
      </c>
      <c r="I238" s="82" t="str">
        <f ca="1">IF('PR-tampon'!$E203="","",IF('PR-tampon'!$E203=0,"",IF(INDIRECT(NOM_FR&amp;ADDRESS('PR-tampon'!$E203,COLUMN(REFERENCEMENT_ISOLANT[[#Headers],[AVIS LIMITE AU]])))=0,"",INDIRECT(NOM_FR&amp;ADDRESS('PR-tampon'!$E203,COLUMN(REFERENCEMENT_ISOLANT[[#Headers],[AVIS LIMITE AU]]))))))</f>
        <v/>
      </c>
      <c r="J238" s="3" t="str">
        <f ca="1">IF('PR-tampon'!$E203="","",IF('PR-tampon'!$E203=0,"",IF(INDIRECT(NOM_FR&amp;ADDRESS('PR-tampon'!$E203,COLUMN(REFERENCEMENT_ISOLANT[[#Headers],[TC/TNC
dans le domaine d''emploi visé]])))=0,"",INDIRECT(NOM_FR&amp;ADDRESS('PR-tampon'!$E203,COLUMN(REFERENCEMENT_ISOLANT[[#Headers],[TC/TNC
dans le domaine d''emploi visé]]))))))</f>
        <v/>
      </c>
      <c r="K238" s="117" t="str">
        <f ca="1">IF('PR-tampon'!$E203="","",IF('PR-tampon'!$E203=0,"",IF(INDIRECT(NOM_FR&amp;ADDRESS('PR-tampon'!$E203,COLUMN(REFERENCEMENT_ISOLANT[[#Headers],[SYNTHESE DES APPLICATIONS VISEES]])))=0,"",INDIRECT(NOM_FR&amp;ADDRESS('PR-tampon'!$E203,COLUMN(REFERENCEMENT_ISOLANT[[#Headers],[SYNTHESE DES APPLICATIONS VISEES]]))))))</f>
        <v/>
      </c>
      <c r="L238" s="84" t="str">
        <f ca="1">IF('PR-tampon'!$E203="","",IF('PR-tampon'!$E203=0,"",IF(INDIRECT(NOM_FR&amp;ADDRESS('PR-tampon'!$E203,COLUMN(REFERENCEMENT_ISOLANT[[#Headers],[CONCATENATION DES OBSERVATIONS]])))=0,"",INDIRECT(NOM_FR&amp;ADDRESS('PR-tampon'!$E203,COLUMN(REFERENCEMENT_ISOLANT[[#Headers],[CONCATENATION DES OBSERVATIONS]]))))))</f>
        <v/>
      </c>
      <c r="M238" s="3" t="str">
        <f ca="1">IF('PR-tampon'!$E203="","",IF('PR-tampon'!$E203=0,"",IF(INDIRECT(NOM_FR&amp;ADDRESS('PR-tampon'!$E203,COLUMN(REFERENCEMENT_ISOLANT[[#Headers],[Hygrométrie des locaux]])))=0,"",INDIRECT(NOM_FR&amp;ADDRESS('PR-tampon'!$E203,COLUMN(REFERENCEMENT_ISOLANT[[#Headers],[Hygrométrie des locaux]]))))))</f>
        <v/>
      </c>
      <c r="N238" s="3" t="str">
        <f ca="1">IF('PR-tampon'!$E203="","",IF('PR-tampon'!$E203=0,"",IF(INDIRECT(NOM_FR&amp;ADDRESS('PR-tampon'!$E203,COLUMN(REFERENCEMENT_ISOLANT[[#Headers],[classement locaux au sens 20.1 P3]])))=0,"",INDIRECT(NOM_FR&amp;ADDRESS('PR-tampon'!$E203,COLUMN(REFERENCEMENT_ISOLANT[[#Headers],[classement locaux au sens 20.1 P3]]))))))</f>
        <v/>
      </c>
      <c r="O238" s="3" t="str">
        <f ca="1">IF('PR-tampon'!$E203="","",IF('PR-tampon'!$E203=0,"",IF(INDIRECT(NOM_FR&amp;ADDRESS('PR-tampon'!$E203,COLUMN(REFERENCEMENT_ISOLANT[[#Headers],[Climat max]])))=0,"",INDIRECT(NOM_FR&amp;ADDRESS('PR-tampon'!$E203,COLUMN(REFERENCEMENT_ISOLANT[[#Headers],[Climat max]]))))))</f>
        <v/>
      </c>
      <c r="P238" s="3" t="str">
        <f ca="1">IF('PR-tampon'!$E203="","",IF('PR-tampon'!$E203=0,"",IF(INDIRECT(NOM_FR&amp;ADDRESS('PR-tampon'!$E203,COLUMN(REFERENCEMENT_ISOLANT[[#Headers],[Locaux climatisés ou raffraichis]])))=0,"",INDIRECT(NOM_FR&amp;ADDRESS('PR-tampon'!$E203,COLUMN(REFERENCEMENT_ISOLANT[[#Headers],[Locaux climatisés ou raffraichis]]))))))</f>
        <v/>
      </c>
      <c r="Q238" s="89" t="str">
        <f ca="1">IF('PR-tampon'!$E203="","",IF('PR-tampon'!$E203=0,"",IF(INDIRECT(NOM_FR&amp;ADDRESS('PR-tampon'!$E203,COLUMN(REFERENCEMENT_ISOLANT[[#Headers],[LIEN INTERNET]])))=0,"",INDIRECT(NOM_FR&amp;ADDRESS('PR-tampon'!$E203,COLUMN(REFERENCEMENT_ISOLANT[[#Headers],[LIEN INTERNET]]))))))</f>
        <v/>
      </c>
    </row>
    <row r="239" spans="1:17" ht="130.15" customHeight="1" x14ac:dyDescent="0.25">
      <c r="A239" s="3" t="e">
        <v>#VALUE!</v>
      </c>
      <c r="B239" s="88" t="str">
        <f ca="1">IF('PR-tampon'!$E204="","",IF('PR-tampon'!$E204=0,"",IF(INDIRECT(NOM_FR&amp;ADDRESS('PR-tampon'!$E204,COLUMN(REFERENCEMENT_ISOLANT[[#Headers],[DATE REFERENCEMENT]])))=0,"",INDIRECT(NOM_FR&amp;ADDRESS('PR-tampon'!$E204,COLUMN(REFERENCEMENT_ISOLANT[[#Headers],[DATE REFERENCEMENT]]))))))</f>
        <v/>
      </c>
      <c r="C239" s="88" t="str">
        <f ca="1">IF('PR-tampon'!$E204="","",IF('PR-tampon'!$E204=0,"",IF(INDIRECT(NOM_FR&amp;ADDRESS('PR-tampon'!$E204,COLUMN(REFERENCEMENT_ISOLANT[[#Headers],[TYPE DE PROCEDE]])))=0,"",INDIRECT(NOM_FR&amp;ADDRESS('PR-tampon'!$E204,COLUMN(REFERENCEMENT_ISOLANT[[#Headers],[TYPE DE PROCEDE]]))))))</f>
        <v/>
      </c>
      <c r="D239" s="88" t="str">
        <f ca="1">IF('PR-tampon'!$E204="","",IF('PR-tampon'!$E204=0,"",IF(INDIRECT(NOM_FR&amp;ADDRESS('PR-tampon'!$E204,COLUMN(REFERENCEMENT_ISOLANT[[#Headers],[MATIERE]])))=0,"",INDIRECT(NOM_FR&amp;ADDRESS('PR-tampon'!$E204,COLUMN(REFERENCEMENT_ISOLANT[[#Headers],[MATIERE]]))))))</f>
        <v/>
      </c>
      <c r="E239" s="3" t="str">
        <f ca="1">IF('PR-tampon'!$E204="","",IF('PR-tampon'!$E204=0,"",IF(INDIRECT(NOM_FR&amp;ADDRESS('PR-tampon'!$E204,COLUMN(REFERENCEMENT_ISOLANT[[#Headers],[NOM COMMERCIAL DU PROCEDE]])))=0,"",INDIRECT(NOM_FR&amp;ADDRESS('PR-tampon'!$E204,COLUMN(REFERENCEMENT_ISOLANT[[#Headers],[NOM COMMERCIAL DU PROCEDE]]))))))</f>
        <v/>
      </c>
      <c r="F239" s="3" t="str">
        <f ca="1">IF('PR-tampon'!$E204="","",IF('PR-tampon'!$E204=0,"",IF(INDIRECT(NOM_FR&amp;ADDRESS('PR-tampon'!$E204,COLUMN(REFERENCEMENT_ISOLANT[[#Headers],[DISTRIBUTEUR]])))=0,"",INDIRECT(NOM_FR&amp;ADDRESS('PR-tampon'!$E204,COLUMN(REFERENCEMENT_ISOLANT[[#Headers],[DISTRIBUTEUR]]))))))</f>
        <v/>
      </c>
      <c r="G239" s="3" t="str">
        <f ca="1">IF('PR-tampon'!$E204="","",IF('PR-tampon'!$E204=0,"",IF(INDIRECT(NOM_FR&amp;ADDRESS('PR-tampon'!$E204,COLUMN(REFERENCEMENT_ISOLANT[[#Headers],[TYPE DE DOCUMENT DE REFERENCE]])))=0,"",INDIRECT(NOM_FR&amp;ADDRESS('PR-tampon'!$E204,COLUMN(REFERENCEMENT_ISOLANT[[#Headers],[TYPE DE DOCUMENT DE REFERENCE]]))))))</f>
        <v/>
      </c>
      <c r="H239" s="3" t="str">
        <f ca="1">IF('PR-tampon'!$E204="","",IF('PR-tampon'!$E204=0,"",IF(INDIRECT(NOM_FR&amp;ADDRESS('PR-tampon'!$E204,COLUMN(REFERENCEMENT_ISOLANT[[#Headers],[REF]])))=0,"",INDIRECT(NOM_FR&amp;ADDRESS('PR-tampon'!$E204,COLUMN(REFERENCEMENT_ISOLANT[[#Headers],[REF]]))))))</f>
        <v/>
      </c>
      <c r="I239" s="82" t="str">
        <f ca="1">IF('PR-tampon'!$E204="","",IF('PR-tampon'!$E204=0,"",IF(INDIRECT(NOM_FR&amp;ADDRESS('PR-tampon'!$E204,COLUMN(REFERENCEMENT_ISOLANT[[#Headers],[AVIS LIMITE AU]])))=0,"",INDIRECT(NOM_FR&amp;ADDRESS('PR-tampon'!$E204,COLUMN(REFERENCEMENT_ISOLANT[[#Headers],[AVIS LIMITE AU]]))))))</f>
        <v/>
      </c>
      <c r="J239" s="3" t="str">
        <f ca="1">IF('PR-tampon'!$E204="","",IF('PR-tampon'!$E204=0,"",IF(INDIRECT(NOM_FR&amp;ADDRESS('PR-tampon'!$E204,COLUMN(REFERENCEMENT_ISOLANT[[#Headers],[TC/TNC
dans le domaine d''emploi visé]])))=0,"",INDIRECT(NOM_FR&amp;ADDRESS('PR-tampon'!$E204,COLUMN(REFERENCEMENT_ISOLANT[[#Headers],[TC/TNC
dans le domaine d''emploi visé]]))))))</f>
        <v/>
      </c>
      <c r="K239" s="117" t="str">
        <f ca="1">IF('PR-tampon'!$E204="","",IF('PR-tampon'!$E204=0,"",IF(INDIRECT(NOM_FR&amp;ADDRESS('PR-tampon'!$E204,COLUMN(REFERENCEMENT_ISOLANT[[#Headers],[SYNTHESE DES APPLICATIONS VISEES]])))=0,"",INDIRECT(NOM_FR&amp;ADDRESS('PR-tampon'!$E204,COLUMN(REFERENCEMENT_ISOLANT[[#Headers],[SYNTHESE DES APPLICATIONS VISEES]]))))))</f>
        <v/>
      </c>
      <c r="L239" s="84" t="str">
        <f ca="1">IF('PR-tampon'!$E204="","",IF('PR-tampon'!$E204=0,"",IF(INDIRECT(NOM_FR&amp;ADDRESS('PR-tampon'!$E204,COLUMN(REFERENCEMENT_ISOLANT[[#Headers],[CONCATENATION DES OBSERVATIONS]])))=0,"",INDIRECT(NOM_FR&amp;ADDRESS('PR-tampon'!$E204,COLUMN(REFERENCEMENT_ISOLANT[[#Headers],[CONCATENATION DES OBSERVATIONS]]))))))</f>
        <v/>
      </c>
      <c r="M239" s="3" t="str">
        <f ca="1">IF('PR-tampon'!$E204="","",IF('PR-tampon'!$E204=0,"",IF(INDIRECT(NOM_FR&amp;ADDRESS('PR-tampon'!$E204,COLUMN(REFERENCEMENT_ISOLANT[[#Headers],[Hygrométrie des locaux]])))=0,"",INDIRECT(NOM_FR&amp;ADDRESS('PR-tampon'!$E204,COLUMN(REFERENCEMENT_ISOLANT[[#Headers],[Hygrométrie des locaux]]))))))</f>
        <v/>
      </c>
      <c r="N239" s="3" t="str">
        <f ca="1">IF('PR-tampon'!$E204="","",IF('PR-tampon'!$E204=0,"",IF(INDIRECT(NOM_FR&amp;ADDRESS('PR-tampon'!$E204,COLUMN(REFERENCEMENT_ISOLANT[[#Headers],[classement locaux au sens 20.1 P3]])))=0,"",INDIRECT(NOM_FR&amp;ADDRESS('PR-tampon'!$E204,COLUMN(REFERENCEMENT_ISOLANT[[#Headers],[classement locaux au sens 20.1 P3]]))))))</f>
        <v/>
      </c>
      <c r="O239" s="3" t="str">
        <f ca="1">IF('PR-tampon'!$E204="","",IF('PR-tampon'!$E204=0,"",IF(INDIRECT(NOM_FR&amp;ADDRESS('PR-tampon'!$E204,COLUMN(REFERENCEMENT_ISOLANT[[#Headers],[Climat max]])))=0,"",INDIRECT(NOM_FR&amp;ADDRESS('PR-tampon'!$E204,COLUMN(REFERENCEMENT_ISOLANT[[#Headers],[Climat max]]))))))</f>
        <v/>
      </c>
      <c r="P239" s="3" t="str">
        <f ca="1">IF('PR-tampon'!$E204="","",IF('PR-tampon'!$E204=0,"",IF(INDIRECT(NOM_FR&amp;ADDRESS('PR-tampon'!$E204,COLUMN(REFERENCEMENT_ISOLANT[[#Headers],[Locaux climatisés ou raffraichis]])))=0,"",INDIRECT(NOM_FR&amp;ADDRESS('PR-tampon'!$E204,COLUMN(REFERENCEMENT_ISOLANT[[#Headers],[Locaux climatisés ou raffraichis]]))))))</f>
        <v/>
      </c>
      <c r="Q239" s="89" t="str">
        <f ca="1">IF('PR-tampon'!$E204="","",IF('PR-tampon'!$E204=0,"",IF(INDIRECT(NOM_FR&amp;ADDRESS('PR-tampon'!$E204,COLUMN(REFERENCEMENT_ISOLANT[[#Headers],[LIEN INTERNET]])))=0,"",INDIRECT(NOM_FR&amp;ADDRESS('PR-tampon'!$E204,COLUMN(REFERENCEMENT_ISOLANT[[#Headers],[LIEN INTERNET]]))))))</f>
        <v/>
      </c>
    </row>
    <row r="240" spans="1:17" ht="130.15" customHeight="1" x14ac:dyDescent="0.25">
      <c r="A240" s="3" t="e">
        <v>#VALUE!</v>
      </c>
      <c r="B240" s="88" t="str">
        <f ca="1">IF('PR-tampon'!$E205="","",IF('PR-tampon'!$E205=0,"",IF(INDIRECT(NOM_FR&amp;ADDRESS('PR-tampon'!$E205,COLUMN(REFERENCEMENT_ISOLANT[[#Headers],[DATE REFERENCEMENT]])))=0,"",INDIRECT(NOM_FR&amp;ADDRESS('PR-tampon'!$E205,COLUMN(REFERENCEMENT_ISOLANT[[#Headers],[DATE REFERENCEMENT]]))))))</f>
        <v/>
      </c>
      <c r="C240" s="88" t="str">
        <f ca="1">IF('PR-tampon'!$E205="","",IF('PR-tampon'!$E205=0,"",IF(INDIRECT(NOM_FR&amp;ADDRESS('PR-tampon'!$E205,COLUMN(REFERENCEMENT_ISOLANT[[#Headers],[TYPE DE PROCEDE]])))=0,"",INDIRECT(NOM_FR&amp;ADDRESS('PR-tampon'!$E205,COLUMN(REFERENCEMENT_ISOLANT[[#Headers],[TYPE DE PROCEDE]]))))))</f>
        <v/>
      </c>
      <c r="D240" s="88" t="str">
        <f ca="1">IF('PR-tampon'!$E205="","",IF('PR-tampon'!$E205=0,"",IF(INDIRECT(NOM_FR&amp;ADDRESS('PR-tampon'!$E205,COLUMN(REFERENCEMENT_ISOLANT[[#Headers],[MATIERE]])))=0,"",INDIRECT(NOM_FR&amp;ADDRESS('PR-tampon'!$E205,COLUMN(REFERENCEMENT_ISOLANT[[#Headers],[MATIERE]]))))))</f>
        <v/>
      </c>
      <c r="E240" s="3" t="str">
        <f ca="1">IF('PR-tampon'!$E205="","",IF('PR-tampon'!$E205=0,"",IF(INDIRECT(NOM_FR&amp;ADDRESS('PR-tampon'!$E205,COLUMN(REFERENCEMENT_ISOLANT[[#Headers],[NOM COMMERCIAL DU PROCEDE]])))=0,"",INDIRECT(NOM_FR&amp;ADDRESS('PR-tampon'!$E205,COLUMN(REFERENCEMENT_ISOLANT[[#Headers],[NOM COMMERCIAL DU PROCEDE]]))))))</f>
        <v/>
      </c>
      <c r="F240" s="3" t="str">
        <f ca="1">IF('PR-tampon'!$E205="","",IF('PR-tampon'!$E205=0,"",IF(INDIRECT(NOM_FR&amp;ADDRESS('PR-tampon'!$E205,COLUMN(REFERENCEMENT_ISOLANT[[#Headers],[DISTRIBUTEUR]])))=0,"",INDIRECT(NOM_FR&amp;ADDRESS('PR-tampon'!$E205,COLUMN(REFERENCEMENT_ISOLANT[[#Headers],[DISTRIBUTEUR]]))))))</f>
        <v/>
      </c>
      <c r="G240" s="3" t="str">
        <f ca="1">IF('PR-tampon'!$E205="","",IF('PR-tampon'!$E205=0,"",IF(INDIRECT(NOM_FR&amp;ADDRESS('PR-tampon'!$E205,COLUMN(REFERENCEMENT_ISOLANT[[#Headers],[TYPE DE DOCUMENT DE REFERENCE]])))=0,"",INDIRECT(NOM_FR&amp;ADDRESS('PR-tampon'!$E205,COLUMN(REFERENCEMENT_ISOLANT[[#Headers],[TYPE DE DOCUMENT DE REFERENCE]]))))))</f>
        <v/>
      </c>
      <c r="H240" s="3" t="str">
        <f ca="1">IF('PR-tampon'!$E205="","",IF('PR-tampon'!$E205=0,"",IF(INDIRECT(NOM_FR&amp;ADDRESS('PR-tampon'!$E205,COLUMN(REFERENCEMENT_ISOLANT[[#Headers],[REF]])))=0,"",INDIRECT(NOM_FR&amp;ADDRESS('PR-tampon'!$E205,COLUMN(REFERENCEMENT_ISOLANT[[#Headers],[REF]]))))))</f>
        <v/>
      </c>
      <c r="I240" s="82" t="str">
        <f ca="1">IF('PR-tampon'!$E205="","",IF('PR-tampon'!$E205=0,"",IF(INDIRECT(NOM_FR&amp;ADDRESS('PR-tampon'!$E205,COLUMN(REFERENCEMENT_ISOLANT[[#Headers],[AVIS LIMITE AU]])))=0,"",INDIRECT(NOM_FR&amp;ADDRESS('PR-tampon'!$E205,COLUMN(REFERENCEMENT_ISOLANT[[#Headers],[AVIS LIMITE AU]]))))))</f>
        <v/>
      </c>
      <c r="J240" s="3" t="str">
        <f ca="1">IF('PR-tampon'!$E205="","",IF('PR-tampon'!$E205=0,"",IF(INDIRECT(NOM_FR&amp;ADDRESS('PR-tampon'!$E205,COLUMN(REFERENCEMENT_ISOLANT[[#Headers],[TC/TNC
dans le domaine d''emploi visé]])))=0,"",INDIRECT(NOM_FR&amp;ADDRESS('PR-tampon'!$E205,COLUMN(REFERENCEMENT_ISOLANT[[#Headers],[TC/TNC
dans le domaine d''emploi visé]]))))))</f>
        <v/>
      </c>
      <c r="K240" s="117" t="str">
        <f ca="1">IF('PR-tampon'!$E205="","",IF('PR-tampon'!$E205=0,"",IF(INDIRECT(NOM_FR&amp;ADDRESS('PR-tampon'!$E205,COLUMN(REFERENCEMENT_ISOLANT[[#Headers],[SYNTHESE DES APPLICATIONS VISEES]])))=0,"",INDIRECT(NOM_FR&amp;ADDRESS('PR-tampon'!$E205,COLUMN(REFERENCEMENT_ISOLANT[[#Headers],[SYNTHESE DES APPLICATIONS VISEES]]))))))</f>
        <v/>
      </c>
      <c r="L240" s="84" t="str">
        <f ca="1">IF('PR-tampon'!$E205="","",IF('PR-tampon'!$E205=0,"",IF(INDIRECT(NOM_FR&amp;ADDRESS('PR-tampon'!$E205,COLUMN(REFERENCEMENT_ISOLANT[[#Headers],[CONCATENATION DES OBSERVATIONS]])))=0,"",INDIRECT(NOM_FR&amp;ADDRESS('PR-tampon'!$E205,COLUMN(REFERENCEMENT_ISOLANT[[#Headers],[CONCATENATION DES OBSERVATIONS]]))))))</f>
        <v/>
      </c>
      <c r="M240" s="3" t="str">
        <f ca="1">IF('PR-tampon'!$E205="","",IF('PR-tampon'!$E205=0,"",IF(INDIRECT(NOM_FR&amp;ADDRESS('PR-tampon'!$E205,COLUMN(REFERENCEMENT_ISOLANT[[#Headers],[Hygrométrie des locaux]])))=0,"",INDIRECT(NOM_FR&amp;ADDRESS('PR-tampon'!$E205,COLUMN(REFERENCEMENT_ISOLANT[[#Headers],[Hygrométrie des locaux]]))))))</f>
        <v/>
      </c>
      <c r="N240" s="3" t="str">
        <f ca="1">IF('PR-tampon'!$E205="","",IF('PR-tampon'!$E205=0,"",IF(INDIRECT(NOM_FR&amp;ADDRESS('PR-tampon'!$E205,COLUMN(REFERENCEMENT_ISOLANT[[#Headers],[classement locaux au sens 20.1 P3]])))=0,"",INDIRECT(NOM_FR&amp;ADDRESS('PR-tampon'!$E205,COLUMN(REFERENCEMENT_ISOLANT[[#Headers],[classement locaux au sens 20.1 P3]]))))))</f>
        <v/>
      </c>
      <c r="O240" s="3" t="str">
        <f ca="1">IF('PR-tampon'!$E205="","",IF('PR-tampon'!$E205=0,"",IF(INDIRECT(NOM_FR&amp;ADDRESS('PR-tampon'!$E205,COLUMN(REFERENCEMENT_ISOLANT[[#Headers],[Climat max]])))=0,"",INDIRECT(NOM_FR&amp;ADDRESS('PR-tampon'!$E205,COLUMN(REFERENCEMENT_ISOLANT[[#Headers],[Climat max]]))))))</f>
        <v/>
      </c>
      <c r="P240" s="3" t="str">
        <f ca="1">IF('PR-tampon'!$E205="","",IF('PR-tampon'!$E205=0,"",IF(INDIRECT(NOM_FR&amp;ADDRESS('PR-tampon'!$E205,COLUMN(REFERENCEMENT_ISOLANT[[#Headers],[Locaux climatisés ou raffraichis]])))=0,"",INDIRECT(NOM_FR&amp;ADDRESS('PR-tampon'!$E205,COLUMN(REFERENCEMENT_ISOLANT[[#Headers],[Locaux climatisés ou raffraichis]]))))))</f>
        <v/>
      </c>
      <c r="Q240" s="89" t="str">
        <f ca="1">IF('PR-tampon'!$E205="","",IF('PR-tampon'!$E205=0,"",IF(INDIRECT(NOM_FR&amp;ADDRESS('PR-tampon'!$E205,COLUMN(REFERENCEMENT_ISOLANT[[#Headers],[LIEN INTERNET]])))=0,"",INDIRECT(NOM_FR&amp;ADDRESS('PR-tampon'!$E205,COLUMN(REFERENCEMENT_ISOLANT[[#Headers],[LIEN INTERNET]]))))))</f>
        <v/>
      </c>
    </row>
    <row r="241" spans="1:17" ht="130.15" customHeight="1" x14ac:dyDescent="0.25">
      <c r="A241" s="3" t="e">
        <v>#VALUE!</v>
      </c>
      <c r="B241" s="88" t="str">
        <f ca="1">IF('PR-tampon'!$E206="","",IF('PR-tampon'!$E206=0,"",IF(INDIRECT(NOM_FR&amp;ADDRESS('PR-tampon'!$E206,COLUMN(REFERENCEMENT_ISOLANT[[#Headers],[DATE REFERENCEMENT]])))=0,"",INDIRECT(NOM_FR&amp;ADDRESS('PR-tampon'!$E206,COLUMN(REFERENCEMENT_ISOLANT[[#Headers],[DATE REFERENCEMENT]]))))))</f>
        <v/>
      </c>
      <c r="C241" s="88" t="str">
        <f ca="1">IF('PR-tampon'!$E206="","",IF('PR-tampon'!$E206=0,"",IF(INDIRECT(NOM_FR&amp;ADDRESS('PR-tampon'!$E206,COLUMN(REFERENCEMENT_ISOLANT[[#Headers],[TYPE DE PROCEDE]])))=0,"",INDIRECT(NOM_FR&amp;ADDRESS('PR-tampon'!$E206,COLUMN(REFERENCEMENT_ISOLANT[[#Headers],[TYPE DE PROCEDE]]))))))</f>
        <v/>
      </c>
      <c r="D241" s="88" t="str">
        <f ca="1">IF('PR-tampon'!$E206="","",IF('PR-tampon'!$E206=0,"",IF(INDIRECT(NOM_FR&amp;ADDRESS('PR-tampon'!$E206,COLUMN(REFERENCEMENT_ISOLANT[[#Headers],[MATIERE]])))=0,"",INDIRECT(NOM_FR&amp;ADDRESS('PR-tampon'!$E206,COLUMN(REFERENCEMENT_ISOLANT[[#Headers],[MATIERE]]))))))</f>
        <v/>
      </c>
      <c r="E241" s="3" t="str">
        <f ca="1">IF('PR-tampon'!$E206="","",IF('PR-tampon'!$E206=0,"",IF(INDIRECT(NOM_FR&amp;ADDRESS('PR-tampon'!$E206,COLUMN(REFERENCEMENT_ISOLANT[[#Headers],[NOM COMMERCIAL DU PROCEDE]])))=0,"",INDIRECT(NOM_FR&amp;ADDRESS('PR-tampon'!$E206,COLUMN(REFERENCEMENT_ISOLANT[[#Headers],[NOM COMMERCIAL DU PROCEDE]]))))))</f>
        <v/>
      </c>
      <c r="F241" s="3" t="str">
        <f ca="1">IF('PR-tampon'!$E206="","",IF('PR-tampon'!$E206=0,"",IF(INDIRECT(NOM_FR&amp;ADDRESS('PR-tampon'!$E206,COLUMN(REFERENCEMENT_ISOLANT[[#Headers],[DISTRIBUTEUR]])))=0,"",INDIRECT(NOM_FR&amp;ADDRESS('PR-tampon'!$E206,COLUMN(REFERENCEMENT_ISOLANT[[#Headers],[DISTRIBUTEUR]]))))))</f>
        <v/>
      </c>
      <c r="G241" s="3" t="str">
        <f ca="1">IF('PR-tampon'!$E206="","",IF('PR-tampon'!$E206=0,"",IF(INDIRECT(NOM_FR&amp;ADDRESS('PR-tampon'!$E206,COLUMN(REFERENCEMENT_ISOLANT[[#Headers],[TYPE DE DOCUMENT DE REFERENCE]])))=0,"",INDIRECT(NOM_FR&amp;ADDRESS('PR-tampon'!$E206,COLUMN(REFERENCEMENT_ISOLANT[[#Headers],[TYPE DE DOCUMENT DE REFERENCE]]))))))</f>
        <v/>
      </c>
      <c r="H241" s="3" t="str">
        <f ca="1">IF('PR-tampon'!$E206="","",IF('PR-tampon'!$E206=0,"",IF(INDIRECT(NOM_FR&amp;ADDRESS('PR-tampon'!$E206,COLUMN(REFERENCEMENT_ISOLANT[[#Headers],[REF]])))=0,"",INDIRECT(NOM_FR&amp;ADDRESS('PR-tampon'!$E206,COLUMN(REFERENCEMENT_ISOLANT[[#Headers],[REF]]))))))</f>
        <v/>
      </c>
      <c r="I241" s="82" t="str">
        <f ca="1">IF('PR-tampon'!$E206="","",IF('PR-tampon'!$E206=0,"",IF(INDIRECT(NOM_FR&amp;ADDRESS('PR-tampon'!$E206,COLUMN(REFERENCEMENT_ISOLANT[[#Headers],[AVIS LIMITE AU]])))=0,"",INDIRECT(NOM_FR&amp;ADDRESS('PR-tampon'!$E206,COLUMN(REFERENCEMENT_ISOLANT[[#Headers],[AVIS LIMITE AU]]))))))</f>
        <v/>
      </c>
      <c r="J241" s="3" t="str">
        <f ca="1">IF('PR-tampon'!$E206="","",IF('PR-tampon'!$E206=0,"",IF(INDIRECT(NOM_FR&amp;ADDRESS('PR-tampon'!$E206,COLUMN(REFERENCEMENT_ISOLANT[[#Headers],[TC/TNC
dans le domaine d''emploi visé]])))=0,"",INDIRECT(NOM_FR&amp;ADDRESS('PR-tampon'!$E206,COLUMN(REFERENCEMENT_ISOLANT[[#Headers],[TC/TNC
dans le domaine d''emploi visé]]))))))</f>
        <v/>
      </c>
      <c r="K241" s="117" t="str">
        <f ca="1">IF('PR-tampon'!$E206="","",IF('PR-tampon'!$E206=0,"",IF(INDIRECT(NOM_FR&amp;ADDRESS('PR-tampon'!$E206,COLUMN(REFERENCEMENT_ISOLANT[[#Headers],[SYNTHESE DES APPLICATIONS VISEES]])))=0,"",INDIRECT(NOM_FR&amp;ADDRESS('PR-tampon'!$E206,COLUMN(REFERENCEMENT_ISOLANT[[#Headers],[SYNTHESE DES APPLICATIONS VISEES]]))))))</f>
        <v/>
      </c>
      <c r="L241" s="84" t="str">
        <f ca="1">IF('PR-tampon'!$E206="","",IF('PR-tampon'!$E206=0,"",IF(INDIRECT(NOM_FR&amp;ADDRESS('PR-tampon'!$E206,COLUMN(REFERENCEMENT_ISOLANT[[#Headers],[CONCATENATION DES OBSERVATIONS]])))=0,"",INDIRECT(NOM_FR&amp;ADDRESS('PR-tampon'!$E206,COLUMN(REFERENCEMENT_ISOLANT[[#Headers],[CONCATENATION DES OBSERVATIONS]]))))))</f>
        <v/>
      </c>
      <c r="M241" s="3" t="str">
        <f ca="1">IF('PR-tampon'!$E206="","",IF('PR-tampon'!$E206=0,"",IF(INDIRECT(NOM_FR&amp;ADDRESS('PR-tampon'!$E206,COLUMN(REFERENCEMENT_ISOLANT[[#Headers],[Hygrométrie des locaux]])))=0,"",INDIRECT(NOM_FR&amp;ADDRESS('PR-tampon'!$E206,COLUMN(REFERENCEMENT_ISOLANT[[#Headers],[Hygrométrie des locaux]]))))))</f>
        <v/>
      </c>
      <c r="N241" s="3" t="str">
        <f ca="1">IF('PR-tampon'!$E206="","",IF('PR-tampon'!$E206=0,"",IF(INDIRECT(NOM_FR&amp;ADDRESS('PR-tampon'!$E206,COLUMN(REFERENCEMENT_ISOLANT[[#Headers],[classement locaux au sens 20.1 P3]])))=0,"",INDIRECT(NOM_FR&amp;ADDRESS('PR-tampon'!$E206,COLUMN(REFERENCEMENT_ISOLANT[[#Headers],[classement locaux au sens 20.1 P3]]))))))</f>
        <v/>
      </c>
      <c r="O241" s="3" t="str">
        <f ca="1">IF('PR-tampon'!$E206="","",IF('PR-tampon'!$E206=0,"",IF(INDIRECT(NOM_FR&amp;ADDRESS('PR-tampon'!$E206,COLUMN(REFERENCEMENT_ISOLANT[[#Headers],[Climat max]])))=0,"",INDIRECT(NOM_FR&amp;ADDRESS('PR-tampon'!$E206,COLUMN(REFERENCEMENT_ISOLANT[[#Headers],[Climat max]]))))))</f>
        <v/>
      </c>
      <c r="P241" s="3" t="str">
        <f ca="1">IF('PR-tampon'!$E206="","",IF('PR-tampon'!$E206=0,"",IF(INDIRECT(NOM_FR&amp;ADDRESS('PR-tampon'!$E206,COLUMN(REFERENCEMENT_ISOLANT[[#Headers],[Locaux climatisés ou raffraichis]])))=0,"",INDIRECT(NOM_FR&amp;ADDRESS('PR-tampon'!$E206,COLUMN(REFERENCEMENT_ISOLANT[[#Headers],[Locaux climatisés ou raffraichis]]))))))</f>
        <v/>
      </c>
      <c r="Q241" s="89" t="str">
        <f ca="1">IF('PR-tampon'!$E206="","",IF('PR-tampon'!$E206=0,"",IF(INDIRECT(NOM_FR&amp;ADDRESS('PR-tampon'!$E206,COLUMN(REFERENCEMENT_ISOLANT[[#Headers],[LIEN INTERNET]])))=0,"",INDIRECT(NOM_FR&amp;ADDRESS('PR-tampon'!$E206,COLUMN(REFERENCEMENT_ISOLANT[[#Headers],[LIEN INTERNET]]))))))</f>
        <v/>
      </c>
    </row>
    <row r="242" spans="1:17" ht="130.15" customHeight="1" x14ac:dyDescent="0.25">
      <c r="A242" s="3" t="e">
        <v>#VALUE!</v>
      </c>
      <c r="B242" s="88" t="str">
        <f ca="1">IF('PR-tampon'!$E207="","",IF('PR-tampon'!$E207=0,"",IF(INDIRECT(NOM_FR&amp;ADDRESS('PR-tampon'!$E207,COLUMN(REFERENCEMENT_ISOLANT[[#Headers],[DATE REFERENCEMENT]])))=0,"",INDIRECT(NOM_FR&amp;ADDRESS('PR-tampon'!$E207,COLUMN(REFERENCEMENT_ISOLANT[[#Headers],[DATE REFERENCEMENT]]))))))</f>
        <v/>
      </c>
      <c r="C242" s="88" t="str">
        <f ca="1">IF('PR-tampon'!$E207="","",IF('PR-tampon'!$E207=0,"",IF(INDIRECT(NOM_FR&amp;ADDRESS('PR-tampon'!$E207,COLUMN(REFERENCEMENT_ISOLANT[[#Headers],[TYPE DE PROCEDE]])))=0,"",INDIRECT(NOM_FR&amp;ADDRESS('PR-tampon'!$E207,COLUMN(REFERENCEMENT_ISOLANT[[#Headers],[TYPE DE PROCEDE]]))))))</f>
        <v/>
      </c>
      <c r="D242" s="88" t="str">
        <f ca="1">IF('PR-tampon'!$E207="","",IF('PR-tampon'!$E207=0,"",IF(INDIRECT(NOM_FR&amp;ADDRESS('PR-tampon'!$E207,COLUMN(REFERENCEMENT_ISOLANT[[#Headers],[MATIERE]])))=0,"",INDIRECT(NOM_FR&amp;ADDRESS('PR-tampon'!$E207,COLUMN(REFERENCEMENT_ISOLANT[[#Headers],[MATIERE]]))))))</f>
        <v/>
      </c>
      <c r="E242" s="3" t="str">
        <f ca="1">IF('PR-tampon'!$E207="","",IF('PR-tampon'!$E207=0,"",IF(INDIRECT(NOM_FR&amp;ADDRESS('PR-tampon'!$E207,COLUMN(REFERENCEMENT_ISOLANT[[#Headers],[NOM COMMERCIAL DU PROCEDE]])))=0,"",INDIRECT(NOM_FR&amp;ADDRESS('PR-tampon'!$E207,COLUMN(REFERENCEMENT_ISOLANT[[#Headers],[NOM COMMERCIAL DU PROCEDE]]))))))</f>
        <v/>
      </c>
      <c r="F242" s="3" t="str">
        <f ca="1">IF('PR-tampon'!$E207="","",IF('PR-tampon'!$E207=0,"",IF(INDIRECT(NOM_FR&amp;ADDRESS('PR-tampon'!$E207,COLUMN(REFERENCEMENT_ISOLANT[[#Headers],[DISTRIBUTEUR]])))=0,"",INDIRECT(NOM_FR&amp;ADDRESS('PR-tampon'!$E207,COLUMN(REFERENCEMENT_ISOLANT[[#Headers],[DISTRIBUTEUR]]))))))</f>
        <v/>
      </c>
      <c r="G242" s="3" t="str">
        <f ca="1">IF('PR-tampon'!$E207="","",IF('PR-tampon'!$E207=0,"",IF(INDIRECT(NOM_FR&amp;ADDRESS('PR-tampon'!$E207,COLUMN(REFERENCEMENT_ISOLANT[[#Headers],[TYPE DE DOCUMENT DE REFERENCE]])))=0,"",INDIRECT(NOM_FR&amp;ADDRESS('PR-tampon'!$E207,COLUMN(REFERENCEMENT_ISOLANT[[#Headers],[TYPE DE DOCUMENT DE REFERENCE]]))))))</f>
        <v/>
      </c>
      <c r="H242" s="3" t="str">
        <f ca="1">IF('PR-tampon'!$E207="","",IF('PR-tampon'!$E207=0,"",IF(INDIRECT(NOM_FR&amp;ADDRESS('PR-tampon'!$E207,COLUMN(REFERENCEMENT_ISOLANT[[#Headers],[REF]])))=0,"",INDIRECT(NOM_FR&amp;ADDRESS('PR-tampon'!$E207,COLUMN(REFERENCEMENT_ISOLANT[[#Headers],[REF]]))))))</f>
        <v/>
      </c>
      <c r="I242" s="82" t="str">
        <f ca="1">IF('PR-tampon'!$E207="","",IF('PR-tampon'!$E207=0,"",IF(INDIRECT(NOM_FR&amp;ADDRESS('PR-tampon'!$E207,COLUMN(REFERENCEMENT_ISOLANT[[#Headers],[AVIS LIMITE AU]])))=0,"",INDIRECT(NOM_FR&amp;ADDRESS('PR-tampon'!$E207,COLUMN(REFERENCEMENT_ISOLANT[[#Headers],[AVIS LIMITE AU]]))))))</f>
        <v/>
      </c>
      <c r="J242" s="3" t="str">
        <f ca="1">IF('PR-tampon'!$E207="","",IF('PR-tampon'!$E207=0,"",IF(INDIRECT(NOM_FR&amp;ADDRESS('PR-tampon'!$E207,COLUMN(REFERENCEMENT_ISOLANT[[#Headers],[TC/TNC
dans le domaine d''emploi visé]])))=0,"",INDIRECT(NOM_FR&amp;ADDRESS('PR-tampon'!$E207,COLUMN(REFERENCEMENT_ISOLANT[[#Headers],[TC/TNC
dans le domaine d''emploi visé]]))))))</f>
        <v/>
      </c>
      <c r="K242" s="117" t="str">
        <f ca="1">IF('PR-tampon'!$E207="","",IF('PR-tampon'!$E207=0,"",IF(INDIRECT(NOM_FR&amp;ADDRESS('PR-tampon'!$E207,COLUMN(REFERENCEMENT_ISOLANT[[#Headers],[SYNTHESE DES APPLICATIONS VISEES]])))=0,"",INDIRECT(NOM_FR&amp;ADDRESS('PR-tampon'!$E207,COLUMN(REFERENCEMENT_ISOLANT[[#Headers],[SYNTHESE DES APPLICATIONS VISEES]]))))))</f>
        <v/>
      </c>
      <c r="L242" s="84" t="str">
        <f ca="1">IF('PR-tampon'!$E207="","",IF('PR-tampon'!$E207=0,"",IF(INDIRECT(NOM_FR&amp;ADDRESS('PR-tampon'!$E207,COLUMN(REFERENCEMENT_ISOLANT[[#Headers],[CONCATENATION DES OBSERVATIONS]])))=0,"",INDIRECT(NOM_FR&amp;ADDRESS('PR-tampon'!$E207,COLUMN(REFERENCEMENT_ISOLANT[[#Headers],[CONCATENATION DES OBSERVATIONS]]))))))</f>
        <v/>
      </c>
      <c r="M242" s="3" t="str">
        <f ca="1">IF('PR-tampon'!$E207="","",IF('PR-tampon'!$E207=0,"",IF(INDIRECT(NOM_FR&amp;ADDRESS('PR-tampon'!$E207,COLUMN(REFERENCEMENT_ISOLANT[[#Headers],[Hygrométrie des locaux]])))=0,"",INDIRECT(NOM_FR&amp;ADDRESS('PR-tampon'!$E207,COLUMN(REFERENCEMENT_ISOLANT[[#Headers],[Hygrométrie des locaux]]))))))</f>
        <v/>
      </c>
      <c r="N242" s="3" t="str">
        <f ca="1">IF('PR-tampon'!$E207="","",IF('PR-tampon'!$E207=0,"",IF(INDIRECT(NOM_FR&amp;ADDRESS('PR-tampon'!$E207,COLUMN(REFERENCEMENT_ISOLANT[[#Headers],[classement locaux au sens 20.1 P3]])))=0,"",INDIRECT(NOM_FR&amp;ADDRESS('PR-tampon'!$E207,COLUMN(REFERENCEMENT_ISOLANT[[#Headers],[classement locaux au sens 20.1 P3]]))))))</f>
        <v/>
      </c>
      <c r="O242" s="3" t="str">
        <f ca="1">IF('PR-tampon'!$E207="","",IF('PR-tampon'!$E207=0,"",IF(INDIRECT(NOM_FR&amp;ADDRESS('PR-tampon'!$E207,COLUMN(REFERENCEMENT_ISOLANT[[#Headers],[Climat max]])))=0,"",INDIRECT(NOM_FR&amp;ADDRESS('PR-tampon'!$E207,COLUMN(REFERENCEMENT_ISOLANT[[#Headers],[Climat max]]))))))</f>
        <v/>
      </c>
      <c r="P242" s="3" t="str">
        <f ca="1">IF('PR-tampon'!$E207="","",IF('PR-tampon'!$E207=0,"",IF(INDIRECT(NOM_FR&amp;ADDRESS('PR-tampon'!$E207,COLUMN(REFERENCEMENT_ISOLANT[[#Headers],[Locaux climatisés ou raffraichis]])))=0,"",INDIRECT(NOM_FR&amp;ADDRESS('PR-tampon'!$E207,COLUMN(REFERENCEMENT_ISOLANT[[#Headers],[Locaux climatisés ou raffraichis]]))))))</f>
        <v/>
      </c>
      <c r="Q242" s="89" t="str">
        <f ca="1">IF('PR-tampon'!$E207="","",IF('PR-tampon'!$E207=0,"",IF(INDIRECT(NOM_FR&amp;ADDRESS('PR-tampon'!$E207,COLUMN(REFERENCEMENT_ISOLANT[[#Headers],[LIEN INTERNET]])))=0,"",INDIRECT(NOM_FR&amp;ADDRESS('PR-tampon'!$E207,COLUMN(REFERENCEMENT_ISOLANT[[#Headers],[LIEN INTERNET]]))))))</f>
        <v/>
      </c>
    </row>
    <row r="243" spans="1:17" ht="130.15" customHeight="1" x14ac:dyDescent="0.25">
      <c r="A243" s="3" t="e">
        <v>#VALUE!</v>
      </c>
      <c r="B243" s="88" t="str">
        <f ca="1">IF('PR-tampon'!$E208="","",IF('PR-tampon'!$E208=0,"",IF(INDIRECT(NOM_FR&amp;ADDRESS('PR-tampon'!$E208,COLUMN(REFERENCEMENT_ISOLANT[[#Headers],[DATE REFERENCEMENT]])))=0,"",INDIRECT(NOM_FR&amp;ADDRESS('PR-tampon'!$E208,COLUMN(REFERENCEMENT_ISOLANT[[#Headers],[DATE REFERENCEMENT]]))))))</f>
        <v/>
      </c>
      <c r="C243" s="88" t="str">
        <f ca="1">IF('PR-tampon'!$E208="","",IF('PR-tampon'!$E208=0,"",IF(INDIRECT(NOM_FR&amp;ADDRESS('PR-tampon'!$E208,COLUMN(REFERENCEMENT_ISOLANT[[#Headers],[TYPE DE PROCEDE]])))=0,"",INDIRECT(NOM_FR&amp;ADDRESS('PR-tampon'!$E208,COLUMN(REFERENCEMENT_ISOLANT[[#Headers],[TYPE DE PROCEDE]]))))))</f>
        <v/>
      </c>
      <c r="D243" s="88" t="str">
        <f ca="1">IF('PR-tampon'!$E208="","",IF('PR-tampon'!$E208=0,"",IF(INDIRECT(NOM_FR&amp;ADDRESS('PR-tampon'!$E208,COLUMN(REFERENCEMENT_ISOLANT[[#Headers],[MATIERE]])))=0,"",INDIRECT(NOM_FR&amp;ADDRESS('PR-tampon'!$E208,COLUMN(REFERENCEMENT_ISOLANT[[#Headers],[MATIERE]]))))))</f>
        <v/>
      </c>
      <c r="E243" s="3" t="str">
        <f ca="1">IF('PR-tampon'!$E208="","",IF('PR-tampon'!$E208=0,"",IF(INDIRECT(NOM_FR&amp;ADDRESS('PR-tampon'!$E208,COLUMN(REFERENCEMENT_ISOLANT[[#Headers],[NOM COMMERCIAL DU PROCEDE]])))=0,"",INDIRECT(NOM_FR&amp;ADDRESS('PR-tampon'!$E208,COLUMN(REFERENCEMENT_ISOLANT[[#Headers],[NOM COMMERCIAL DU PROCEDE]]))))))</f>
        <v/>
      </c>
      <c r="F243" s="3" t="str">
        <f ca="1">IF('PR-tampon'!$E208="","",IF('PR-tampon'!$E208=0,"",IF(INDIRECT(NOM_FR&amp;ADDRESS('PR-tampon'!$E208,COLUMN(REFERENCEMENT_ISOLANT[[#Headers],[DISTRIBUTEUR]])))=0,"",INDIRECT(NOM_FR&amp;ADDRESS('PR-tampon'!$E208,COLUMN(REFERENCEMENT_ISOLANT[[#Headers],[DISTRIBUTEUR]]))))))</f>
        <v/>
      </c>
      <c r="G243" s="3" t="str">
        <f ca="1">IF('PR-tampon'!$E208="","",IF('PR-tampon'!$E208=0,"",IF(INDIRECT(NOM_FR&amp;ADDRESS('PR-tampon'!$E208,COLUMN(REFERENCEMENT_ISOLANT[[#Headers],[TYPE DE DOCUMENT DE REFERENCE]])))=0,"",INDIRECT(NOM_FR&amp;ADDRESS('PR-tampon'!$E208,COLUMN(REFERENCEMENT_ISOLANT[[#Headers],[TYPE DE DOCUMENT DE REFERENCE]]))))))</f>
        <v/>
      </c>
      <c r="H243" s="3" t="str">
        <f ca="1">IF('PR-tampon'!$E208="","",IF('PR-tampon'!$E208=0,"",IF(INDIRECT(NOM_FR&amp;ADDRESS('PR-tampon'!$E208,COLUMN(REFERENCEMENT_ISOLANT[[#Headers],[REF]])))=0,"",INDIRECT(NOM_FR&amp;ADDRESS('PR-tampon'!$E208,COLUMN(REFERENCEMENT_ISOLANT[[#Headers],[REF]]))))))</f>
        <v/>
      </c>
      <c r="I243" s="82" t="str">
        <f ca="1">IF('PR-tampon'!$E208="","",IF('PR-tampon'!$E208=0,"",IF(INDIRECT(NOM_FR&amp;ADDRESS('PR-tampon'!$E208,COLUMN(REFERENCEMENT_ISOLANT[[#Headers],[AVIS LIMITE AU]])))=0,"",INDIRECT(NOM_FR&amp;ADDRESS('PR-tampon'!$E208,COLUMN(REFERENCEMENT_ISOLANT[[#Headers],[AVIS LIMITE AU]]))))))</f>
        <v/>
      </c>
      <c r="J243" s="3" t="str">
        <f ca="1">IF('PR-tampon'!$E208="","",IF('PR-tampon'!$E208=0,"",IF(INDIRECT(NOM_FR&amp;ADDRESS('PR-tampon'!$E208,COLUMN(REFERENCEMENT_ISOLANT[[#Headers],[TC/TNC
dans le domaine d''emploi visé]])))=0,"",INDIRECT(NOM_FR&amp;ADDRESS('PR-tampon'!$E208,COLUMN(REFERENCEMENT_ISOLANT[[#Headers],[TC/TNC
dans le domaine d''emploi visé]]))))))</f>
        <v/>
      </c>
      <c r="K243" s="117" t="str">
        <f ca="1">IF('PR-tampon'!$E208="","",IF('PR-tampon'!$E208=0,"",IF(INDIRECT(NOM_FR&amp;ADDRESS('PR-tampon'!$E208,COLUMN(REFERENCEMENT_ISOLANT[[#Headers],[SYNTHESE DES APPLICATIONS VISEES]])))=0,"",INDIRECT(NOM_FR&amp;ADDRESS('PR-tampon'!$E208,COLUMN(REFERENCEMENT_ISOLANT[[#Headers],[SYNTHESE DES APPLICATIONS VISEES]]))))))</f>
        <v/>
      </c>
      <c r="L243" s="84" t="str">
        <f ca="1">IF('PR-tampon'!$E208="","",IF('PR-tampon'!$E208=0,"",IF(INDIRECT(NOM_FR&amp;ADDRESS('PR-tampon'!$E208,COLUMN(REFERENCEMENT_ISOLANT[[#Headers],[CONCATENATION DES OBSERVATIONS]])))=0,"",INDIRECT(NOM_FR&amp;ADDRESS('PR-tampon'!$E208,COLUMN(REFERENCEMENT_ISOLANT[[#Headers],[CONCATENATION DES OBSERVATIONS]]))))))</f>
        <v/>
      </c>
      <c r="M243" s="3" t="str">
        <f ca="1">IF('PR-tampon'!$E208="","",IF('PR-tampon'!$E208=0,"",IF(INDIRECT(NOM_FR&amp;ADDRESS('PR-tampon'!$E208,COLUMN(REFERENCEMENT_ISOLANT[[#Headers],[Hygrométrie des locaux]])))=0,"",INDIRECT(NOM_FR&amp;ADDRESS('PR-tampon'!$E208,COLUMN(REFERENCEMENT_ISOLANT[[#Headers],[Hygrométrie des locaux]]))))))</f>
        <v/>
      </c>
      <c r="N243" s="3" t="str">
        <f ca="1">IF('PR-tampon'!$E208="","",IF('PR-tampon'!$E208=0,"",IF(INDIRECT(NOM_FR&amp;ADDRESS('PR-tampon'!$E208,COLUMN(REFERENCEMENT_ISOLANT[[#Headers],[classement locaux au sens 20.1 P3]])))=0,"",INDIRECT(NOM_FR&amp;ADDRESS('PR-tampon'!$E208,COLUMN(REFERENCEMENT_ISOLANT[[#Headers],[classement locaux au sens 20.1 P3]]))))))</f>
        <v/>
      </c>
      <c r="O243" s="3" t="str">
        <f ca="1">IF('PR-tampon'!$E208="","",IF('PR-tampon'!$E208=0,"",IF(INDIRECT(NOM_FR&amp;ADDRESS('PR-tampon'!$E208,COLUMN(REFERENCEMENT_ISOLANT[[#Headers],[Climat max]])))=0,"",INDIRECT(NOM_FR&amp;ADDRESS('PR-tampon'!$E208,COLUMN(REFERENCEMENT_ISOLANT[[#Headers],[Climat max]]))))))</f>
        <v/>
      </c>
      <c r="P243" s="3" t="str">
        <f ca="1">IF('PR-tampon'!$E208="","",IF('PR-tampon'!$E208=0,"",IF(INDIRECT(NOM_FR&amp;ADDRESS('PR-tampon'!$E208,COLUMN(REFERENCEMENT_ISOLANT[[#Headers],[Locaux climatisés ou raffraichis]])))=0,"",INDIRECT(NOM_FR&amp;ADDRESS('PR-tampon'!$E208,COLUMN(REFERENCEMENT_ISOLANT[[#Headers],[Locaux climatisés ou raffraichis]]))))))</f>
        <v/>
      </c>
      <c r="Q243" s="89" t="str">
        <f ca="1">IF('PR-tampon'!$E208="","",IF('PR-tampon'!$E208=0,"",IF(INDIRECT(NOM_FR&amp;ADDRESS('PR-tampon'!$E208,COLUMN(REFERENCEMENT_ISOLANT[[#Headers],[LIEN INTERNET]])))=0,"",INDIRECT(NOM_FR&amp;ADDRESS('PR-tampon'!$E208,COLUMN(REFERENCEMENT_ISOLANT[[#Headers],[LIEN INTERNET]]))))))</f>
        <v/>
      </c>
    </row>
    <row r="244" spans="1:17" ht="130.15" customHeight="1" x14ac:dyDescent="0.25">
      <c r="A244" s="3" t="e">
        <v>#VALUE!</v>
      </c>
      <c r="B244" s="88" t="str">
        <f ca="1">IF('PR-tampon'!$E209="","",IF('PR-tampon'!$E209=0,"",IF(INDIRECT(NOM_FR&amp;ADDRESS('PR-tampon'!$E209,COLUMN(REFERENCEMENT_ISOLANT[[#Headers],[DATE REFERENCEMENT]])))=0,"",INDIRECT(NOM_FR&amp;ADDRESS('PR-tampon'!$E209,COLUMN(REFERENCEMENT_ISOLANT[[#Headers],[DATE REFERENCEMENT]]))))))</f>
        <v/>
      </c>
      <c r="C244" s="88" t="str">
        <f ca="1">IF('PR-tampon'!$E209="","",IF('PR-tampon'!$E209=0,"",IF(INDIRECT(NOM_FR&amp;ADDRESS('PR-tampon'!$E209,COLUMN(REFERENCEMENT_ISOLANT[[#Headers],[TYPE DE PROCEDE]])))=0,"",INDIRECT(NOM_FR&amp;ADDRESS('PR-tampon'!$E209,COLUMN(REFERENCEMENT_ISOLANT[[#Headers],[TYPE DE PROCEDE]]))))))</f>
        <v/>
      </c>
      <c r="D244" s="88" t="str">
        <f ca="1">IF('PR-tampon'!$E209="","",IF('PR-tampon'!$E209=0,"",IF(INDIRECT(NOM_FR&amp;ADDRESS('PR-tampon'!$E209,COLUMN(REFERENCEMENT_ISOLANT[[#Headers],[MATIERE]])))=0,"",INDIRECT(NOM_FR&amp;ADDRESS('PR-tampon'!$E209,COLUMN(REFERENCEMENT_ISOLANT[[#Headers],[MATIERE]]))))))</f>
        <v/>
      </c>
      <c r="E244" s="3" t="str">
        <f ca="1">IF('PR-tampon'!$E209="","",IF('PR-tampon'!$E209=0,"",IF(INDIRECT(NOM_FR&amp;ADDRESS('PR-tampon'!$E209,COLUMN(REFERENCEMENT_ISOLANT[[#Headers],[NOM COMMERCIAL DU PROCEDE]])))=0,"",INDIRECT(NOM_FR&amp;ADDRESS('PR-tampon'!$E209,COLUMN(REFERENCEMENT_ISOLANT[[#Headers],[NOM COMMERCIAL DU PROCEDE]]))))))</f>
        <v/>
      </c>
      <c r="F244" s="3" t="str">
        <f ca="1">IF('PR-tampon'!$E209="","",IF('PR-tampon'!$E209=0,"",IF(INDIRECT(NOM_FR&amp;ADDRESS('PR-tampon'!$E209,COLUMN(REFERENCEMENT_ISOLANT[[#Headers],[DISTRIBUTEUR]])))=0,"",INDIRECT(NOM_FR&amp;ADDRESS('PR-tampon'!$E209,COLUMN(REFERENCEMENT_ISOLANT[[#Headers],[DISTRIBUTEUR]]))))))</f>
        <v/>
      </c>
      <c r="G244" s="3" t="str">
        <f ca="1">IF('PR-tampon'!$E209="","",IF('PR-tampon'!$E209=0,"",IF(INDIRECT(NOM_FR&amp;ADDRESS('PR-tampon'!$E209,COLUMN(REFERENCEMENT_ISOLANT[[#Headers],[TYPE DE DOCUMENT DE REFERENCE]])))=0,"",INDIRECT(NOM_FR&amp;ADDRESS('PR-tampon'!$E209,COLUMN(REFERENCEMENT_ISOLANT[[#Headers],[TYPE DE DOCUMENT DE REFERENCE]]))))))</f>
        <v/>
      </c>
      <c r="H244" s="3" t="str">
        <f ca="1">IF('PR-tampon'!$E209="","",IF('PR-tampon'!$E209=0,"",IF(INDIRECT(NOM_FR&amp;ADDRESS('PR-tampon'!$E209,COLUMN(REFERENCEMENT_ISOLANT[[#Headers],[REF]])))=0,"",INDIRECT(NOM_FR&amp;ADDRESS('PR-tampon'!$E209,COLUMN(REFERENCEMENT_ISOLANT[[#Headers],[REF]]))))))</f>
        <v/>
      </c>
      <c r="I244" s="82" t="str">
        <f ca="1">IF('PR-tampon'!$E209="","",IF('PR-tampon'!$E209=0,"",IF(INDIRECT(NOM_FR&amp;ADDRESS('PR-tampon'!$E209,COLUMN(REFERENCEMENT_ISOLANT[[#Headers],[AVIS LIMITE AU]])))=0,"",INDIRECT(NOM_FR&amp;ADDRESS('PR-tampon'!$E209,COLUMN(REFERENCEMENT_ISOLANT[[#Headers],[AVIS LIMITE AU]]))))))</f>
        <v/>
      </c>
      <c r="J244" s="3" t="str">
        <f ca="1">IF('PR-tampon'!$E209="","",IF('PR-tampon'!$E209=0,"",IF(INDIRECT(NOM_FR&amp;ADDRESS('PR-tampon'!$E209,COLUMN(REFERENCEMENT_ISOLANT[[#Headers],[TC/TNC
dans le domaine d''emploi visé]])))=0,"",INDIRECT(NOM_FR&amp;ADDRESS('PR-tampon'!$E209,COLUMN(REFERENCEMENT_ISOLANT[[#Headers],[TC/TNC
dans le domaine d''emploi visé]]))))))</f>
        <v/>
      </c>
      <c r="K244" s="117" t="str">
        <f ca="1">IF('PR-tampon'!$E209="","",IF('PR-tampon'!$E209=0,"",IF(INDIRECT(NOM_FR&amp;ADDRESS('PR-tampon'!$E209,COLUMN(REFERENCEMENT_ISOLANT[[#Headers],[SYNTHESE DES APPLICATIONS VISEES]])))=0,"",INDIRECT(NOM_FR&amp;ADDRESS('PR-tampon'!$E209,COLUMN(REFERENCEMENT_ISOLANT[[#Headers],[SYNTHESE DES APPLICATIONS VISEES]]))))))</f>
        <v/>
      </c>
      <c r="L244" s="84" t="str">
        <f ca="1">IF('PR-tampon'!$E209="","",IF('PR-tampon'!$E209=0,"",IF(INDIRECT(NOM_FR&amp;ADDRESS('PR-tampon'!$E209,COLUMN(REFERENCEMENT_ISOLANT[[#Headers],[CONCATENATION DES OBSERVATIONS]])))=0,"",INDIRECT(NOM_FR&amp;ADDRESS('PR-tampon'!$E209,COLUMN(REFERENCEMENT_ISOLANT[[#Headers],[CONCATENATION DES OBSERVATIONS]]))))))</f>
        <v/>
      </c>
      <c r="M244" s="3" t="str">
        <f ca="1">IF('PR-tampon'!$E209="","",IF('PR-tampon'!$E209=0,"",IF(INDIRECT(NOM_FR&amp;ADDRESS('PR-tampon'!$E209,COLUMN(REFERENCEMENT_ISOLANT[[#Headers],[Hygrométrie des locaux]])))=0,"",INDIRECT(NOM_FR&amp;ADDRESS('PR-tampon'!$E209,COLUMN(REFERENCEMENT_ISOLANT[[#Headers],[Hygrométrie des locaux]]))))))</f>
        <v/>
      </c>
      <c r="N244" s="3" t="str">
        <f ca="1">IF('PR-tampon'!$E209="","",IF('PR-tampon'!$E209=0,"",IF(INDIRECT(NOM_FR&amp;ADDRESS('PR-tampon'!$E209,COLUMN(REFERENCEMENT_ISOLANT[[#Headers],[classement locaux au sens 20.1 P3]])))=0,"",INDIRECT(NOM_FR&amp;ADDRESS('PR-tampon'!$E209,COLUMN(REFERENCEMENT_ISOLANT[[#Headers],[classement locaux au sens 20.1 P3]]))))))</f>
        <v/>
      </c>
      <c r="O244" s="3" t="str">
        <f ca="1">IF('PR-tampon'!$E209="","",IF('PR-tampon'!$E209=0,"",IF(INDIRECT(NOM_FR&amp;ADDRESS('PR-tampon'!$E209,COLUMN(REFERENCEMENT_ISOLANT[[#Headers],[Climat max]])))=0,"",INDIRECT(NOM_FR&amp;ADDRESS('PR-tampon'!$E209,COLUMN(REFERENCEMENT_ISOLANT[[#Headers],[Climat max]]))))))</f>
        <v/>
      </c>
      <c r="P244" s="3" t="str">
        <f ca="1">IF('PR-tampon'!$E209="","",IF('PR-tampon'!$E209=0,"",IF(INDIRECT(NOM_FR&amp;ADDRESS('PR-tampon'!$E209,COLUMN(REFERENCEMENT_ISOLANT[[#Headers],[Locaux climatisés ou raffraichis]])))=0,"",INDIRECT(NOM_FR&amp;ADDRESS('PR-tampon'!$E209,COLUMN(REFERENCEMENT_ISOLANT[[#Headers],[Locaux climatisés ou raffraichis]]))))))</f>
        <v/>
      </c>
      <c r="Q244" s="89" t="str">
        <f ca="1">IF('PR-tampon'!$E209="","",IF('PR-tampon'!$E209=0,"",IF(INDIRECT(NOM_FR&amp;ADDRESS('PR-tampon'!$E209,COLUMN(REFERENCEMENT_ISOLANT[[#Headers],[LIEN INTERNET]])))=0,"",INDIRECT(NOM_FR&amp;ADDRESS('PR-tampon'!$E209,COLUMN(REFERENCEMENT_ISOLANT[[#Headers],[LIEN INTERNET]]))))))</f>
        <v/>
      </c>
    </row>
    <row r="245" spans="1:17" ht="130.15" customHeight="1" x14ac:dyDescent="0.25">
      <c r="A245" s="3" t="e">
        <v>#VALUE!</v>
      </c>
      <c r="B245" s="88" t="str">
        <f ca="1">IF('PR-tampon'!$E210="","",IF('PR-tampon'!$E210=0,"",IF(INDIRECT(NOM_FR&amp;ADDRESS('PR-tampon'!$E210,COLUMN(REFERENCEMENT_ISOLANT[[#Headers],[DATE REFERENCEMENT]])))=0,"",INDIRECT(NOM_FR&amp;ADDRESS('PR-tampon'!$E210,COLUMN(REFERENCEMENT_ISOLANT[[#Headers],[DATE REFERENCEMENT]]))))))</f>
        <v/>
      </c>
      <c r="C245" s="88" t="str">
        <f ca="1">IF('PR-tampon'!$E210="","",IF('PR-tampon'!$E210=0,"",IF(INDIRECT(NOM_FR&amp;ADDRESS('PR-tampon'!$E210,COLUMN(REFERENCEMENT_ISOLANT[[#Headers],[TYPE DE PROCEDE]])))=0,"",INDIRECT(NOM_FR&amp;ADDRESS('PR-tampon'!$E210,COLUMN(REFERENCEMENT_ISOLANT[[#Headers],[TYPE DE PROCEDE]]))))))</f>
        <v/>
      </c>
      <c r="D245" s="88" t="str">
        <f ca="1">IF('PR-tampon'!$E210="","",IF('PR-tampon'!$E210=0,"",IF(INDIRECT(NOM_FR&amp;ADDRESS('PR-tampon'!$E210,COLUMN(REFERENCEMENT_ISOLANT[[#Headers],[MATIERE]])))=0,"",INDIRECT(NOM_FR&amp;ADDRESS('PR-tampon'!$E210,COLUMN(REFERENCEMENT_ISOLANT[[#Headers],[MATIERE]]))))))</f>
        <v/>
      </c>
      <c r="E245" s="3" t="str">
        <f ca="1">IF('PR-tampon'!$E210="","",IF('PR-tampon'!$E210=0,"",IF(INDIRECT(NOM_FR&amp;ADDRESS('PR-tampon'!$E210,COLUMN(REFERENCEMENT_ISOLANT[[#Headers],[NOM COMMERCIAL DU PROCEDE]])))=0,"",INDIRECT(NOM_FR&amp;ADDRESS('PR-tampon'!$E210,COLUMN(REFERENCEMENT_ISOLANT[[#Headers],[NOM COMMERCIAL DU PROCEDE]]))))))</f>
        <v/>
      </c>
      <c r="F245" s="3" t="str">
        <f ca="1">IF('PR-tampon'!$E210="","",IF('PR-tampon'!$E210=0,"",IF(INDIRECT(NOM_FR&amp;ADDRESS('PR-tampon'!$E210,COLUMN(REFERENCEMENT_ISOLANT[[#Headers],[DISTRIBUTEUR]])))=0,"",INDIRECT(NOM_FR&amp;ADDRESS('PR-tampon'!$E210,COLUMN(REFERENCEMENT_ISOLANT[[#Headers],[DISTRIBUTEUR]]))))))</f>
        <v/>
      </c>
      <c r="G245" s="3" t="str">
        <f ca="1">IF('PR-tampon'!$E210="","",IF('PR-tampon'!$E210=0,"",IF(INDIRECT(NOM_FR&amp;ADDRESS('PR-tampon'!$E210,COLUMN(REFERENCEMENT_ISOLANT[[#Headers],[TYPE DE DOCUMENT DE REFERENCE]])))=0,"",INDIRECT(NOM_FR&amp;ADDRESS('PR-tampon'!$E210,COLUMN(REFERENCEMENT_ISOLANT[[#Headers],[TYPE DE DOCUMENT DE REFERENCE]]))))))</f>
        <v/>
      </c>
      <c r="H245" s="3" t="str">
        <f ca="1">IF('PR-tampon'!$E210="","",IF('PR-tampon'!$E210=0,"",IF(INDIRECT(NOM_FR&amp;ADDRESS('PR-tampon'!$E210,COLUMN(REFERENCEMENT_ISOLANT[[#Headers],[REF]])))=0,"",INDIRECT(NOM_FR&amp;ADDRESS('PR-tampon'!$E210,COLUMN(REFERENCEMENT_ISOLANT[[#Headers],[REF]]))))))</f>
        <v/>
      </c>
      <c r="I245" s="82" t="str">
        <f ca="1">IF('PR-tampon'!$E210="","",IF('PR-tampon'!$E210=0,"",IF(INDIRECT(NOM_FR&amp;ADDRESS('PR-tampon'!$E210,COLUMN(REFERENCEMENT_ISOLANT[[#Headers],[AVIS LIMITE AU]])))=0,"",INDIRECT(NOM_FR&amp;ADDRESS('PR-tampon'!$E210,COLUMN(REFERENCEMENT_ISOLANT[[#Headers],[AVIS LIMITE AU]]))))))</f>
        <v/>
      </c>
      <c r="J245" s="3" t="str">
        <f ca="1">IF('PR-tampon'!$E210="","",IF('PR-tampon'!$E210=0,"",IF(INDIRECT(NOM_FR&amp;ADDRESS('PR-tampon'!$E210,COLUMN(REFERENCEMENT_ISOLANT[[#Headers],[TC/TNC
dans le domaine d''emploi visé]])))=0,"",INDIRECT(NOM_FR&amp;ADDRESS('PR-tampon'!$E210,COLUMN(REFERENCEMENT_ISOLANT[[#Headers],[TC/TNC
dans le domaine d''emploi visé]]))))))</f>
        <v/>
      </c>
      <c r="K245" s="117" t="str">
        <f ca="1">IF('PR-tampon'!$E210="","",IF('PR-tampon'!$E210=0,"",IF(INDIRECT(NOM_FR&amp;ADDRESS('PR-tampon'!$E210,COLUMN(REFERENCEMENT_ISOLANT[[#Headers],[SYNTHESE DES APPLICATIONS VISEES]])))=0,"",INDIRECT(NOM_FR&amp;ADDRESS('PR-tampon'!$E210,COLUMN(REFERENCEMENT_ISOLANT[[#Headers],[SYNTHESE DES APPLICATIONS VISEES]]))))))</f>
        <v/>
      </c>
      <c r="L245" s="84" t="str">
        <f ca="1">IF('PR-tampon'!$E210="","",IF('PR-tampon'!$E210=0,"",IF(INDIRECT(NOM_FR&amp;ADDRESS('PR-tampon'!$E210,COLUMN(REFERENCEMENT_ISOLANT[[#Headers],[CONCATENATION DES OBSERVATIONS]])))=0,"",INDIRECT(NOM_FR&amp;ADDRESS('PR-tampon'!$E210,COLUMN(REFERENCEMENT_ISOLANT[[#Headers],[CONCATENATION DES OBSERVATIONS]]))))))</f>
        <v/>
      </c>
      <c r="M245" s="3" t="str">
        <f ca="1">IF('PR-tampon'!$E210="","",IF('PR-tampon'!$E210=0,"",IF(INDIRECT(NOM_FR&amp;ADDRESS('PR-tampon'!$E210,COLUMN(REFERENCEMENT_ISOLANT[[#Headers],[Hygrométrie des locaux]])))=0,"",INDIRECT(NOM_FR&amp;ADDRESS('PR-tampon'!$E210,COLUMN(REFERENCEMENT_ISOLANT[[#Headers],[Hygrométrie des locaux]]))))))</f>
        <v/>
      </c>
      <c r="N245" s="3" t="str">
        <f ca="1">IF('PR-tampon'!$E210="","",IF('PR-tampon'!$E210=0,"",IF(INDIRECT(NOM_FR&amp;ADDRESS('PR-tampon'!$E210,COLUMN(REFERENCEMENT_ISOLANT[[#Headers],[classement locaux au sens 20.1 P3]])))=0,"",INDIRECT(NOM_FR&amp;ADDRESS('PR-tampon'!$E210,COLUMN(REFERENCEMENT_ISOLANT[[#Headers],[classement locaux au sens 20.1 P3]]))))))</f>
        <v/>
      </c>
      <c r="O245" s="3" t="str">
        <f ca="1">IF('PR-tampon'!$E210="","",IF('PR-tampon'!$E210=0,"",IF(INDIRECT(NOM_FR&amp;ADDRESS('PR-tampon'!$E210,COLUMN(REFERENCEMENT_ISOLANT[[#Headers],[Climat max]])))=0,"",INDIRECT(NOM_FR&amp;ADDRESS('PR-tampon'!$E210,COLUMN(REFERENCEMENT_ISOLANT[[#Headers],[Climat max]]))))))</f>
        <v/>
      </c>
      <c r="P245" s="3" t="str">
        <f ca="1">IF('PR-tampon'!$E210="","",IF('PR-tampon'!$E210=0,"",IF(INDIRECT(NOM_FR&amp;ADDRESS('PR-tampon'!$E210,COLUMN(REFERENCEMENT_ISOLANT[[#Headers],[Locaux climatisés ou raffraichis]])))=0,"",INDIRECT(NOM_FR&amp;ADDRESS('PR-tampon'!$E210,COLUMN(REFERENCEMENT_ISOLANT[[#Headers],[Locaux climatisés ou raffraichis]]))))))</f>
        <v/>
      </c>
      <c r="Q245" s="89" t="str">
        <f ca="1">IF('PR-tampon'!$E210="","",IF('PR-tampon'!$E210=0,"",IF(INDIRECT(NOM_FR&amp;ADDRESS('PR-tampon'!$E210,COLUMN(REFERENCEMENT_ISOLANT[[#Headers],[LIEN INTERNET]])))=0,"",INDIRECT(NOM_FR&amp;ADDRESS('PR-tampon'!$E210,COLUMN(REFERENCEMENT_ISOLANT[[#Headers],[LIEN INTERNET]]))))))</f>
        <v/>
      </c>
    </row>
    <row r="246" spans="1:17" ht="130.15" customHeight="1" x14ac:dyDescent="0.25">
      <c r="A246" s="3" t="e">
        <v>#VALUE!</v>
      </c>
      <c r="B246" s="88" t="str">
        <f ca="1">IF('PR-tampon'!$E211="","",IF('PR-tampon'!$E211=0,"",IF(INDIRECT(NOM_FR&amp;ADDRESS('PR-tampon'!$E211,COLUMN(REFERENCEMENT_ISOLANT[[#Headers],[DATE REFERENCEMENT]])))=0,"",INDIRECT(NOM_FR&amp;ADDRESS('PR-tampon'!$E211,COLUMN(REFERENCEMENT_ISOLANT[[#Headers],[DATE REFERENCEMENT]]))))))</f>
        <v/>
      </c>
      <c r="C246" s="88" t="str">
        <f ca="1">IF('PR-tampon'!$E211="","",IF('PR-tampon'!$E211=0,"",IF(INDIRECT(NOM_FR&amp;ADDRESS('PR-tampon'!$E211,COLUMN(REFERENCEMENT_ISOLANT[[#Headers],[TYPE DE PROCEDE]])))=0,"",INDIRECT(NOM_FR&amp;ADDRESS('PR-tampon'!$E211,COLUMN(REFERENCEMENT_ISOLANT[[#Headers],[TYPE DE PROCEDE]]))))))</f>
        <v/>
      </c>
      <c r="D246" s="88" t="str">
        <f ca="1">IF('PR-tampon'!$E211="","",IF('PR-tampon'!$E211=0,"",IF(INDIRECT(NOM_FR&amp;ADDRESS('PR-tampon'!$E211,COLUMN(REFERENCEMENT_ISOLANT[[#Headers],[MATIERE]])))=0,"",INDIRECT(NOM_FR&amp;ADDRESS('PR-tampon'!$E211,COLUMN(REFERENCEMENT_ISOLANT[[#Headers],[MATIERE]]))))))</f>
        <v/>
      </c>
      <c r="E246" s="3" t="str">
        <f ca="1">IF('PR-tampon'!$E211="","",IF('PR-tampon'!$E211=0,"",IF(INDIRECT(NOM_FR&amp;ADDRESS('PR-tampon'!$E211,COLUMN(REFERENCEMENT_ISOLANT[[#Headers],[NOM COMMERCIAL DU PROCEDE]])))=0,"",INDIRECT(NOM_FR&amp;ADDRESS('PR-tampon'!$E211,COLUMN(REFERENCEMENT_ISOLANT[[#Headers],[NOM COMMERCIAL DU PROCEDE]]))))))</f>
        <v/>
      </c>
      <c r="F246" s="3" t="str">
        <f ca="1">IF('PR-tampon'!$E211="","",IF('PR-tampon'!$E211=0,"",IF(INDIRECT(NOM_FR&amp;ADDRESS('PR-tampon'!$E211,COLUMN(REFERENCEMENT_ISOLANT[[#Headers],[DISTRIBUTEUR]])))=0,"",INDIRECT(NOM_FR&amp;ADDRESS('PR-tampon'!$E211,COLUMN(REFERENCEMENT_ISOLANT[[#Headers],[DISTRIBUTEUR]]))))))</f>
        <v/>
      </c>
      <c r="G246" s="3" t="str">
        <f ca="1">IF('PR-tampon'!$E211="","",IF('PR-tampon'!$E211=0,"",IF(INDIRECT(NOM_FR&amp;ADDRESS('PR-tampon'!$E211,COLUMN(REFERENCEMENT_ISOLANT[[#Headers],[TYPE DE DOCUMENT DE REFERENCE]])))=0,"",INDIRECT(NOM_FR&amp;ADDRESS('PR-tampon'!$E211,COLUMN(REFERENCEMENT_ISOLANT[[#Headers],[TYPE DE DOCUMENT DE REFERENCE]]))))))</f>
        <v/>
      </c>
      <c r="H246" s="3" t="str">
        <f ca="1">IF('PR-tampon'!$E211="","",IF('PR-tampon'!$E211=0,"",IF(INDIRECT(NOM_FR&amp;ADDRESS('PR-tampon'!$E211,COLUMN(REFERENCEMENT_ISOLANT[[#Headers],[REF]])))=0,"",INDIRECT(NOM_FR&amp;ADDRESS('PR-tampon'!$E211,COLUMN(REFERENCEMENT_ISOLANT[[#Headers],[REF]]))))))</f>
        <v/>
      </c>
      <c r="I246" s="82" t="str">
        <f ca="1">IF('PR-tampon'!$E211="","",IF('PR-tampon'!$E211=0,"",IF(INDIRECT(NOM_FR&amp;ADDRESS('PR-tampon'!$E211,COLUMN(REFERENCEMENT_ISOLANT[[#Headers],[AVIS LIMITE AU]])))=0,"",INDIRECT(NOM_FR&amp;ADDRESS('PR-tampon'!$E211,COLUMN(REFERENCEMENT_ISOLANT[[#Headers],[AVIS LIMITE AU]]))))))</f>
        <v/>
      </c>
      <c r="J246" s="3" t="str">
        <f ca="1">IF('PR-tampon'!$E211="","",IF('PR-tampon'!$E211=0,"",IF(INDIRECT(NOM_FR&amp;ADDRESS('PR-tampon'!$E211,COLUMN(REFERENCEMENT_ISOLANT[[#Headers],[TC/TNC
dans le domaine d''emploi visé]])))=0,"",INDIRECT(NOM_FR&amp;ADDRESS('PR-tampon'!$E211,COLUMN(REFERENCEMENT_ISOLANT[[#Headers],[TC/TNC
dans le domaine d''emploi visé]]))))))</f>
        <v/>
      </c>
      <c r="K246" s="117" t="str">
        <f ca="1">IF('PR-tampon'!$E211="","",IF('PR-tampon'!$E211=0,"",IF(INDIRECT(NOM_FR&amp;ADDRESS('PR-tampon'!$E211,COLUMN(REFERENCEMENT_ISOLANT[[#Headers],[SYNTHESE DES APPLICATIONS VISEES]])))=0,"",INDIRECT(NOM_FR&amp;ADDRESS('PR-tampon'!$E211,COLUMN(REFERENCEMENT_ISOLANT[[#Headers],[SYNTHESE DES APPLICATIONS VISEES]]))))))</f>
        <v/>
      </c>
      <c r="L246" s="84" t="str">
        <f ca="1">IF('PR-tampon'!$E211="","",IF('PR-tampon'!$E211=0,"",IF(INDIRECT(NOM_FR&amp;ADDRESS('PR-tampon'!$E211,COLUMN(REFERENCEMENT_ISOLANT[[#Headers],[CONCATENATION DES OBSERVATIONS]])))=0,"",INDIRECT(NOM_FR&amp;ADDRESS('PR-tampon'!$E211,COLUMN(REFERENCEMENT_ISOLANT[[#Headers],[CONCATENATION DES OBSERVATIONS]]))))))</f>
        <v/>
      </c>
      <c r="M246" s="3" t="str">
        <f ca="1">IF('PR-tampon'!$E211="","",IF('PR-tampon'!$E211=0,"",IF(INDIRECT(NOM_FR&amp;ADDRESS('PR-tampon'!$E211,COLUMN(REFERENCEMENT_ISOLANT[[#Headers],[Hygrométrie des locaux]])))=0,"",INDIRECT(NOM_FR&amp;ADDRESS('PR-tampon'!$E211,COLUMN(REFERENCEMENT_ISOLANT[[#Headers],[Hygrométrie des locaux]]))))))</f>
        <v/>
      </c>
      <c r="N246" s="3" t="str">
        <f ca="1">IF('PR-tampon'!$E211="","",IF('PR-tampon'!$E211=0,"",IF(INDIRECT(NOM_FR&amp;ADDRESS('PR-tampon'!$E211,COLUMN(REFERENCEMENT_ISOLANT[[#Headers],[classement locaux au sens 20.1 P3]])))=0,"",INDIRECT(NOM_FR&amp;ADDRESS('PR-tampon'!$E211,COLUMN(REFERENCEMENT_ISOLANT[[#Headers],[classement locaux au sens 20.1 P3]]))))))</f>
        <v/>
      </c>
      <c r="O246" s="3" t="str">
        <f ca="1">IF('PR-tampon'!$E211="","",IF('PR-tampon'!$E211=0,"",IF(INDIRECT(NOM_FR&amp;ADDRESS('PR-tampon'!$E211,COLUMN(REFERENCEMENT_ISOLANT[[#Headers],[Climat max]])))=0,"",INDIRECT(NOM_FR&amp;ADDRESS('PR-tampon'!$E211,COLUMN(REFERENCEMENT_ISOLANT[[#Headers],[Climat max]]))))))</f>
        <v/>
      </c>
      <c r="P246" s="3" t="str">
        <f ca="1">IF('PR-tampon'!$E211="","",IF('PR-tampon'!$E211=0,"",IF(INDIRECT(NOM_FR&amp;ADDRESS('PR-tampon'!$E211,COLUMN(REFERENCEMENT_ISOLANT[[#Headers],[Locaux climatisés ou raffraichis]])))=0,"",INDIRECT(NOM_FR&amp;ADDRESS('PR-tampon'!$E211,COLUMN(REFERENCEMENT_ISOLANT[[#Headers],[Locaux climatisés ou raffraichis]]))))))</f>
        <v/>
      </c>
      <c r="Q246" s="89" t="str">
        <f ca="1">IF('PR-tampon'!$E211="","",IF('PR-tampon'!$E211=0,"",IF(INDIRECT(NOM_FR&amp;ADDRESS('PR-tampon'!$E211,COLUMN(REFERENCEMENT_ISOLANT[[#Headers],[LIEN INTERNET]])))=0,"",INDIRECT(NOM_FR&amp;ADDRESS('PR-tampon'!$E211,COLUMN(REFERENCEMENT_ISOLANT[[#Headers],[LIEN INTERNET]]))))))</f>
        <v/>
      </c>
    </row>
    <row r="247" spans="1:17" ht="130.15" customHeight="1" x14ac:dyDescent="0.25">
      <c r="A247" s="3" t="e">
        <v>#VALUE!</v>
      </c>
      <c r="B247" s="88" t="str">
        <f ca="1">IF('PR-tampon'!$E212="","",IF('PR-tampon'!$E212=0,"",IF(INDIRECT(NOM_FR&amp;ADDRESS('PR-tampon'!$E212,COLUMN(REFERENCEMENT_ISOLANT[[#Headers],[DATE REFERENCEMENT]])))=0,"",INDIRECT(NOM_FR&amp;ADDRESS('PR-tampon'!$E212,COLUMN(REFERENCEMENT_ISOLANT[[#Headers],[DATE REFERENCEMENT]]))))))</f>
        <v/>
      </c>
      <c r="C247" s="88" t="str">
        <f ca="1">IF('PR-tampon'!$E212="","",IF('PR-tampon'!$E212=0,"",IF(INDIRECT(NOM_FR&amp;ADDRESS('PR-tampon'!$E212,COLUMN(REFERENCEMENT_ISOLANT[[#Headers],[TYPE DE PROCEDE]])))=0,"",INDIRECT(NOM_FR&amp;ADDRESS('PR-tampon'!$E212,COLUMN(REFERENCEMENT_ISOLANT[[#Headers],[TYPE DE PROCEDE]]))))))</f>
        <v/>
      </c>
      <c r="D247" s="88" t="str">
        <f ca="1">IF('PR-tampon'!$E212="","",IF('PR-tampon'!$E212=0,"",IF(INDIRECT(NOM_FR&amp;ADDRESS('PR-tampon'!$E212,COLUMN(REFERENCEMENT_ISOLANT[[#Headers],[MATIERE]])))=0,"",INDIRECT(NOM_FR&amp;ADDRESS('PR-tampon'!$E212,COLUMN(REFERENCEMENT_ISOLANT[[#Headers],[MATIERE]]))))))</f>
        <v/>
      </c>
      <c r="E247" s="3" t="str">
        <f ca="1">IF('PR-tampon'!$E212="","",IF('PR-tampon'!$E212=0,"",IF(INDIRECT(NOM_FR&amp;ADDRESS('PR-tampon'!$E212,COLUMN(REFERENCEMENT_ISOLANT[[#Headers],[NOM COMMERCIAL DU PROCEDE]])))=0,"",INDIRECT(NOM_FR&amp;ADDRESS('PR-tampon'!$E212,COLUMN(REFERENCEMENT_ISOLANT[[#Headers],[NOM COMMERCIAL DU PROCEDE]]))))))</f>
        <v/>
      </c>
      <c r="F247" s="3" t="str">
        <f ca="1">IF('PR-tampon'!$E212="","",IF('PR-tampon'!$E212=0,"",IF(INDIRECT(NOM_FR&amp;ADDRESS('PR-tampon'!$E212,COLUMN(REFERENCEMENT_ISOLANT[[#Headers],[DISTRIBUTEUR]])))=0,"",INDIRECT(NOM_FR&amp;ADDRESS('PR-tampon'!$E212,COLUMN(REFERENCEMENT_ISOLANT[[#Headers],[DISTRIBUTEUR]]))))))</f>
        <v/>
      </c>
      <c r="G247" s="3" t="str">
        <f ca="1">IF('PR-tampon'!$E212="","",IF('PR-tampon'!$E212=0,"",IF(INDIRECT(NOM_FR&amp;ADDRESS('PR-tampon'!$E212,COLUMN(REFERENCEMENT_ISOLANT[[#Headers],[TYPE DE DOCUMENT DE REFERENCE]])))=0,"",INDIRECT(NOM_FR&amp;ADDRESS('PR-tampon'!$E212,COLUMN(REFERENCEMENT_ISOLANT[[#Headers],[TYPE DE DOCUMENT DE REFERENCE]]))))))</f>
        <v/>
      </c>
      <c r="H247" s="3" t="str">
        <f ca="1">IF('PR-tampon'!$E212="","",IF('PR-tampon'!$E212=0,"",IF(INDIRECT(NOM_FR&amp;ADDRESS('PR-tampon'!$E212,COLUMN(REFERENCEMENT_ISOLANT[[#Headers],[REF]])))=0,"",INDIRECT(NOM_FR&amp;ADDRESS('PR-tampon'!$E212,COLUMN(REFERENCEMENT_ISOLANT[[#Headers],[REF]]))))))</f>
        <v/>
      </c>
      <c r="I247" s="82" t="str">
        <f ca="1">IF('PR-tampon'!$E212="","",IF('PR-tampon'!$E212=0,"",IF(INDIRECT(NOM_FR&amp;ADDRESS('PR-tampon'!$E212,COLUMN(REFERENCEMENT_ISOLANT[[#Headers],[AVIS LIMITE AU]])))=0,"",INDIRECT(NOM_FR&amp;ADDRESS('PR-tampon'!$E212,COLUMN(REFERENCEMENT_ISOLANT[[#Headers],[AVIS LIMITE AU]]))))))</f>
        <v/>
      </c>
      <c r="J247" s="3" t="str">
        <f ca="1">IF('PR-tampon'!$E212="","",IF('PR-tampon'!$E212=0,"",IF(INDIRECT(NOM_FR&amp;ADDRESS('PR-tampon'!$E212,COLUMN(REFERENCEMENT_ISOLANT[[#Headers],[TC/TNC
dans le domaine d''emploi visé]])))=0,"",INDIRECT(NOM_FR&amp;ADDRESS('PR-tampon'!$E212,COLUMN(REFERENCEMENT_ISOLANT[[#Headers],[TC/TNC
dans le domaine d''emploi visé]]))))))</f>
        <v/>
      </c>
      <c r="K247" s="117" t="str">
        <f ca="1">IF('PR-tampon'!$E212="","",IF('PR-tampon'!$E212=0,"",IF(INDIRECT(NOM_FR&amp;ADDRESS('PR-tampon'!$E212,COLUMN(REFERENCEMENT_ISOLANT[[#Headers],[SYNTHESE DES APPLICATIONS VISEES]])))=0,"",INDIRECT(NOM_FR&amp;ADDRESS('PR-tampon'!$E212,COLUMN(REFERENCEMENT_ISOLANT[[#Headers],[SYNTHESE DES APPLICATIONS VISEES]]))))))</f>
        <v/>
      </c>
      <c r="L247" s="84" t="str">
        <f ca="1">IF('PR-tampon'!$E212="","",IF('PR-tampon'!$E212=0,"",IF(INDIRECT(NOM_FR&amp;ADDRESS('PR-tampon'!$E212,COLUMN(REFERENCEMENT_ISOLANT[[#Headers],[CONCATENATION DES OBSERVATIONS]])))=0,"",INDIRECT(NOM_FR&amp;ADDRESS('PR-tampon'!$E212,COLUMN(REFERENCEMENT_ISOLANT[[#Headers],[CONCATENATION DES OBSERVATIONS]]))))))</f>
        <v/>
      </c>
      <c r="M247" s="3" t="str">
        <f ca="1">IF('PR-tampon'!$E212="","",IF('PR-tampon'!$E212=0,"",IF(INDIRECT(NOM_FR&amp;ADDRESS('PR-tampon'!$E212,COLUMN(REFERENCEMENT_ISOLANT[[#Headers],[Hygrométrie des locaux]])))=0,"",INDIRECT(NOM_FR&amp;ADDRESS('PR-tampon'!$E212,COLUMN(REFERENCEMENT_ISOLANT[[#Headers],[Hygrométrie des locaux]]))))))</f>
        <v/>
      </c>
      <c r="N247" s="3" t="str">
        <f ca="1">IF('PR-tampon'!$E212="","",IF('PR-tampon'!$E212=0,"",IF(INDIRECT(NOM_FR&amp;ADDRESS('PR-tampon'!$E212,COLUMN(REFERENCEMENT_ISOLANT[[#Headers],[classement locaux au sens 20.1 P3]])))=0,"",INDIRECT(NOM_FR&amp;ADDRESS('PR-tampon'!$E212,COLUMN(REFERENCEMENT_ISOLANT[[#Headers],[classement locaux au sens 20.1 P3]]))))))</f>
        <v/>
      </c>
      <c r="O247" s="3" t="str">
        <f ca="1">IF('PR-tampon'!$E212="","",IF('PR-tampon'!$E212=0,"",IF(INDIRECT(NOM_FR&amp;ADDRESS('PR-tampon'!$E212,COLUMN(REFERENCEMENT_ISOLANT[[#Headers],[Climat max]])))=0,"",INDIRECT(NOM_FR&amp;ADDRESS('PR-tampon'!$E212,COLUMN(REFERENCEMENT_ISOLANT[[#Headers],[Climat max]]))))))</f>
        <v/>
      </c>
      <c r="P247" s="3" t="str">
        <f ca="1">IF('PR-tampon'!$E212="","",IF('PR-tampon'!$E212=0,"",IF(INDIRECT(NOM_FR&amp;ADDRESS('PR-tampon'!$E212,COLUMN(REFERENCEMENT_ISOLANT[[#Headers],[Locaux climatisés ou raffraichis]])))=0,"",INDIRECT(NOM_FR&amp;ADDRESS('PR-tampon'!$E212,COLUMN(REFERENCEMENT_ISOLANT[[#Headers],[Locaux climatisés ou raffraichis]]))))))</f>
        <v/>
      </c>
      <c r="Q247" s="89" t="str">
        <f ca="1">IF('PR-tampon'!$E212="","",IF('PR-tampon'!$E212=0,"",IF(INDIRECT(NOM_FR&amp;ADDRESS('PR-tampon'!$E212,COLUMN(REFERENCEMENT_ISOLANT[[#Headers],[LIEN INTERNET]])))=0,"",INDIRECT(NOM_FR&amp;ADDRESS('PR-tampon'!$E212,COLUMN(REFERENCEMENT_ISOLANT[[#Headers],[LIEN INTERNET]]))))))</f>
        <v/>
      </c>
    </row>
    <row r="248" spans="1:17" ht="130.15" customHeight="1" x14ac:dyDescent="0.25">
      <c r="A248" s="3" t="e">
        <v>#VALUE!</v>
      </c>
      <c r="B248" s="88" t="str">
        <f ca="1">IF('PR-tampon'!$E213="","",IF('PR-tampon'!$E213=0,"",IF(INDIRECT(NOM_FR&amp;ADDRESS('PR-tampon'!$E213,COLUMN(REFERENCEMENT_ISOLANT[[#Headers],[DATE REFERENCEMENT]])))=0,"",INDIRECT(NOM_FR&amp;ADDRESS('PR-tampon'!$E213,COLUMN(REFERENCEMENT_ISOLANT[[#Headers],[DATE REFERENCEMENT]]))))))</f>
        <v/>
      </c>
      <c r="C248" s="88" t="str">
        <f ca="1">IF('PR-tampon'!$E213="","",IF('PR-tampon'!$E213=0,"",IF(INDIRECT(NOM_FR&amp;ADDRESS('PR-tampon'!$E213,COLUMN(REFERENCEMENT_ISOLANT[[#Headers],[TYPE DE PROCEDE]])))=0,"",INDIRECT(NOM_FR&amp;ADDRESS('PR-tampon'!$E213,COLUMN(REFERENCEMENT_ISOLANT[[#Headers],[TYPE DE PROCEDE]]))))))</f>
        <v/>
      </c>
      <c r="D248" s="88" t="str">
        <f ca="1">IF('PR-tampon'!$E213="","",IF('PR-tampon'!$E213=0,"",IF(INDIRECT(NOM_FR&amp;ADDRESS('PR-tampon'!$E213,COLUMN(REFERENCEMENT_ISOLANT[[#Headers],[MATIERE]])))=0,"",INDIRECT(NOM_FR&amp;ADDRESS('PR-tampon'!$E213,COLUMN(REFERENCEMENT_ISOLANT[[#Headers],[MATIERE]]))))))</f>
        <v/>
      </c>
      <c r="E248" s="3" t="str">
        <f ca="1">IF('PR-tampon'!$E213="","",IF('PR-tampon'!$E213=0,"",IF(INDIRECT(NOM_FR&amp;ADDRESS('PR-tampon'!$E213,COLUMN(REFERENCEMENT_ISOLANT[[#Headers],[NOM COMMERCIAL DU PROCEDE]])))=0,"",INDIRECT(NOM_FR&amp;ADDRESS('PR-tampon'!$E213,COLUMN(REFERENCEMENT_ISOLANT[[#Headers],[NOM COMMERCIAL DU PROCEDE]]))))))</f>
        <v/>
      </c>
      <c r="F248" s="3" t="str">
        <f ca="1">IF('PR-tampon'!$E213="","",IF('PR-tampon'!$E213=0,"",IF(INDIRECT(NOM_FR&amp;ADDRESS('PR-tampon'!$E213,COLUMN(REFERENCEMENT_ISOLANT[[#Headers],[DISTRIBUTEUR]])))=0,"",INDIRECT(NOM_FR&amp;ADDRESS('PR-tampon'!$E213,COLUMN(REFERENCEMENT_ISOLANT[[#Headers],[DISTRIBUTEUR]]))))))</f>
        <v/>
      </c>
      <c r="G248" s="3" t="str">
        <f ca="1">IF('PR-tampon'!$E213="","",IF('PR-tampon'!$E213=0,"",IF(INDIRECT(NOM_FR&amp;ADDRESS('PR-tampon'!$E213,COLUMN(REFERENCEMENT_ISOLANT[[#Headers],[TYPE DE DOCUMENT DE REFERENCE]])))=0,"",INDIRECT(NOM_FR&amp;ADDRESS('PR-tampon'!$E213,COLUMN(REFERENCEMENT_ISOLANT[[#Headers],[TYPE DE DOCUMENT DE REFERENCE]]))))))</f>
        <v/>
      </c>
      <c r="H248" s="3" t="str">
        <f ca="1">IF('PR-tampon'!$E213="","",IF('PR-tampon'!$E213=0,"",IF(INDIRECT(NOM_FR&amp;ADDRESS('PR-tampon'!$E213,COLUMN(REFERENCEMENT_ISOLANT[[#Headers],[REF]])))=0,"",INDIRECT(NOM_FR&amp;ADDRESS('PR-tampon'!$E213,COLUMN(REFERENCEMENT_ISOLANT[[#Headers],[REF]]))))))</f>
        <v/>
      </c>
      <c r="I248" s="82" t="str">
        <f ca="1">IF('PR-tampon'!$E213="","",IF('PR-tampon'!$E213=0,"",IF(INDIRECT(NOM_FR&amp;ADDRESS('PR-tampon'!$E213,COLUMN(REFERENCEMENT_ISOLANT[[#Headers],[AVIS LIMITE AU]])))=0,"",INDIRECT(NOM_FR&amp;ADDRESS('PR-tampon'!$E213,COLUMN(REFERENCEMENT_ISOLANT[[#Headers],[AVIS LIMITE AU]]))))))</f>
        <v/>
      </c>
      <c r="J248" s="3" t="str">
        <f ca="1">IF('PR-tampon'!$E213="","",IF('PR-tampon'!$E213=0,"",IF(INDIRECT(NOM_FR&amp;ADDRESS('PR-tampon'!$E213,COLUMN(REFERENCEMENT_ISOLANT[[#Headers],[TC/TNC
dans le domaine d''emploi visé]])))=0,"",INDIRECT(NOM_FR&amp;ADDRESS('PR-tampon'!$E213,COLUMN(REFERENCEMENT_ISOLANT[[#Headers],[TC/TNC
dans le domaine d''emploi visé]]))))))</f>
        <v/>
      </c>
      <c r="K248" s="117" t="str">
        <f ca="1">IF('PR-tampon'!$E213="","",IF('PR-tampon'!$E213=0,"",IF(INDIRECT(NOM_FR&amp;ADDRESS('PR-tampon'!$E213,COLUMN(REFERENCEMENT_ISOLANT[[#Headers],[SYNTHESE DES APPLICATIONS VISEES]])))=0,"",INDIRECT(NOM_FR&amp;ADDRESS('PR-tampon'!$E213,COLUMN(REFERENCEMENT_ISOLANT[[#Headers],[SYNTHESE DES APPLICATIONS VISEES]]))))))</f>
        <v/>
      </c>
      <c r="L248" s="84" t="str">
        <f ca="1">IF('PR-tampon'!$E213="","",IF('PR-tampon'!$E213=0,"",IF(INDIRECT(NOM_FR&amp;ADDRESS('PR-tampon'!$E213,COLUMN(REFERENCEMENT_ISOLANT[[#Headers],[CONCATENATION DES OBSERVATIONS]])))=0,"",INDIRECT(NOM_FR&amp;ADDRESS('PR-tampon'!$E213,COLUMN(REFERENCEMENT_ISOLANT[[#Headers],[CONCATENATION DES OBSERVATIONS]]))))))</f>
        <v/>
      </c>
      <c r="M248" s="3" t="str">
        <f ca="1">IF('PR-tampon'!$E213="","",IF('PR-tampon'!$E213=0,"",IF(INDIRECT(NOM_FR&amp;ADDRESS('PR-tampon'!$E213,COLUMN(REFERENCEMENT_ISOLANT[[#Headers],[Hygrométrie des locaux]])))=0,"",INDIRECT(NOM_FR&amp;ADDRESS('PR-tampon'!$E213,COLUMN(REFERENCEMENT_ISOLANT[[#Headers],[Hygrométrie des locaux]]))))))</f>
        <v/>
      </c>
      <c r="N248" s="3" t="str">
        <f ca="1">IF('PR-tampon'!$E213="","",IF('PR-tampon'!$E213=0,"",IF(INDIRECT(NOM_FR&amp;ADDRESS('PR-tampon'!$E213,COLUMN(REFERENCEMENT_ISOLANT[[#Headers],[classement locaux au sens 20.1 P3]])))=0,"",INDIRECT(NOM_FR&amp;ADDRESS('PR-tampon'!$E213,COLUMN(REFERENCEMENT_ISOLANT[[#Headers],[classement locaux au sens 20.1 P3]]))))))</f>
        <v/>
      </c>
      <c r="O248" s="3" t="str">
        <f ca="1">IF('PR-tampon'!$E213="","",IF('PR-tampon'!$E213=0,"",IF(INDIRECT(NOM_FR&amp;ADDRESS('PR-tampon'!$E213,COLUMN(REFERENCEMENT_ISOLANT[[#Headers],[Climat max]])))=0,"",INDIRECT(NOM_FR&amp;ADDRESS('PR-tampon'!$E213,COLUMN(REFERENCEMENT_ISOLANT[[#Headers],[Climat max]]))))))</f>
        <v/>
      </c>
      <c r="P248" s="3" t="str">
        <f ca="1">IF('PR-tampon'!$E213="","",IF('PR-tampon'!$E213=0,"",IF(INDIRECT(NOM_FR&amp;ADDRESS('PR-tampon'!$E213,COLUMN(REFERENCEMENT_ISOLANT[[#Headers],[Locaux climatisés ou raffraichis]])))=0,"",INDIRECT(NOM_FR&amp;ADDRESS('PR-tampon'!$E213,COLUMN(REFERENCEMENT_ISOLANT[[#Headers],[Locaux climatisés ou raffraichis]]))))))</f>
        <v/>
      </c>
      <c r="Q248" s="89" t="str">
        <f ca="1">IF('PR-tampon'!$E213="","",IF('PR-tampon'!$E213=0,"",IF(INDIRECT(NOM_FR&amp;ADDRESS('PR-tampon'!$E213,COLUMN(REFERENCEMENT_ISOLANT[[#Headers],[LIEN INTERNET]])))=0,"",INDIRECT(NOM_FR&amp;ADDRESS('PR-tampon'!$E213,COLUMN(REFERENCEMENT_ISOLANT[[#Headers],[LIEN INTERNET]]))))))</f>
        <v/>
      </c>
    </row>
    <row r="249" spans="1:17" ht="130.15" customHeight="1" x14ac:dyDescent="0.25">
      <c r="A249" s="3" t="e">
        <v>#VALUE!</v>
      </c>
      <c r="B249" s="88" t="str">
        <f ca="1">IF('PR-tampon'!$E214="","",IF('PR-tampon'!$E214=0,"",IF(INDIRECT(NOM_FR&amp;ADDRESS('PR-tampon'!$E214,COLUMN(REFERENCEMENT_ISOLANT[[#Headers],[DATE REFERENCEMENT]])))=0,"",INDIRECT(NOM_FR&amp;ADDRESS('PR-tampon'!$E214,COLUMN(REFERENCEMENT_ISOLANT[[#Headers],[DATE REFERENCEMENT]]))))))</f>
        <v/>
      </c>
      <c r="C249" s="88" t="str">
        <f ca="1">IF('PR-tampon'!$E214="","",IF('PR-tampon'!$E214=0,"",IF(INDIRECT(NOM_FR&amp;ADDRESS('PR-tampon'!$E214,COLUMN(REFERENCEMENT_ISOLANT[[#Headers],[TYPE DE PROCEDE]])))=0,"",INDIRECT(NOM_FR&amp;ADDRESS('PR-tampon'!$E214,COLUMN(REFERENCEMENT_ISOLANT[[#Headers],[TYPE DE PROCEDE]]))))))</f>
        <v/>
      </c>
      <c r="D249" s="88" t="str">
        <f ca="1">IF('PR-tampon'!$E214="","",IF('PR-tampon'!$E214=0,"",IF(INDIRECT(NOM_FR&amp;ADDRESS('PR-tampon'!$E214,COLUMN(REFERENCEMENT_ISOLANT[[#Headers],[MATIERE]])))=0,"",INDIRECT(NOM_FR&amp;ADDRESS('PR-tampon'!$E214,COLUMN(REFERENCEMENT_ISOLANT[[#Headers],[MATIERE]]))))))</f>
        <v/>
      </c>
      <c r="E249" s="3" t="str">
        <f ca="1">IF('PR-tampon'!$E214="","",IF('PR-tampon'!$E214=0,"",IF(INDIRECT(NOM_FR&amp;ADDRESS('PR-tampon'!$E214,COLUMN(REFERENCEMENT_ISOLANT[[#Headers],[NOM COMMERCIAL DU PROCEDE]])))=0,"",INDIRECT(NOM_FR&amp;ADDRESS('PR-tampon'!$E214,COLUMN(REFERENCEMENT_ISOLANT[[#Headers],[NOM COMMERCIAL DU PROCEDE]]))))))</f>
        <v/>
      </c>
      <c r="F249" s="3" t="str">
        <f ca="1">IF('PR-tampon'!$E214="","",IF('PR-tampon'!$E214=0,"",IF(INDIRECT(NOM_FR&amp;ADDRESS('PR-tampon'!$E214,COLUMN(REFERENCEMENT_ISOLANT[[#Headers],[DISTRIBUTEUR]])))=0,"",INDIRECT(NOM_FR&amp;ADDRESS('PR-tampon'!$E214,COLUMN(REFERENCEMENT_ISOLANT[[#Headers],[DISTRIBUTEUR]]))))))</f>
        <v/>
      </c>
      <c r="G249" s="3" t="str">
        <f ca="1">IF('PR-tampon'!$E214="","",IF('PR-tampon'!$E214=0,"",IF(INDIRECT(NOM_FR&amp;ADDRESS('PR-tampon'!$E214,COLUMN(REFERENCEMENT_ISOLANT[[#Headers],[TYPE DE DOCUMENT DE REFERENCE]])))=0,"",INDIRECT(NOM_FR&amp;ADDRESS('PR-tampon'!$E214,COLUMN(REFERENCEMENT_ISOLANT[[#Headers],[TYPE DE DOCUMENT DE REFERENCE]]))))))</f>
        <v/>
      </c>
      <c r="H249" s="3" t="str">
        <f ca="1">IF('PR-tampon'!$E214="","",IF('PR-tampon'!$E214=0,"",IF(INDIRECT(NOM_FR&amp;ADDRESS('PR-tampon'!$E214,COLUMN(REFERENCEMENT_ISOLANT[[#Headers],[REF]])))=0,"",INDIRECT(NOM_FR&amp;ADDRESS('PR-tampon'!$E214,COLUMN(REFERENCEMENT_ISOLANT[[#Headers],[REF]]))))))</f>
        <v/>
      </c>
      <c r="I249" s="82" t="str">
        <f ca="1">IF('PR-tampon'!$E214="","",IF('PR-tampon'!$E214=0,"",IF(INDIRECT(NOM_FR&amp;ADDRESS('PR-tampon'!$E214,COLUMN(REFERENCEMENT_ISOLANT[[#Headers],[AVIS LIMITE AU]])))=0,"",INDIRECT(NOM_FR&amp;ADDRESS('PR-tampon'!$E214,COLUMN(REFERENCEMENT_ISOLANT[[#Headers],[AVIS LIMITE AU]]))))))</f>
        <v/>
      </c>
      <c r="J249" s="3" t="str">
        <f ca="1">IF('PR-tampon'!$E214="","",IF('PR-tampon'!$E214=0,"",IF(INDIRECT(NOM_FR&amp;ADDRESS('PR-tampon'!$E214,COLUMN(REFERENCEMENT_ISOLANT[[#Headers],[TC/TNC
dans le domaine d''emploi visé]])))=0,"",INDIRECT(NOM_FR&amp;ADDRESS('PR-tampon'!$E214,COLUMN(REFERENCEMENT_ISOLANT[[#Headers],[TC/TNC
dans le domaine d''emploi visé]]))))))</f>
        <v/>
      </c>
      <c r="K249" s="117" t="str">
        <f ca="1">IF('PR-tampon'!$E214="","",IF('PR-tampon'!$E214=0,"",IF(INDIRECT(NOM_FR&amp;ADDRESS('PR-tampon'!$E214,COLUMN(REFERENCEMENT_ISOLANT[[#Headers],[SYNTHESE DES APPLICATIONS VISEES]])))=0,"",INDIRECT(NOM_FR&amp;ADDRESS('PR-tampon'!$E214,COLUMN(REFERENCEMENT_ISOLANT[[#Headers],[SYNTHESE DES APPLICATIONS VISEES]]))))))</f>
        <v/>
      </c>
      <c r="L249" s="84" t="str">
        <f ca="1">IF('PR-tampon'!$E214="","",IF('PR-tampon'!$E214=0,"",IF(INDIRECT(NOM_FR&amp;ADDRESS('PR-tampon'!$E214,COLUMN(REFERENCEMENT_ISOLANT[[#Headers],[CONCATENATION DES OBSERVATIONS]])))=0,"",INDIRECT(NOM_FR&amp;ADDRESS('PR-tampon'!$E214,COLUMN(REFERENCEMENT_ISOLANT[[#Headers],[CONCATENATION DES OBSERVATIONS]]))))))</f>
        <v/>
      </c>
      <c r="M249" s="3" t="str">
        <f ca="1">IF('PR-tampon'!$E214="","",IF('PR-tampon'!$E214=0,"",IF(INDIRECT(NOM_FR&amp;ADDRESS('PR-tampon'!$E214,COLUMN(REFERENCEMENT_ISOLANT[[#Headers],[Hygrométrie des locaux]])))=0,"",INDIRECT(NOM_FR&amp;ADDRESS('PR-tampon'!$E214,COLUMN(REFERENCEMENT_ISOLANT[[#Headers],[Hygrométrie des locaux]]))))))</f>
        <v/>
      </c>
      <c r="N249" s="3" t="str">
        <f ca="1">IF('PR-tampon'!$E214="","",IF('PR-tampon'!$E214=0,"",IF(INDIRECT(NOM_FR&amp;ADDRESS('PR-tampon'!$E214,COLUMN(REFERENCEMENT_ISOLANT[[#Headers],[classement locaux au sens 20.1 P3]])))=0,"",INDIRECT(NOM_FR&amp;ADDRESS('PR-tampon'!$E214,COLUMN(REFERENCEMENT_ISOLANT[[#Headers],[classement locaux au sens 20.1 P3]]))))))</f>
        <v/>
      </c>
      <c r="O249" s="3" t="str">
        <f ca="1">IF('PR-tampon'!$E214="","",IF('PR-tampon'!$E214=0,"",IF(INDIRECT(NOM_FR&amp;ADDRESS('PR-tampon'!$E214,COLUMN(REFERENCEMENT_ISOLANT[[#Headers],[Climat max]])))=0,"",INDIRECT(NOM_FR&amp;ADDRESS('PR-tampon'!$E214,COLUMN(REFERENCEMENT_ISOLANT[[#Headers],[Climat max]]))))))</f>
        <v/>
      </c>
      <c r="P249" s="3" t="str">
        <f ca="1">IF('PR-tampon'!$E214="","",IF('PR-tampon'!$E214=0,"",IF(INDIRECT(NOM_FR&amp;ADDRESS('PR-tampon'!$E214,COLUMN(REFERENCEMENT_ISOLANT[[#Headers],[Locaux climatisés ou raffraichis]])))=0,"",INDIRECT(NOM_FR&amp;ADDRESS('PR-tampon'!$E214,COLUMN(REFERENCEMENT_ISOLANT[[#Headers],[Locaux climatisés ou raffraichis]]))))))</f>
        <v/>
      </c>
      <c r="Q249" s="89" t="str">
        <f ca="1">IF('PR-tampon'!$E214="","",IF('PR-tampon'!$E214=0,"",IF(INDIRECT(NOM_FR&amp;ADDRESS('PR-tampon'!$E214,COLUMN(REFERENCEMENT_ISOLANT[[#Headers],[LIEN INTERNET]])))=0,"",INDIRECT(NOM_FR&amp;ADDRESS('PR-tampon'!$E214,COLUMN(REFERENCEMENT_ISOLANT[[#Headers],[LIEN INTERNET]]))))))</f>
        <v/>
      </c>
    </row>
    <row r="250" spans="1:17" ht="130.15" customHeight="1" x14ac:dyDescent="0.25">
      <c r="A250" s="3" t="e">
        <v>#VALUE!</v>
      </c>
      <c r="B250" s="88" t="str">
        <f ca="1">IF('PR-tampon'!$E215="","",IF('PR-tampon'!$E215=0,"",IF(INDIRECT(NOM_FR&amp;ADDRESS('PR-tampon'!$E215,COLUMN(REFERENCEMENT_ISOLANT[[#Headers],[DATE REFERENCEMENT]])))=0,"",INDIRECT(NOM_FR&amp;ADDRESS('PR-tampon'!$E215,COLUMN(REFERENCEMENT_ISOLANT[[#Headers],[DATE REFERENCEMENT]]))))))</f>
        <v/>
      </c>
      <c r="C250" s="88" t="str">
        <f ca="1">IF('PR-tampon'!$E215="","",IF('PR-tampon'!$E215=0,"",IF(INDIRECT(NOM_FR&amp;ADDRESS('PR-tampon'!$E215,COLUMN(REFERENCEMENT_ISOLANT[[#Headers],[TYPE DE PROCEDE]])))=0,"",INDIRECT(NOM_FR&amp;ADDRESS('PR-tampon'!$E215,COLUMN(REFERENCEMENT_ISOLANT[[#Headers],[TYPE DE PROCEDE]]))))))</f>
        <v/>
      </c>
      <c r="D250" s="88" t="str">
        <f ca="1">IF('PR-tampon'!$E215="","",IF('PR-tampon'!$E215=0,"",IF(INDIRECT(NOM_FR&amp;ADDRESS('PR-tampon'!$E215,COLUMN(REFERENCEMENT_ISOLANT[[#Headers],[MATIERE]])))=0,"",INDIRECT(NOM_FR&amp;ADDRESS('PR-tampon'!$E215,COLUMN(REFERENCEMENT_ISOLANT[[#Headers],[MATIERE]]))))))</f>
        <v/>
      </c>
      <c r="E250" s="3" t="str">
        <f ca="1">IF('PR-tampon'!$E215="","",IF('PR-tampon'!$E215=0,"",IF(INDIRECT(NOM_FR&amp;ADDRESS('PR-tampon'!$E215,COLUMN(REFERENCEMENT_ISOLANT[[#Headers],[NOM COMMERCIAL DU PROCEDE]])))=0,"",INDIRECT(NOM_FR&amp;ADDRESS('PR-tampon'!$E215,COLUMN(REFERENCEMENT_ISOLANT[[#Headers],[NOM COMMERCIAL DU PROCEDE]]))))))</f>
        <v/>
      </c>
      <c r="F250" s="3" t="str">
        <f ca="1">IF('PR-tampon'!$E215="","",IF('PR-tampon'!$E215=0,"",IF(INDIRECT(NOM_FR&amp;ADDRESS('PR-tampon'!$E215,COLUMN(REFERENCEMENT_ISOLANT[[#Headers],[DISTRIBUTEUR]])))=0,"",INDIRECT(NOM_FR&amp;ADDRESS('PR-tampon'!$E215,COLUMN(REFERENCEMENT_ISOLANT[[#Headers],[DISTRIBUTEUR]]))))))</f>
        <v/>
      </c>
      <c r="G250" s="3" t="str">
        <f ca="1">IF('PR-tampon'!$E215="","",IF('PR-tampon'!$E215=0,"",IF(INDIRECT(NOM_FR&amp;ADDRESS('PR-tampon'!$E215,COLUMN(REFERENCEMENT_ISOLANT[[#Headers],[TYPE DE DOCUMENT DE REFERENCE]])))=0,"",INDIRECT(NOM_FR&amp;ADDRESS('PR-tampon'!$E215,COLUMN(REFERENCEMENT_ISOLANT[[#Headers],[TYPE DE DOCUMENT DE REFERENCE]]))))))</f>
        <v/>
      </c>
      <c r="H250" s="3" t="str">
        <f ca="1">IF('PR-tampon'!$E215="","",IF('PR-tampon'!$E215=0,"",IF(INDIRECT(NOM_FR&amp;ADDRESS('PR-tampon'!$E215,COLUMN(REFERENCEMENT_ISOLANT[[#Headers],[REF]])))=0,"",INDIRECT(NOM_FR&amp;ADDRESS('PR-tampon'!$E215,COLUMN(REFERENCEMENT_ISOLANT[[#Headers],[REF]]))))))</f>
        <v/>
      </c>
      <c r="I250" s="82" t="str">
        <f ca="1">IF('PR-tampon'!$E215="","",IF('PR-tampon'!$E215=0,"",IF(INDIRECT(NOM_FR&amp;ADDRESS('PR-tampon'!$E215,COLUMN(REFERENCEMENT_ISOLANT[[#Headers],[AVIS LIMITE AU]])))=0,"",INDIRECT(NOM_FR&amp;ADDRESS('PR-tampon'!$E215,COLUMN(REFERENCEMENT_ISOLANT[[#Headers],[AVIS LIMITE AU]]))))))</f>
        <v/>
      </c>
      <c r="J250" s="3" t="str">
        <f ca="1">IF('PR-tampon'!$E215="","",IF('PR-tampon'!$E215=0,"",IF(INDIRECT(NOM_FR&amp;ADDRESS('PR-tampon'!$E215,COLUMN(REFERENCEMENT_ISOLANT[[#Headers],[TC/TNC
dans le domaine d''emploi visé]])))=0,"",INDIRECT(NOM_FR&amp;ADDRESS('PR-tampon'!$E215,COLUMN(REFERENCEMENT_ISOLANT[[#Headers],[TC/TNC
dans le domaine d''emploi visé]]))))))</f>
        <v/>
      </c>
      <c r="K250" s="117" t="str">
        <f ca="1">IF('PR-tampon'!$E215="","",IF('PR-tampon'!$E215=0,"",IF(INDIRECT(NOM_FR&amp;ADDRESS('PR-tampon'!$E215,COLUMN(REFERENCEMENT_ISOLANT[[#Headers],[SYNTHESE DES APPLICATIONS VISEES]])))=0,"",INDIRECT(NOM_FR&amp;ADDRESS('PR-tampon'!$E215,COLUMN(REFERENCEMENT_ISOLANT[[#Headers],[SYNTHESE DES APPLICATIONS VISEES]]))))))</f>
        <v/>
      </c>
      <c r="L250" s="84" t="str">
        <f ca="1">IF('PR-tampon'!$E215="","",IF('PR-tampon'!$E215=0,"",IF(INDIRECT(NOM_FR&amp;ADDRESS('PR-tampon'!$E215,COLUMN(REFERENCEMENT_ISOLANT[[#Headers],[CONCATENATION DES OBSERVATIONS]])))=0,"",INDIRECT(NOM_FR&amp;ADDRESS('PR-tampon'!$E215,COLUMN(REFERENCEMENT_ISOLANT[[#Headers],[CONCATENATION DES OBSERVATIONS]]))))))</f>
        <v/>
      </c>
      <c r="M250" s="3" t="str">
        <f ca="1">IF('PR-tampon'!$E215="","",IF('PR-tampon'!$E215=0,"",IF(INDIRECT(NOM_FR&amp;ADDRESS('PR-tampon'!$E215,COLUMN(REFERENCEMENT_ISOLANT[[#Headers],[Hygrométrie des locaux]])))=0,"",INDIRECT(NOM_FR&amp;ADDRESS('PR-tampon'!$E215,COLUMN(REFERENCEMENT_ISOLANT[[#Headers],[Hygrométrie des locaux]]))))))</f>
        <v/>
      </c>
      <c r="N250" s="3" t="str">
        <f ca="1">IF('PR-tampon'!$E215="","",IF('PR-tampon'!$E215=0,"",IF(INDIRECT(NOM_FR&amp;ADDRESS('PR-tampon'!$E215,COLUMN(REFERENCEMENT_ISOLANT[[#Headers],[classement locaux au sens 20.1 P3]])))=0,"",INDIRECT(NOM_FR&amp;ADDRESS('PR-tampon'!$E215,COLUMN(REFERENCEMENT_ISOLANT[[#Headers],[classement locaux au sens 20.1 P3]]))))))</f>
        <v/>
      </c>
      <c r="O250" s="3" t="str">
        <f ca="1">IF('PR-tampon'!$E215="","",IF('PR-tampon'!$E215=0,"",IF(INDIRECT(NOM_FR&amp;ADDRESS('PR-tampon'!$E215,COLUMN(REFERENCEMENT_ISOLANT[[#Headers],[Climat max]])))=0,"",INDIRECT(NOM_FR&amp;ADDRESS('PR-tampon'!$E215,COLUMN(REFERENCEMENT_ISOLANT[[#Headers],[Climat max]]))))))</f>
        <v/>
      </c>
      <c r="P250" s="3" t="str">
        <f ca="1">IF('PR-tampon'!$E215="","",IF('PR-tampon'!$E215=0,"",IF(INDIRECT(NOM_FR&amp;ADDRESS('PR-tampon'!$E215,COLUMN(REFERENCEMENT_ISOLANT[[#Headers],[Locaux climatisés ou raffraichis]])))=0,"",INDIRECT(NOM_FR&amp;ADDRESS('PR-tampon'!$E215,COLUMN(REFERENCEMENT_ISOLANT[[#Headers],[Locaux climatisés ou raffraichis]]))))))</f>
        <v/>
      </c>
      <c r="Q250" s="89" t="str">
        <f ca="1">IF('PR-tampon'!$E215="","",IF('PR-tampon'!$E215=0,"",IF(INDIRECT(NOM_FR&amp;ADDRESS('PR-tampon'!$E215,COLUMN(REFERENCEMENT_ISOLANT[[#Headers],[LIEN INTERNET]])))=0,"",INDIRECT(NOM_FR&amp;ADDRESS('PR-tampon'!$E215,COLUMN(REFERENCEMENT_ISOLANT[[#Headers],[LIEN INTERNET]]))))))</f>
        <v/>
      </c>
    </row>
    <row r="251" spans="1:17" ht="130.15" customHeight="1" x14ac:dyDescent="0.25">
      <c r="A251" s="3" t="e">
        <v>#VALUE!</v>
      </c>
      <c r="B251" s="88" t="str">
        <f ca="1">IF('PR-tampon'!$E216="","",IF('PR-tampon'!$E216=0,"",IF(INDIRECT(NOM_FR&amp;ADDRESS('PR-tampon'!$E216,COLUMN(REFERENCEMENT_ISOLANT[[#Headers],[DATE REFERENCEMENT]])))=0,"",INDIRECT(NOM_FR&amp;ADDRESS('PR-tampon'!$E216,COLUMN(REFERENCEMENT_ISOLANT[[#Headers],[DATE REFERENCEMENT]]))))))</f>
        <v/>
      </c>
      <c r="C251" s="88" t="str">
        <f ca="1">IF('PR-tampon'!$E216="","",IF('PR-tampon'!$E216=0,"",IF(INDIRECT(NOM_FR&amp;ADDRESS('PR-tampon'!$E216,COLUMN(REFERENCEMENT_ISOLANT[[#Headers],[TYPE DE PROCEDE]])))=0,"",INDIRECT(NOM_FR&amp;ADDRESS('PR-tampon'!$E216,COLUMN(REFERENCEMENT_ISOLANT[[#Headers],[TYPE DE PROCEDE]]))))))</f>
        <v/>
      </c>
      <c r="D251" s="88" t="str">
        <f ca="1">IF('PR-tampon'!$E216="","",IF('PR-tampon'!$E216=0,"",IF(INDIRECT(NOM_FR&amp;ADDRESS('PR-tampon'!$E216,COLUMN(REFERENCEMENT_ISOLANT[[#Headers],[MATIERE]])))=0,"",INDIRECT(NOM_FR&amp;ADDRESS('PR-tampon'!$E216,COLUMN(REFERENCEMENT_ISOLANT[[#Headers],[MATIERE]]))))))</f>
        <v/>
      </c>
      <c r="E251" s="3" t="str">
        <f ca="1">IF('PR-tampon'!$E216="","",IF('PR-tampon'!$E216=0,"",IF(INDIRECT(NOM_FR&amp;ADDRESS('PR-tampon'!$E216,COLUMN(REFERENCEMENT_ISOLANT[[#Headers],[NOM COMMERCIAL DU PROCEDE]])))=0,"",INDIRECT(NOM_FR&amp;ADDRESS('PR-tampon'!$E216,COLUMN(REFERENCEMENT_ISOLANT[[#Headers],[NOM COMMERCIAL DU PROCEDE]]))))))</f>
        <v/>
      </c>
      <c r="F251" s="3" t="str">
        <f ca="1">IF('PR-tampon'!$E216="","",IF('PR-tampon'!$E216=0,"",IF(INDIRECT(NOM_FR&amp;ADDRESS('PR-tampon'!$E216,COLUMN(REFERENCEMENT_ISOLANT[[#Headers],[DISTRIBUTEUR]])))=0,"",INDIRECT(NOM_FR&amp;ADDRESS('PR-tampon'!$E216,COLUMN(REFERENCEMENT_ISOLANT[[#Headers],[DISTRIBUTEUR]]))))))</f>
        <v/>
      </c>
      <c r="G251" s="3" t="str">
        <f ca="1">IF('PR-tampon'!$E216="","",IF('PR-tampon'!$E216=0,"",IF(INDIRECT(NOM_FR&amp;ADDRESS('PR-tampon'!$E216,COLUMN(REFERENCEMENT_ISOLANT[[#Headers],[TYPE DE DOCUMENT DE REFERENCE]])))=0,"",INDIRECT(NOM_FR&amp;ADDRESS('PR-tampon'!$E216,COLUMN(REFERENCEMENT_ISOLANT[[#Headers],[TYPE DE DOCUMENT DE REFERENCE]]))))))</f>
        <v/>
      </c>
      <c r="H251" s="3" t="str">
        <f ca="1">IF('PR-tampon'!$E216="","",IF('PR-tampon'!$E216=0,"",IF(INDIRECT(NOM_FR&amp;ADDRESS('PR-tampon'!$E216,COLUMN(REFERENCEMENT_ISOLANT[[#Headers],[REF]])))=0,"",INDIRECT(NOM_FR&amp;ADDRESS('PR-tampon'!$E216,COLUMN(REFERENCEMENT_ISOLANT[[#Headers],[REF]]))))))</f>
        <v/>
      </c>
      <c r="I251" s="82" t="str">
        <f ca="1">IF('PR-tampon'!$E216="","",IF('PR-tampon'!$E216=0,"",IF(INDIRECT(NOM_FR&amp;ADDRESS('PR-tampon'!$E216,COLUMN(REFERENCEMENT_ISOLANT[[#Headers],[AVIS LIMITE AU]])))=0,"",INDIRECT(NOM_FR&amp;ADDRESS('PR-tampon'!$E216,COLUMN(REFERENCEMENT_ISOLANT[[#Headers],[AVIS LIMITE AU]]))))))</f>
        <v/>
      </c>
      <c r="J251" s="3" t="str">
        <f ca="1">IF('PR-tampon'!$E216="","",IF('PR-tampon'!$E216=0,"",IF(INDIRECT(NOM_FR&amp;ADDRESS('PR-tampon'!$E216,COLUMN(REFERENCEMENT_ISOLANT[[#Headers],[TC/TNC
dans le domaine d''emploi visé]])))=0,"",INDIRECT(NOM_FR&amp;ADDRESS('PR-tampon'!$E216,COLUMN(REFERENCEMENT_ISOLANT[[#Headers],[TC/TNC
dans le domaine d''emploi visé]]))))))</f>
        <v/>
      </c>
      <c r="K251" s="117" t="str">
        <f ca="1">IF('PR-tampon'!$E216="","",IF('PR-tampon'!$E216=0,"",IF(INDIRECT(NOM_FR&amp;ADDRESS('PR-tampon'!$E216,COLUMN(REFERENCEMENT_ISOLANT[[#Headers],[SYNTHESE DES APPLICATIONS VISEES]])))=0,"",INDIRECT(NOM_FR&amp;ADDRESS('PR-tampon'!$E216,COLUMN(REFERENCEMENT_ISOLANT[[#Headers],[SYNTHESE DES APPLICATIONS VISEES]]))))))</f>
        <v/>
      </c>
      <c r="L251" s="84" t="str">
        <f ca="1">IF('PR-tampon'!$E216="","",IF('PR-tampon'!$E216=0,"",IF(INDIRECT(NOM_FR&amp;ADDRESS('PR-tampon'!$E216,COLUMN(REFERENCEMENT_ISOLANT[[#Headers],[CONCATENATION DES OBSERVATIONS]])))=0,"",INDIRECT(NOM_FR&amp;ADDRESS('PR-tampon'!$E216,COLUMN(REFERENCEMENT_ISOLANT[[#Headers],[CONCATENATION DES OBSERVATIONS]]))))))</f>
        <v/>
      </c>
      <c r="M251" s="3" t="str">
        <f ca="1">IF('PR-tampon'!$E216="","",IF('PR-tampon'!$E216=0,"",IF(INDIRECT(NOM_FR&amp;ADDRESS('PR-tampon'!$E216,COLUMN(REFERENCEMENT_ISOLANT[[#Headers],[Hygrométrie des locaux]])))=0,"",INDIRECT(NOM_FR&amp;ADDRESS('PR-tampon'!$E216,COLUMN(REFERENCEMENT_ISOLANT[[#Headers],[Hygrométrie des locaux]]))))))</f>
        <v/>
      </c>
      <c r="N251" s="3" t="str">
        <f ca="1">IF('PR-tampon'!$E216="","",IF('PR-tampon'!$E216=0,"",IF(INDIRECT(NOM_FR&amp;ADDRESS('PR-tampon'!$E216,COLUMN(REFERENCEMENT_ISOLANT[[#Headers],[classement locaux au sens 20.1 P3]])))=0,"",INDIRECT(NOM_FR&amp;ADDRESS('PR-tampon'!$E216,COLUMN(REFERENCEMENT_ISOLANT[[#Headers],[classement locaux au sens 20.1 P3]]))))))</f>
        <v/>
      </c>
      <c r="O251" s="3" t="str">
        <f ca="1">IF('PR-tampon'!$E216="","",IF('PR-tampon'!$E216=0,"",IF(INDIRECT(NOM_FR&amp;ADDRESS('PR-tampon'!$E216,COLUMN(REFERENCEMENT_ISOLANT[[#Headers],[Climat max]])))=0,"",INDIRECT(NOM_FR&amp;ADDRESS('PR-tampon'!$E216,COLUMN(REFERENCEMENT_ISOLANT[[#Headers],[Climat max]]))))))</f>
        <v/>
      </c>
      <c r="P251" s="3" t="str">
        <f ca="1">IF('PR-tampon'!$E216="","",IF('PR-tampon'!$E216=0,"",IF(INDIRECT(NOM_FR&amp;ADDRESS('PR-tampon'!$E216,COLUMN(REFERENCEMENT_ISOLANT[[#Headers],[Locaux climatisés ou raffraichis]])))=0,"",INDIRECT(NOM_FR&amp;ADDRESS('PR-tampon'!$E216,COLUMN(REFERENCEMENT_ISOLANT[[#Headers],[Locaux climatisés ou raffraichis]]))))))</f>
        <v/>
      </c>
      <c r="Q251" s="89" t="str">
        <f ca="1">IF('PR-tampon'!$E216="","",IF('PR-tampon'!$E216=0,"",IF(INDIRECT(NOM_FR&amp;ADDRESS('PR-tampon'!$E216,COLUMN(REFERENCEMENT_ISOLANT[[#Headers],[LIEN INTERNET]])))=0,"",INDIRECT(NOM_FR&amp;ADDRESS('PR-tampon'!$E216,COLUMN(REFERENCEMENT_ISOLANT[[#Headers],[LIEN INTERNET]]))))))</f>
        <v/>
      </c>
    </row>
    <row r="252" spans="1:17" ht="130.15" customHeight="1" x14ac:dyDescent="0.25">
      <c r="A252" s="3" t="e">
        <v>#VALUE!</v>
      </c>
      <c r="B252" s="88" t="str">
        <f ca="1">IF('PR-tampon'!$E217="","",IF('PR-tampon'!$E217=0,"",IF(INDIRECT(NOM_FR&amp;ADDRESS('PR-tampon'!$E217,COLUMN(REFERENCEMENT_ISOLANT[[#Headers],[DATE REFERENCEMENT]])))=0,"",INDIRECT(NOM_FR&amp;ADDRESS('PR-tampon'!$E217,COLUMN(REFERENCEMENT_ISOLANT[[#Headers],[DATE REFERENCEMENT]]))))))</f>
        <v/>
      </c>
      <c r="C252" s="88" t="str">
        <f ca="1">IF('PR-tampon'!$E217="","",IF('PR-tampon'!$E217=0,"",IF(INDIRECT(NOM_FR&amp;ADDRESS('PR-tampon'!$E217,COLUMN(REFERENCEMENT_ISOLANT[[#Headers],[TYPE DE PROCEDE]])))=0,"",INDIRECT(NOM_FR&amp;ADDRESS('PR-tampon'!$E217,COLUMN(REFERENCEMENT_ISOLANT[[#Headers],[TYPE DE PROCEDE]]))))))</f>
        <v/>
      </c>
      <c r="D252" s="88" t="str">
        <f ca="1">IF('PR-tampon'!$E217="","",IF('PR-tampon'!$E217=0,"",IF(INDIRECT(NOM_FR&amp;ADDRESS('PR-tampon'!$E217,COLUMN(REFERENCEMENT_ISOLANT[[#Headers],[MATIERE]])))=0,"",INDIRECT(NOM_FR&amp;ADDRESS('PR-tampon'!$E217,COLUMN(REFERENCEMENT_ISOLANT[[#Headers],[MATIERE]]))))))</f>
        <v/>
      </c>
      <c r="E252" s="3" t="str">
        <f ca="1">IF('PR-tampon'!$E217="","",IF('PR-tampon'!$E217=0,"",IF(INDIRECT(NOM_FR&amp;ADDRESS('PR-tampon'!$E217,COLUMN(REFERENCEMENT_ISOLANT[[#Headers],[NOM COMMERCIAL DU PROCEDE]])))=0,"",INDIRECT(NOM_FR&amp;ADDRESS('PR-tampon'!$E217,COLUMN(REFERENCEMENT_ISOLANT[[#Headers],[NOM COMMERCIAL DU PROCEDE]]))))))</f>
        <v/>
      </c>
      <c r="F252" s="3" t="str">
        <f ca="1">IF('PR-tampon'!$E217="","",IF('PR-tampon'!$E217=0,"",IF(INDIRECT(NOM_FR&amp;ADDRESS('PR-tampon'!$E217,COLUMN(REFERENCEMENT_ISOLANT[[#Headers],[DISTRIBUTEUR]])))=0,"",INDIRECT(NOM_FR&amp;ADDRESS('PR-tampon'!$E217,COLUMN(REFERENCEMENT_ISOLANT[[#Headers],[DISTRIBUTEUR]]))))))</f>
        <v/>
      </c>
      <c r="G252" s="3" t="str">
        <f ca="1">IF('PR-tampon'!$E217="","",IF('PR-tampon'!$E217=0,"",IF(INDIRECT(NOM_FR&amp;ADDRESS('PR-tampon'!$E217,COLUMN(REFERENCEMENT_ISOLANT[[#Headers],[TYPE DE DOCUMENT DE REFERENCE]])))=0,"",INDIRECT(NOM_FR&amp;ADDRESS('PR-tampon'!$E217,COLUMN(REFERENCEMENT_ISOLANT[[#Headers],[TYPE DE DOCUMENT DE REFERENCE]]))))))</f>
        <v/>
      </c>
      <c r="H252" s="3" t="str">
        <f ca="1">IF('PR-tampon'!$E217="","",IF('PR-tampon'!$E217=0,"",IF(INDIRECT(NOM_FR&amp;ADDRESS('PR-tampon'!$E217,COLUMN(REFERENCEMENT_ISOLANT[[#Headers],[REF]])))=0,"",INDIRECT(NOM_FR&amp;ADDRESS('PR-tampon'!$E217,COLUMN(REFERENCEMENT_ISOLANT[[#Headers],[REF]]))))))</f>
        <v/>
      </c>
      <c r="I252" s="82" t="str">
        <f ca="1">IF('PR-tampon'!$E217="","",IF('PR-tampon'!$E217=0,"",IF(INDIRECT(NOM_FR&amp;ADDRESS('PR-tampon'!$E217,COLUMN(REFERENCEMENT_ISOLANT[[#Headers],[AVIS LIMITE AU]])))=0,"",INDIRECT(NOM_FR&amp;ADDRESS('PR-tampon'!$E217,COLUMN(REFERENCEMENT_ISOLANT[[#Headers],[AVIS LIMITE AU]]))))))</f>
        <v/>
      </c>
      <c r="J252" s="3" t="str">
        <f ca="1">IF('PR-tampon'!$E217="","",IF('PR-tampon'!$E217=0,"",IF(INDIRECT(NOM_FR&amp;ADDRESS('PR-tampon'!$E217,COLUMN(REFERENCEMENT_ISOLANT[[#Headers],[TC/TNC
dans le domaine d''emploi visé]])))=0,"",INDIRECT(NOM_FR&amp;ADDRESS('PR-tampon'!$E217,COLUMN(REFERENCEMENT_ISOLANT[[#Headers],[TC/TNC
dans le domaine d''emploi visé]]))))))</f>
        <v/>
      </c>
      <c r="K252" s="117" t="str">
        <f ca="1">IF('PR-tampon'!$E217="","",IF('PR-tampon'!$E217=0,"",IF(INDIRECT(NOM_FR&amp;ADDRESS('PR-tampon'!$E217,COLUMN(REFERENCEMENT_ISOLANT[[#Headers],[SYNTHESE DES APPLICATIONS VISEES]])))=0,"",INDIRECT(NOM_FR&amp;ADDRESS('PR-tampon'!$E217,COLUMN(REFERENCEMENT_ISOLANT[[#Headers],[SYNTHESE DES APPLICATIONS VISEES]]))))))</f>
        <v/>
      </c>
      <c r="L252" s="84" t="str">
        <f ca="1">IF('PR-tampon'!$E217="","",IF('PR-tampon'!$E217=0,"",IF(INDIRECT(NOM_FR&amp;ADDRESS('PR-tampon'!$E217,COLUMN(REFERENCEMENT_ISOLANT[[#Headers],[CONCATENATION DES OBSERVATIONS]])))=0,"",INDIRECT(NOM_FR&amp;ADDRESS('PR-tampon'!$E217,COLUMN(REFERENCEMENT_ISOLANT[[#Headers],[CONCATENATION DES OBSERVATIONS]]))))))</f>
        <v/>
      </c>
      <c r="M252" s="3" t="str">
        <f ca="1">IF('PR-tampon'!$E217="","",IF('PR-tampon'!$E217=0,"",IF(INDIRECT(NOM_FR&amp;ADDRESS('PR-tampon'!$E217,COLUMN(REFERENCEMENT_ISOLANT[[#Headers],[Hygrométrie des locaux]])))=0,"",INDIRECT(NOM_FR&amp;ADDRESS('PR-tampon'!$E217,COLUMN(REFERENCEMENT_ISOLANT[[#Headers],[Hygrométrie des locaux]]))))))</f>
        <v/>
      </c>
      <c r="N252" s="3" t="str">
        <f ca="1">IF('PR-tampon'!$E217="","",IF('PR-tampon'!$E217=0,"",IF(INDIRECT(NOM_FR&amp;ADDRESS('PR-tampon'!$E217,COLUMN(REFERENCEMENT_ISOLANT[[#Headers],[classement locaux au sens 20.1 P3]])))=0,"",INDIRECT(NOM_FR&amp;ADDRESS('PR-tampon'!$E217,COLUMN(REFERENCEMENT_ISOLANT[[#Headers],[classement locaux au sens 20.1 P3]]))))))</f>
        <v/>
      </c>
      <c r="O252" s="3" t="str">
        <f ca="1">IF('PR-tampon'!$E217="","",IF('PR-tampon'!$E217=0,"",IF(INDIRECT(NOM_FR&amp;ADDRESS('PR-tampon'!$E217,COLUMN(REFERENCEMENT_ISOLANT[[#Headers],[Climat max]])))=0,"",INDIRECT(NOM_FR&amp;ADDRESS('PR-tampon'!$E217,COLUMN(REFERENCEMENT_ISOLANT[[#Headers],[Climat max]]))))))</f>
        <v/>
      </c>
      <c r="P252" s="3" t="str">
        <f ca="1">IF('PR-tampon'!$E217="","",IF('PR-tampon'!$E217=0,"",IF(INDIRECT(NOM_FR&amp;ADDRESS('PR-tampon'!$E217,COLUMN(REFERENCEMENT_ISOLANT[[#Headers],[Locaux climatisés ou raffraichis]])))=0,"",INDIRECT(NOM_FR&amp;ADDRESS('PR-tampon'!$E217,COLUMN(REFERENCEMENT_ISOLANT[[#Headers],[Locaux climatisés ou raffraichis]]))))))</f>
        <v/>
      </c>
      <c r="Q252" s="89" t="str">
        <f ca="1">IF('PR-tampon'!$E217="","",IF('PR-tampon'!$E217=0,"",IF(INDIRECT(NOM_FR&amp;ADDRESS('PR-tampon'!$E217,COLUMN(REFERENCEMENT_ISOLANT[[#Headers],[LIEN INTERNET]])))=0,"",INDIRECT(NOM_FR&amp;ADDRESS('PR-tampon'!$E217,COLUMN(REFERENCEMENT_ISOLANT[[#Headers],[LIEN INTERNET]]))))))</f>
        <v/>
      </c>
    </row>
    <row r="253" spans="1:17" ht="130.15" customHeight="1" x14ac:dyDescent="0.25">
      <c r="A253" s="3" t="e">
        <v>#VALUE!</v>
      </c>
      <c r="B253" s="88" t="str">
        <f ca="1">IF('PR-tampon'!$E218="","",IF('PR-tampon'!$E218=0,"",IF(INDIRECT(NOM_FR&amp;ADDRESS('PR-tampon'!$E218,COLUMN(REFERENCEMENT_ISOLANT[[#Headers],[DATE REFERENCEMENT]])))=0,"",INDIRECT(NOM_FR&amp;ADDRESS('PR-tampon'!$E218,COLUMN(REFERENCEMENT_ISOLANT[[#Headers],[DATE REFERENCEMENT]]))))))</f>
        <v/>
      </c>
      <c r="C253" s="88" t="str">
        <f ca="1">IF('PR-tampon'!$E218="","",IF('PR-tampon'!$E218=0,"",IF(INDIRECT(NOM_FR&amp;ADDRESS('PR-tampon'!$E218,COLUMN(REFERENCEMENT_ISOLANT[[#Headers],[TYPE DE PROCEDE]])))=0,"",INDIRECT(NOM_FR&amp;ADDRESS('PR-tampon'!$E218,COLUMN(REFERENCEMENT_ISOLANT[[#Headers],[TYPE DE PROCEDE]]))))))</f>
        <v/>
      </c>
      <c r="D253" s="88" t="str">
        <f ca="1">IF('PR-tampon'!$E218="","",IF('PR-tampon'!$E218=0,"",IF(INDIRECT(NOM_FR&amp;ADDRESS('PR-tampon'!$E218,COLUMN(REFERENCEMENT_ISOLANT[[#Headers],[MATIERE]])))=0,"",INDIRECT(NOM_FR&amp;ADDRESS('PR-tampon'!$E218,COLUMN(REFERENCEMENT_ISOLANT[[#Headers],[MATIERE]]))))))</f>
        <v/>
      </c>
      <c r="E253" s="3" t="str">
        <f ca="1">IF('PR-tampon'!$E218="","",IF('PR-tampon'!$E218=0,"",IF(INDIRECT(NOM_FR&amp;ADDRESS('PR-tampon'!$E218,COLUMN(REFERENCEMENT_ISOLANT[[#Headers],[NOM COMMERCIAL DU PROCEDE]])))=0,"",INDIRECT(NOM_FR&amp;ADDRESS('PR-tampon'!$E218,COLUMN(REFERENCEMENT_ISOLANT[[#Headers],[NOM COMMERCIAL DU PROCEDE]]))))))</f>
        <v/>
      </c>
      <c r="F253" s="3" t="str">
        <f ca="1">IF('PR-tampon'!$E218="","",IF('PR-tampon'!$E218=0,"",IF(INDIRECT(NOM_FR&amp;ADDRESS('PR-tampon'!$E218,COLUMN(REFERENCEMENT_ISOLANT[[#Headers],[DISTRIBUTEUR]])))=0,"",INDIRECT(NOM_FR&amp;ADDRESS('PR-tampon'!$E218,COLUMN(REFERENCEMENT_ISOLANT[[#Headers],[DISTRIBUTEUR]]))))))</f>
        <v/>
      </c>
      <c r="G253" s="3" t="str">
        <f ca="1">IF('PR-tampon'!$E218="","",IF('PR-tampon'!$E218=0,"",IF(INDIRECT(NOM_FR&amp;ADDRESS('PR-tampon'!$E218,COLUMN(REFERENCEMENT_ISOLANT[[#Headers],[TYPE DE DOCUMENT DE REFERENCE]])))=0,"",INDIRECT(NOM_FR&amp;ADDRESS('PR-tampon'!$E218,COLUMN(REFERENCEMENT_ISOLANT[[#Headers],[TYPE DE DOCUMENT DE REFERENCE]]))))))</f>
        <v/>
      </c>
      <c r="H253" s="3" t="str">
        <f ca="1">IF('PR-tampon'!$E218="","",IF('PR-tampon'!$E218=0,"",IF(INDIRECT(NOM_FR&amp;ADDRESS('PR-tampon'!$E218,COLUMN(REFERENCEMENT_ISOLANT[[#Headers],[REF]])))=0,"",INDIRECT(NOM_FR&amp;ADDRESS('PR-tampon'!$E218,COLUMN(REFERENCEMENT_ISOLANT[[#Headers],[REF]]))))))</f>
        <v/>
      </c>
      <c r="I253" s="82" t="str">
        <f ca="1">IF('PR-tampon'!$E218="","",IF('PR-tampon'!$E218=0,"",IF(INDIRECT(NOM_FR&amp;ADDRESS('PR-tampon'!$E218,COLUMN(REFERENCEMENT_ISOLANT[[#Headers],[AVIS LIMITE AU]])))=0,"",INDIRECT(NOM_FR&amp;ADDRESS('PR-tampon'!$E218,COLUMN(REFERENCEMENT_ISOLANT[[#Headers],[AVIS LIMITE AU]]))))))</f>
        <v/>
      </c>
      <c r="J253" s="3" t="str">
        <f ca="1">IF('PR-tampon'!$E218="","",IF('PR-tampon'!$E218=0,"",IF(INDIRECT(NOM_FR&amp;ADDRESS('PR-tampon'!$E218,COLUMN(REFERENCEMENT_ISOLANT[[#Headers],[TC/TNC
dans le domaine d''emploi visé]])))=0,"",INDIRECT(NOM_FR&amp;ADDRESS('PR-tampon'!$E218,COLUMN(REFERENCEMENT_ISOLANT[[#Headers],[TC/TNC
dans le domaine d''emploi visé]]))))))</f>
        <v/>
      </c>
      <c r="K253" s="117" t="str">
        <f ca="1">IF('PR-tampon'!$E218="","",IF('PR-tampon'!$E218=0,"",IF(INDIRECT(NOM_FR&amp;ADDRESS('PR-tampon'!$E218,COLUMN(REFERENCEMENT_ISOLANT[[#Headers],[SYNTHESE DES APPLICATIONS VISEES]])))=0,"",INDIRECT(NOM_FR&amp;ADDRESS('PR-tampon'!$E218,COLUMN(REFERENCEMENT_ISOLANT[[#Headers],[SYNTHESE DES APPLICATIONS VISEES]]))))))</f>
        <v/>
      </c>
      <c r="L253" s="84" t="str">
        <f ca="1">IF('PR-tampon'!$E218="","",IF('PR-tampon'!$E218=0,"",IF(INDIRECT(NOM_FR&amp;ADDRESS('PR-tampon'!$E218,COLUMN(REFERENCEMENT_ISOLANT[[#Headers],[CONCATENATION DES OBSERVATIONS]])))=0,"",INDIRECT(NOM_FR&amp;ADDRESS('PR-tampon'!$E218,COLUMN(REFERENCEMENT_ISOLANT[[#Headers],[CONCATENATION DES OBSERVATIONS]]))))))</f>
        <v/>
      </c>
      <c r="M253" s="3" t="str">
        <f ca="1">IF('PR-tampon'!$E218="","",IF('PR-tampon'!$E218=0,"",IF(INDIRECT(NOM_FR&amp;ADDRESS('PR-tampon'!$E218,COLUMN(REFERENCEMENT_ISOLANT[[#Headers],[Hygrométrie des locaux]])))=0,"",INDIRECT(NOM_FR&amp;ADDRESS('PR-tampon'!$E218,COLUMN(REFERENCEMENT_ISOLANT[[#Headers],[Hygrométrie des locaux]]))))))</f>
        <v/>
      </c>
      <c r="N253" s="3" t="str">
        <f ca="1">IF('PR-tampon'!$E218="","",IF('PR-tampon'!$E218=0,"",IF(INDIRECT(NOM_FR&amp;ADDRESS('PR-tampon'!$E218,COLUMN(REFERENCEMENT_ISOLANT[[#Headers],[classement locaux au sens 20.1 P3]])))=0,"",INDIRECT(NOM_FR&amp;ADDRESS('PR-tampon'!$E218,COLUMN(REFERENCEMENT_ISOLANT[[#Headers],[classement locaux au sens 20.1 P3]]))))))</f>
        <v/>
      </c>
      <c r="O253" s="3" t="str">
        <f ca="1">IF('PR-tampon'!$E218="","",IF('PR-tampon'!$E218=0,"",IF(INDIRECT(NOM_FR&amp;ADDRESS('PR-tampon'!$E218,COLUMN(REFERENCEMENT_ISOLANT[[#Headers],[Climat max]])))=0,"",INDIRECT(NOM_FR&amp;ADDRESS('PR-tampon'!$E218,COLUMN(REFERENCEMENT_ISOLANT[[#Headers],[Climat max]]))))))</f>
        <v/>
      </c>
      <c r="P253" s="3" t="str">
        <f ca="1">IF('PR-tampon'!$E218="","",IF('PR-tampon'!$E218=0,"",IF(INDIRECT(NOM_FR&amp;ADDRESS('PR-tampon'!$E218,COLUMN(REFERENCEMENT_ISOLANT[[#Headers],[Locaux climatisés ou raffraichis]])))=0,"",INDIRECT(NOM_FR&amp;ADDRESS('PR-tampon'!$E218,COLUMN(REFERENCEMENT_ISOLANT[[#Headers],[Locaux climatisés ou raffraichis]]))))))</f>
        <v/>
      </c>
      <c r="Q253" s="89" t="str">
        <f ca="1">IF('PR-tampon'!$E218="","",IF('PR-tampon'!$E218=0,"",IF(INDIRECT(NOM_FR&amp;ADDRESS('PR-tampon'!$E218,COLUMN(REFERENCEMENT_ISOLANT[[#Headers],[LIEN INTERNET]])))=0,"",INDIRECT(NOM_FR&amp;ADDRESS('PR-tampon'!$E218,COLUMN(REFERENCEMENT_ISOLANT[[#Headers],[LIEN INTERNET]]))))))</f>
        <v/>
      </c>
    </row>
    <row r="254" spans="1:17" ht="130.15" customHeight="1" x14ac:dyDescent="0.25">
      <c r="A254" s="3" t="e">
        <v>#VALUE!</v>
      </c>
      <c r="B254" s="88" t="str">
        <f ca="1">IF('PR-tampon'!$E219="","",IF('PR-tampon'!$E219=0,"",IF(INDIRECT(NOM_FR&amp;ADDRESS('PR-tampon'!$E219,COLUMN(REFERENCEMENT_ISOLANT[[#Headers],[DATE REFERENCEMENT]])))=0,"",INDIRECT(NOM_FR&amp;ADDRESS('PR-tampon'!$E219,COLUMN(REFERENCEMENT_ISOLANT[[#Headers],[DATE REFERENCEMENT]]))))))</f>
        <v/>
      </c>
      <c r="C254" s="88" t="str">
        <f ca="1">IF('PR-tampon'!$E219="","",IF('PR-tampon'!$E219=0,"",IF(INDIRECT(NOM_FR&amp;ADDRESS('PR-tampon'!$E219,COLUMN(REFERENCEMENT_ISOLANT[[#Headers],[TYPE DE PROCEDE]])))=0,"",INDIRECT(NOM_FR&amp;ADDRESS('PR-tampon'!$E219,COLUMN(REFERENCEMENT_ISOLANT[[#Headers],[TYPE DE PROCEDE]]))))))</f>
        <v/>
      </c>
      <c r="D254" s="88" t="str">
        <f ca="1">IF('PR-tampon'!$E219="","",IF('PR-tampon'!$E219=0,"",IF(INDIRECT(NOM_FR&amp;ADDRESS('PR-tampon'!$E219,COLUMN(REFERENCEMENT_ISOLANT[[#Headers],[MATIERE]])))=0,"",INDIRECT(NOM_FR&amp;ADDRESS('PR-tampon'!$E219,COLUMN(REFERENCEMENT_ISOLANT[[#Headers],[MATIERE]]))))))</f>
        <v/>
      </c>
      <c r="E254" s="3" t="str">
        <f ca="1">IF('PR-tampon'!$E219="","",IF('PR-tampon'!$E219=0,"",IF(INDIRECT(NOM_FR&amp;ADDRESS('PR-tampon'!$E219,COLUMN(REFERENCEMENT_ISOLANT[[#Headers],[NOM COMMERCIAL DU PROCEDE]])))=0,"",INDIRECT(NOM_FR&amp;ADDRESS('PR-tampon'!$E219,COLUMN(REFERENCEMENT_ISOLANT[[#Headers],[NOM COMMERCIAL DU PROCEDE]]))))))</f>
        <v/>
      </c>
      <c r="F254" s="3" t="str">
        <f ca="1">IF('PR-tampon'!$E219="","",IF('PR-tampon'!$E219=0,"",IF(INDIRECT(NOM_FR&amp;ADDRESS('PR-tampon'!$E219,COLUMN(REFERENCEMENT_ISOLANT[[#Headers],[DISTRIBUTEUR]])))=0,"",INDIRECT(NOM_FR&amp;ADDRESS('PR-tampon'!$E219,COLUMN(REFERENCEMENT_ISOLANT[[#Headers],[DISTRIBUTEUR]]))))))</f>
        <v/>
      </c>
      <c r="G254" s="3" t="str">
        <f ca="1">IF('PR-tampon'!$E219="","",IF('PR-tampon'!$E219=0,"",IF(INDIRECT(NOM_FR&amp;ADDRESS('PR-tampon'!$E219,COLUMN(REFERENCEMENT_ISOLANT[[#Headers],[TYPE DE DOCUMENT DE REFERENCE]])))=0,"",INDIRECT(NOM_FR&amp;ADDRESS('PR-tampon'!$E219,COLUMN(REFERENCEMENT_ISOLANT[[#Headers],[TYPE DE DOCUMENT DE REFERENCE]]))))))</f>
        <v/>
      </c>
      <c r="H254" s="3" t="str">
        <f ca="1">IF('PR-tampon'!$E219="","",IF('PR-tampon'!$E219=0,"",IF(INDIRECT(NOM_FR&amp;ADDRESS('PR-tampon'!$E219,COLUMN(REFERENCEMENT_ISOLANT[[#Headers],[REF]])))=0,"",INDIRECT(NOM_FR&amp;ADDRESS('PR-tampon'!$E219,COLUMN(REFERENCEMENT_ISOLANT[[#Headers],[REF]]))))))</f>
        <v/>
      </c>
      <c r="I254" s="82" t="str">
        <f ca="1">IF('PR-tampon'!$E219="","",IF('PR-tampon'!$E219=0,"",IF(INDIRECT(NOM_FR&amp;ADDRESS('PR-tampon'!$E219,COLUMN(REFERENCEMENT_ISOLANT[[#Headers],[AVIS LIMITE AU]])))=0,"",INDIRECT(NOM_FR&amp;ADDRESS('PR-tampon'!$E219,COLUMN(REFERENCEMENT_ISOLANT[[#Headers],[AVIS LIMITE AU]]))))))</f>
        <v/>
      </c>
      <c r="J254" s="3" t="str">
        <f ca="1">IF('PR-tampon'!$E219="","",IF('PR-tampon'!$E219=0,"",IF(INDIRECT(NOM_FR&amp;ADDRESS('PR-tampon'!$E219,COLUMN(REFERENCEMENT_ISOLANT[[#Headers],[TC/TNC
dans le domaine d''emploi visé]])))=0,"",INDIRECT(NOM_FR&amp;ADDRESS('PR-tampon'!$E219,COLUMN(REFERENCEMENT_ISOLANT[[#Headers],[TC/TNC
dans le domaine d''emploi visé]]))))))</f>
        <v/>
      </c>
      <c r="K254" s="117" t="str">
        <f ca="1">IF('PR-tampon'!$E219="","",IF('PR-tampon'!$E219=0,"",IF(INDIRECT(NOM_FR&amp;ADDRESS('PR-tampon'!$E219,COLUMN(REFERENCEMENT_ISOLANT[[#Headers],[SYNTHESE DES APPLICATIONS VISEES]])))=0,"",INDIRECT(NOM_FR&amp;ADDRESS('PR-tampon'!$E219,COLUMN(REFERENCEMENT_ISOLANT[[#Headers],[SYNTHESE DES APPLICATIONS VISEES]]))))))</f>
        <v/>
      </c>
      <c r="L254" s="84" t="str">
        <f ca="1">IF('PR-tampon'!$E219="","",IF('PR-tampon'!$E219=0,"",IF(INDIRECT(NOM_FR&amp;ADDRESS('PR-tampon'!$E219,COLUMN(REFERENCEMENT_ISOLANT[[#Headers],[CONCATENATION DES OBSERVATIONS]])))=0,"",INDIRECT(NOM_FR&amp;ADDRESS('PR-tampon'!$E219,COLUMN(REFERENCEMENT_ISOLANT[[#Headers],[CONCATENATION DES OBSERVATIONS]]))))))</f>
        <v/>
      </c>
      <c r="M254" s="3" t="str">
        <f ca="1">IF('PR-tampon'!$E219="","",IF('PR-tampon'!$E219=0,"",IF(INDIRECT(NOM_FR&amp;ADDRESS('PR-tampon'!$E219,COLUMN(REFERENCEMENT_ISOLANT[[#Headers],[Hygrométrie des locaux]])))=0,"",INDIRECT(NOM_FR&amp;ADDRESS('PR-tampon'!$E219,COLUMN(REFERENCEMENT_ISOLANT[[#Headers],[Hygrométrie des locaux]]))))))</f>
        <v/>
      </c>
      <c r="N254" s="3" t="str">
        <f ca="1">IF('PR-tampon'!$E219="","",IF('PR-tampon'!$E219=0,"",IF(INDIRECT(NOM_FR&amp;ADDRESS('PR-tampon'!$E219,COLUMN(REFERENCEMENT_ISOLANT[[#Headers],[classement locaux au sens 20.1 P3]])))=0,"",INDIRECT(NOM_FR&amp;ADDRESS('PR-tampon'!$E219,COLUMN(REFERENCEMENT_ISOLANT[[#Headers],[classement locaux au sens 20.1 P3]]))))))</f>
        <v/>
      </c>
      <c r="O254" s="3" t="str">
        <f ca="1">IF('PR-tampon'!$E219="","",IF('PR-tampon'!$E219=0,"",IF(INDIRECT(NOM_FR&amp;ADDRESS('PR-tampon'!$E219,COLUMN(REFERENCEMENT_ISOLANT[[#Headers],[Climat max]])))=0,"",INDIRECT(NOM_FR&amp;ADDRESS('PR-tampon'!$E219,COLUMN(REFERENCEMENT_ISOLANT[[#Headers],[Climat max]]))))))</f>
        <v/>
      </c>
      <c r="P254" s="3" t="str">
        <f ca="1">IF('PR-tampon'!$E219="","",IF('PR-tampon'!$E219=0,"",IF(INDIRECT(NOM_FR&amp;ADDRESS('PR-tampon'!$E219,COLUMN(REFERENCEMENT_ISOLANT[[#Headers],[Locaux climatisés ou raffraichis]])))=0,"",INDIRECT(NOM_FR&amp;ADDRESS('PR-tampon'!$E219,COLUMN(REFERENCEMENT_ISOLANT[[#Headers],[Locaux climatisés ou raffraichis]]))))))</f>
        <v/>
      </c>
      <c r="Q254" s="89" t="str">
        <f ca="1">IF('PR-tampon'!$E219="","",IF('PR-tampon'!$E219=0,"",IF(INDIRECT(NOM_FR&amp;ADDRESS('PR-tampon'!$E219,COLUMN(REFERENCEMENT_ISOLANT[[#Headers],[LIEN INTERNET]])))=0,"",INDIRECT(NOM_FR&amp;ADDRESS('PR-tampon'!$E219,COLUMN(REFERENCEMENT_ISOLANT[[#Headers],[LIEN INTERNET]]))))))</f>
        <v/>
      </c>
    </row>
    <row r="255" spans="1:17" ht="130.15" customHeight="1" x14ac:dyDescent="0.25">
      <c r="A255" s="3" t="e">
        <v>#VALUE!</v>
      </c>
      <c r="B255" s="88" t="str">
        <f ca="1">IF('PR-tampon'!$E220="","",IF('PR-tampon'!$E220=0,"",IF(INDIRECT(NOM_FR&amp;ADDRESS('PR-tampon'!$E220,COLUMN(REFERENCEMENT_ISOLANT[[#Headers],[DATE REFERENCEMENT]])))=0,"",INDIRECT(NOM_FR&amp;ADDRESS('PR-tampon'!$E220,COLUMN(REFERENCEMENT_ISOLANT[[#Headers],[DATE REFERENCEMENT]]))))))</f>
        <v/>
      </c>
      <c r="C255" s="88" t="str">
        <f ca="1">IF('PR-tampon'!$E220="","",IF('PR-tampon'!$E220=0,"",IF(INDIRECT(NOM_FR&amp;ADDRESS('PR-tampon'!$E220,COLUMN(REFERENCEMENT_ISOLANT[[#Headers],[TYPE DE PROCEDE]])))=0,"",INDIRECT(NOM_FR&amp;ADDRESS('PR-tampon'!$E220,COLUMN(REFERENCEMENT_ISOLANT[[#Headers],[TYPE DE PROCEDE]]))))))</f>
        <v/>
      </c>
      <c r="D255" s="88" t="str">
        <f ca="1">IF('PR-tampon'!$E220="","",IF('PR-tampon'!$E220=0,"",IF(INDIRECT(NOM_FR&amp;ADDRESS('PR-tampon'!$E220,COLUMN(REFERENCEMENT_ISOLANT[[#Headers],[MATIERE]])))=0,"",INDIRECT(NOM_FR&amp;ADDRESS('PR-tampon'!$E220,COLUMN(REFERENCEMENT_ISOLANT[[#Headers],[MATIERE]]))))))</f>
        <v/>
      </c>
      <c r="E255" s="3" t="str">
        <f ca="1">IF('PR-tampon'!$E220="","",IF('PR-tampon'!$E220=0,"",IF(INDIRECT(NOM_FR&amp;ADDRESS('PR-tampon'!$E220,COLUMN(REFERENCEMENT_ISOLANT[[#Headers],[NOM COMMERCIAL DU PROCEDE]])))=0,"",INDIRECT(NOM_FR&amp;ADDRESS('PR-tampon'!$E220,COLUMN(REFERENCEMENT_ISOLANT[[#Headers],[NOM COMMERCIAL DU PROCEDE]]))))))</f>
        <v/>
      </c>
      <c r="F255" s="3" t="str">
        <f ca="1">IF('PR-tampon'!$E220="","",IF('PR-tampon'!$E220=0,"",IF(INDIRECT(NOM_FR&amp;ADDRESS('PR-tampon'!$E220,COLUMN(REFERENCEMENT_ISOLANT[[#Headers],[DISTRIBUTEUR]])))=0,"",INDIRECT(NOM_FR&amp;ADDRESS('PR-tampon'!$E220,COLUMN(REFERENCEMENT_ISOLANT[[#Headers],[DISTRIBUTEUR]]))))))</f>
        <v/>
      </c>
      <c r="G255" s="3" t="str">
        <f ca="1">IF('PR-tampon'!$E220="","",IF('PR-tampon'!$E220=0,"",IF(INDIRECT(NOM_FR&amp;ADDRESS('PR-tampon'!$E220,COLUMN(REFERENCEMENT_ISOLANT[[#Headers],[TYPE DE DOCUMENT DE REFERENCE]])))=0,"",INDIRECT(NOM_FR&amp;ADDRESS('PR-tampon'!$E220,COLUMN(REFERENCEMENT_ISOLANT[[#Headers],[TYPE DE DOCUMENT DE REFERENCE]]))))))</f>
        <v/>
      </c>
      <c r="H255" s="3" t="str">
        <f ca="1">IF('PR-tampon'!$E220="","",IF('PR-tampon'!$E220=0,"",IF(INDIRECT(NOM_FR&amp;ADDRESS('PR-tampon'!$E220,COLUMN(REFERENCEMENT_ISOLANT[[#Headers],[REF]])))=0,"",INDIRECT(NOM_FR&amp;ADDRESS('PR-tampon'!$E220,COLUMN(REFERENCEMENT_ISOLANT[[#Headers],[REF]]))))))</f>
        <v/>
      </c>
      <c r="I255" s="82" t="str">
        <f ca="1">IF('PR-tampon'!$E220="","",IF('PR-tampon'!$E220=0,"",IF(INDIRECT(NOM_FR&amp;ADDRESS('PR-tampon'!$E220,COLUMN(REFERENCEMENT_ISOLANT[[#Headers],[AVIS LIMITE AU]])))=0,"",INDIRECT(NOM_FR&amp;ADDRESS('PR-tampon'!$E220,COLUMN(REFERENCEMENT_ISOLANT[[#Headers],[AVIS LIMITE AU]]))))))</f>
        <v/>
      </c>
      <c r="J255" s="3" t="str">
        <f ca="1">IF('PR-tampon'!$E220="","",IF('PR-tampon'!$E220=0,"",IF(INDIRECT(NOM_FR&amp;ADDRESS('PR-tampon'!$E220,COLUMN(REFERENCEMENT_ISOLANT[[#Headers],[TC/TNC
dans le domaine d''emploi visé]])))=0,"",INDIRECT(NOM_FR&amp;ADDRESS('PR-tampon'!$E220,COLUMN(REFERENCEMENT_ISOLANT[[#Headers],[TC/TNC
dans le domaine d''emploi visé]]))))))</f>
        <v/>
      </c>
      <c r="K255" s="117" t="str">
        <f ca="1">IF('PR-tampon'!$E220="","",IF('PR-tampon'!$E220=0,"",IF(INDIRECT(NOM_FR&amp;ADDRESS('PR-tampon'!$E220,COLUMN(REFERENCEMENT_ISOLANT[[#Headers],[SYNTHESE DES APPLICATIONS VISEES]])))=0,"",INDIRECT(NOM_FR&amp;ADDRESS('PR-tampon'!$E220,COLUMN(REFERENCEMENT_ISOLANT[[#Headers],[SYNTHESE DES APPLICATIONS VISEES]]))))))</f>
        <v/>
      </c>
      <c r="L255" s="84" t="str">
        <f ca="1">IF('PR-tampon'!$E220="","",IF('PR-tampon'!$E220=0,"",IF(INDIRECT(NOM_FR&amp;ADDRESS('PR-tampon'!$E220,COLUMN(REFERENCEMENT_ISOLANT[[#Headers],[CONCATENATION DES OBSERVATIONS]])))=0,"",INDIRECT(NOM_FR&amp;ADDRESS('PR-tampon'!$E220,COLUMN(REFERENCEMENT_ISOLANT[[#Headers],[CONCATENATION DES OBSERVATIONS]]))))))</f>
        <v/>
      </c>
      <c r="M255" s="3" t="str">
        <f ca="1">IF('PR-tampon'!$E220="","",IF('PR-tampon'!$E220=0,"",IF(INDIRECT(NOM_FR&amp;ADDRESS('PR-tampon'!$E220,COLUMN(REFERENCEMENT_ISOLANT[[#Headers],[Hygrométrie des locaux]])))=0,"",INDIRECT(NOM_FR&amp;ADDRESS('PR-tampon'!$E220,COLUMN(REFERENCEMENT_ISOLANT[[#Headers],[Hygrométrie des locaux]]))))))</f>
        <v/>
      </c>
      <c r="N255" s="3" t="str">
        <f ca="1">IF('PR-tampon'!$E220="","",IF('PR-tampon'!$E220=0,"",IF(INDIRECT(NOM_FR&amp;ADDRESS('PR-tampon'!$E220,COLUMN(REFERENCEMENT_ISOLANT[[#Headers],[classement locaux au sens 20.1 P3]])))=0,"",INDIRECT(NOM_FR&amp;ADDRESS('PR-tampon'!$E220,COLUMN(REFERENCEMENT_ISOLANT[[#Headers],[classement locaux au sens 20.1 P3]]))))))</f>
        <v/>
      </c>
      <c r="O255" s="3" t="str">
        <f ca="1">IF('PR-tampon'!$E220="","",IF('PR-tampon'!$E220=0,"",IF(INDIRECT(NOM_FR&amp;ADDRESS('PR-tampon'!$E220,COLUMN(REFERENCEMENT_ISOLANT[[#Headers],[Climat max]])))=0,"",INDIRECT(NOM_FR&amp;ADDRESS('PR-tampon'!$E220,COLUMN(REFERENCEMENT_ISOLANT[[#Headers],[Climat max]]))))))</f>
        <v/>
      </c>
      <c r="P255" s="3" t="str">
        <f ca="1">IF('PR-tampon'!$E220="","",IF('PR-tampon'!$E220=0,"",IF(INDIRECT(NOM_FR&amp;ADDRESS('PR-tampon'!$E220,COLUMN(REFERENCEMENT_ISOLANT[[#Headers],[Locaux climatisés ou raffraichis]])))=0,"",INDIRECT(NOM_FR&amp;ADDRESS('PR-tampon'!$E220,COLUMN(REFERENCEMENT_ISOLANT[[#Headers],[Locaux climatisés ou raffraichis]]))))))</f>
        <v/>
      </c>
      <c r="Q255" s="89" t="str">
        <f ca="1">IF('PR-tampon'!$E220="","",IF('PR-tampon'!$E220=0,"",IF(INDIRECT(NOM_FR&amp;ADDRESS('PR-tampon'!$E220,COLUMN(REFERENCEMENT_ISOLANT[[#Headers],[LIEN INTERNET]])))=0,"",INDIRECT(NOM_FR&amp;ADDRESS('PR-tampon'!$E220,COLUMN(REFERENCEMENT_ISOLANT[[#Headers],[LIEN INTERNET]]))))))</f>
        <v/>
      </c>
    </row>
    <row r="256" spans="1:17" ht="130.15" customHeight="1" x14ac:dyDescent="0.25">
      <c r="A256" s="3" t="e">
        <v>#VALUE!</v>
      </c>
      <c r="B256" s="88" t="str">
        <f ca="1">IF('PR-tampon'!$E221="","",IF('PR-tampon'!$E221=0,"",IF(INDIRECT(NOM_FR&amp;ADDRESS('PR-tampon'!$E221,COLUMN(REFERENCEMENT_ISOLANT[[#Headers],[DATE REFERENCEMENT]])))=0,"",INDIRECT(NOM_FR&amp;ADDRESS('PR-tampon'!$E221,COLUMN(REFERENCEMENT_ISOLANT[[#Headers],[DATE REFERENCEMENT]]))))))</f>
        <v/>
      </c>
      <c r="C256" s="88" t="str">
        <f ca="1">IF('PR-tampon'!$E221="","",IF('PR-tampon'!$E221=0,"",IF(INDIRECT(NOM_FR&amp;ADDRESS('PR-tampon'!$E221,COLUMN(REFERENCEMENT_ISOLANT[[#Headers],[TYPE DE PROCEDE]])))=0,"",INDIRECT(NOM_FR&amp;ADDRESS('PR-tampon'!$E221,COLUMN(REFERENCEMENT_ISOLANT[[#Headers],[TYPE DE PROCEDE]]))))))</f>
        <v/>
      </c>
      <c r="D256" s="88" t="str">
        <f ca="1">IF('PR-tampon'!$E221="","",IF('PR-tampon'!$E221=0,"",IF(INDIRECT(NOM_FR&amp;ADDRESS('PR-tampon'!$E221,COLUMN(REFERENCEMENT_ISOLANT[[#Headers],[MATIERE]])))=0,"",INDIRECT(NOM_FR&amp;ADDRESS('PR-tampon'!$E221,COLUMN(REFERENCEMENT_ISOLANT[[#Headers],[MATIERE]]))))))</f>
        <v/>
      </c>
      <c r="E256" s="3" t="str">
        <f ca="1">IF('PR-tampon'!$E221="","",IF('PR-tampon'!$E221=0,"",IF(INDIRECT(NOM_FR&amp;ADDRESS('PR-tampon'!$E221,COLUMN(REFERENCEMENT_ISOLANT[[#Headers],[NOM COMMERCIAL DU PROCEDE]])))=0,"",INDIRECT(NOM_FR&amp;ADDRESS('PR-tampon'!$E221,COLUMN(REFERENCEMENT_ISOLANT[[#Headers],[NOM COMMERCIAL DU PROCEDE]]))))))</f>
        <v/>
      </c>
      <c r="F256" s="3" t="str">
        <f ca="1">IF('PR-tampon'!$E221="","",IF('PR-tampon'!$E221=0,"",IF(INDIRECT(NOM_FR&amp;ADDRESS('PR-tampon'!$E221,COLUMN(REFERENCEMENT_ISOLANT[[#Headers],[DISTRIBUTEUR]])))=0,"",INDIRECT(NOM_FR&amp;ADDRESS('PR-tampon'!$E221,COLUMN(REFERENCEMENT_ISOLANT[[#Headers],[DISTRIBUTEUR]]))))))</f>
        <v/>
      </c>
      <c r="G256" s="3" t="str">
        <f ca="1">IF('PR-tampon'!$E221="","",IF('PR-tampon'!$E221=0,"",IF(INDIRECT(NOM_FR&amp;ADDRESS('PR-tampon'!$E221,COLUMN(REFERENCEMENT_ISOLANT[[#Headers],[TYPE DE DOCUMENT DE REFERENCE]])))=0,"",INDIRECT(NOM_FR&amp;ADDRESS('PR-tampon'!$E221,COLUMN(REFERENCEMENT_ISOLANT[[#Headers],[TYPE DE DOCUMENT DE REFERENCE]]))))))</f>
        <v/>
      </c>
      <c r="H256" s="3" t="str">
        <f ca="1">IF('PR-tampon'!$E221="","",IF('PR-tampon'!$E221=0,"",IF(INDIRECT(NOM_FR&amp;ADDRESS('PR-tampon'!$E221,COLUMN(REFERENCEMENT_ISOLANT[[#Headers],[REF]])))=0,"",INDIRECT(NOM_FR&amp;ADDRESS('PR-tampon'!$E221,COLUMN(REFERENCEMENT_ISOLANT[[#Headers],[REF]]))))))</f>
        <v/>
      </c>
      <c r="I256" s="82" t="str">
        <f ca="1">IF('PR-tampon'!$E221="","",IF('PR-tampon'!$E221=0,"",IF(INDIRECT(NOM_FR&amp;ADDRESS('PR-tampon'!$E221,COLUMN(REFERENCEMENT_ISOLANT[[#Headers],[AVIS LIMITE AU]])))=0,"",INDIRECT(NOM_FR&amp;ADDRESS('PR-tampon'!$E221,COLUMN(REFERENCEMENT_ISOLANT[[#Headers],[AVIS LIMITE AU]]))))))</f>
        <v/>
      </c>
      <c r="J256" s="3" t="str">
        <f ca="1">IF('PR-tampon'!$E221="","",IF('PR-tampon'!$E221=0,"",IF(INDIRECT(NOM_FR&amp;ADDRESS('PR-tampon'!$E221,COLUMN(REFERENCEMENT_ISOLANT[[#Headers],[TC/TNC
dans le domaine d''emploi visé]])))=0,"",INDIRECT(NOM_FR&amp;ADDRESS('PR-tampon'!$E221,COLUMN(REFERENCEMENT_ISOLANT[[#Headers],[TC/TNC
dans le domaine d''emploi visé]]))))))</f>
        <v/>
      </c>
      <c r="K256" s="117" t="str">
        <f ca="1">IF('PR-tampon'!$E221="","",IF('PR-tampon'!$E221=0,"",IF(INDIRECT(NOM_FR&amp;ADDRESS('PR-tampon'!$E221,COLUMN(REFERENCEMENT_ISOLANT[[#Headers],[SYNTHESE DES APPLICATIONS VISEES]])))=0,"",INDIRECT(NOM_FR&amp;ADDRESS('PR-tampon'!$E221,COLUMN(REFERENCEMENT_ISOLANT[[#Headers],[SYNTHESE DES APPLICATIONS VISEES]]))))))</f>
        <v/>
      </c>
      <c r="L256" s="84" t="str">
        <f ca="1">IF('PR-tampon'!$E221="","",IF('PR-tampon'!$E221=0,"",IF(INDIRECT(NOM_FR&amp;ADDRESS('PR-tampon'!$E221,COLUMN(REFERENCEMENT_ISOLANT[[#Headers],[CONCATENATION DES OBSERVATIONS]])))=0,"",INDIRECT(NOM_FR&amp;ADDRESS('PR-tampon'!$E221,COLUMN(REFERENCEMENT_ISOLANT[[#Headers],[CONCATENATION DES OBSERVATIONS]]))))))</f>
        <v/>
      </c>
      <c r="M256" s="3" t="str">
        <f ca="1">IF('PR-tampon'!$E221="","",IF('PR-tampon'!$E221=0,"",IF(INDIRECT(NOM_FR&amp;ADDRESS('PR-tampon'!$E221,COLUMN(REFERENCEMENT_ISOLANT[[#Headers],[Hygrométrie des locaux]])))=0,"",INDIRECT(NOM_FR&amp;ADDRESS('PR-tampon'!$E221,COLUMN(REFERENCEMENT_ISOLANT[[#Headers],[Hygrométrie des locaux]]))))))</f>
        <v/>
      </c>
      <c r="N256" s="3" t="str">
        <f ca="1">IF('PR-tampon'!$E221="","",IF('PR-tampon'!$E221=0,"",IF(INDIRECT(NOM_FR&amp;ADDRESS('PR-tampon'!$E221,COLUMN(REFERENCEMENT_ISOLANT[[#Headers],[classement locaux au sens 20.1 P3]])))=0,"",INDIRECT(NOM_FR&amp;ADDRESS('PR-tampon'!$E221,COLUMN(REFERENCEMENT_ISOLANT[[#Headers],[classement locaux au sens 20.1 P3]]))))))</f>
        <v/>
      </c>
      <c r="O256" s="3" t="str">
        <f ca="1">IF('PR-tampon'!$E221="","",IF('PR-tampon'!$E221=0,"",IF(INDIRECT(NOM_FR&amp;ADDRESS('PR-tampon'!$E221,COLUMN(REFERENCEMENT_ISOLANT[[#Headers],[Climat max]])))=0,"",INDIRECT(NOM_FR&amp;ADDRESS('PR-tampon'!$E221,COLUMN(REFERENCEMENT_ISOLANT[[#Headers],[Climat max]]))))))</f>
        <v/>
      </c>
      <c r="P256" s="3" t="str">
        <f ca="1">IF('PR-tampon'!$E221="","",IF('PR-tampon'!$E221=0,"",IF(INDIRECT(NOM_FR&amp;ADDRESS('PR-tampon'!$E221,COLUMN(REFERENCEMENT_ISOLANT[[#Headers],[Locaux climatisés ou raffraichis]])))=0,"",INDIRECT(NOM_FR&amp;ADDRESS('PR-tampon'!$E221,COLUMN(REFERENCEMENT_ISOLANT[[#Headers],[Locaux climatisés ou raffraichis]]))))))</f>
        <v/>
      </c>
      <c r="Q256" s="89" t="str">
        <f ca="1">IF('PR-tampon'!$E221="","",IF('PR-tampon'!$E221=0,"",IF(INDIRECT(NOM_FR&amp;ADDRESS('PR-tampon'!$E221,COLUMN(REFERENCEMENT_ISOLANT[[#Headers],[LIEN INTERNET]])))=0,"",INDIRECT(NOM_FR&amp;ADDRESS('PR-tampon'!$E221,COLUMN(REFERENCEMENT_ISOLANT[[#Headers],[LIEN INTERNET]]))))))</f>
        <v/>
      </c>
    </row>
    <row r="257" spans="1:17" ht="130.15" customHeight="1" x14ac:dyDescent="0.25">
      <c r="A257" s="3" t="e">
        <v>#VALUE!</v>
      </c>
      <c r="B257" s="88" t="str">
        <f ca="1">IF('PR-tampon'!$E222="","",IF('PR-tampon'!$E222=0,"",IF(INDIRECT(NOM_FR&amp;ADDRESS('PR-tampon'!$E222,COLUMN(REFERENCEMENT_ISOLANT[[#Headers],[DATE REFERENCEMENT]])))=0,"",INDIRECT(NOM_FR&amp;ADDRESS('PR-tampon'!$E222,COLUMN(REFERENCEMENT_ISOLANT[[#Headers],[DATE REFERENCEMENT]]))))))</f>
        <v/>
      </c>
      <c r="C257" s="88" t="str">
        <f ca="1">IF('PR-tampon'!$E222="","",IF('PR-tampon'!$E222=0,"",IF(INDIRECT(NOM_FR&amp;ADDRESS('PR-tampon'!$E222,COLUMN(REFERENCEMENT_ISOLANT[[#Headers],[TYPE DE PROCEDE]])))=0,"",INDIRECT(NOM_FR&amp;ADDRESS('PR-tampon'!$E222,COLUMN(REFERENCEMENT_ISOLANT[[#Headers],[TYPE DE PROCEDE]]))))))</f>
        <v/>
      </c>
      <c r="D257" s="88" t="str">
        <f ca="1">IF('PR-tampon'!$E222="","",IF('PR-tampon'!$E222=0,"",IF(INDIRECT(NOM_FR&amp;ADDRESS('PR-tampon'!$E222,COLUMN(REFERENCEMENT_ISOLANT[[#Headers],[MATIERE]])))=0,"",INDIRECT(NOM_FR&amp;ADDRESS('PR-tampon'!$E222,COLUMN(REFERENCEMENT_ISOLANT[[#Headers],[MATIERE]]))))))</f>
        <v/>
      </c>
      <c r="E257" s="3" t="str">
        <f ca="1">IF('PR-tampon'!$E222="","",IF('PR-tampon'!$E222=0,"",IF(INDIRECT(NOM_FR&amp;ADDRESS('PR-tampon'!$E222,COLUMN(REFERENCEMENT_ISOLANT[[#Headers],[NOM COMMERCIAL DU PROCEDE]])))=0,"",INDIRECT(NOM_FR&amp;ADDRESS('PR-tampon'!$E222,COLUMN(REFERENCEMENT_ISOLANT[[#Headers],[NOM COMMERCIAL DU PROCEDE]]))))))</f>
        <v/>
      </c>
      <c r="F257" s="3" t="str">
        <f ca="1">IF('PR-tampon'!$E222="","",IF('PR-tampon'!$E222=0,"",IF(INDIRECT(NOM_FR&amp;ADDRESS('PR-tampon'!$E222,COLUMN(REFERENCEMENT_ISOLANT[[#Headers],[DISTRIBUTEUR]])))=0,"",INDIRECT(NOM_FR&amp;ADDRESS('PR-tampon'!$E222,COLUMN(REFERENCEMENT_ISOLANT[[#Headers],[DISTRIBUTEUR]]))))))</f>
        <v/>
      </c>
      <c r="G257" s="3" t="str">
        <f ca="1">IF('PR-tampon'!$E222="","",IF('PR-tampon'!$E222=0,"",IF(INDIRECT(NOM_FR&amp;ADDRESS('PR-tampon'!$E222,COLUMN(REFERENCEMENT_ISOLANT[[#Headers],[TYPE DE DOCUMENT DE REFERENCE]])))=0,"",INDIRECT(NOM_FR&amp;ADDRESS('PR-tampon'!$E222,COLUMN(REFERENCEMENT_ISOLANT[[#Headers],[TYPE DE DOCUMENT DE REFERENCE]]))))))</f>
        <v/>
      </c>
      <c r="H257" s="3" t="str">
        <f ca="1">IF('PR-tampon'!$E222="","",IF('PR-tampon'!$E222=0,"",IF(INDIRECT(NOM_FR&amp;ADDRESS('PR-tampon'!$E222,COLUMN(REFERENCEMENT_ISOLANT[[#Headers],[REF]])))=0,"",INDIRECT(NOM_FR&amp;ADDRESS('PR-tampon'!$E222,COLUMN(REFERENCEMENT_ISOLANT[[#Headers],[REF]]))))))</f>
        <v/>
      </c>
      <c r="I257" s="82" t="str">
        <f ca="1">IF('PR-tampon'!$E222="","",IF('PR-tampon'!$E222=0,"",IF(INDIRECT(NOM_FR&amp;ADDRESS('PR-tampon'!$E222,COLUMN(REFERENCEMENT_ISOLANT[[#Headers],[AVIS LIMITE AU]])))=0,"",INDIRECT(NOM_FR&amp;ADDRESS('PR-tampon'!$E222,COLUMN(REFERENCEMENT_ISOLANT[[#Headers],[AVIS LIMITE AU]]))))))</f>
        <v/>
      </c>
      <c r="J257" s="3" t="str">
        <f ca="1">IF('PR-tampon'!$E222="","",IF('PR-tampon'!$E222=0,"",IF(INDIRECT(NOM_FR&amp;ADDRESS('PR-tampon'!$E222,COLUMN(REFERENCEMENT_ISOLANT[[#Headers],[TC/TNC
dans le domaine d''emploi visé]])))=0,"",INDIRECT(NOM_FR&amp;ADDRESS('PR-tampon'!$E222,COLUMN(REFERENCEMENT_ISOLANT[[#Headers],[TC/TNC
dans le domaine d''emploi visé]]))))))</f>
        <v/>
      </c>
      <c r="K257" s="117" t="str">
        <f ca="1">IF('PR-tampon'!$E222="","",IF('PR-tampon'!$E222=0,"",IF(INDIRECT(NOM_FR&amp;ADDRESS('PR-tampon'!$E222,COLUMN(REFERENCEMENT_ISOLANT[[#Headers],[SYNTHESE DES APPLICATIONS VISEES]])))=0,"",INDIRECT(NOM_FR&amp;ADDRESS('PR-tampon'!$E222,COLUMN(REFERENCEMENT_ISOLANT[[#Headers],[SYNTHESE DES APPLICATIONS VISEES]]))))))</f>
        <v/>
      </c>
      <c r="L257" s="84" t="str">
        <f ca="1">IF('PR-tampon'!$E222="","",IF('PR-tampon'!$E222=0,"",IF(INDIRECT(NOM_FR&amp;ADDRESS('PR-tampon'!$E222,COLUMN(REFERENCEMENT_ISOLANT[[#Headers],[CONCATENATION DES OBSERVATIONS]])))=0,"",INDIRECT(NOM_FR&amp;ADDRESS('PR-tampon'!$E222,COLUMN(REFERENCEMENT_ISOLANT[[#Headers],[CONCATENATION DES OBSERVATIONS]]))))))</f>
        <v/>
      </c>
      <c r="M257" s="3" t="str">
        <f ca="1">IF('PR-tampon'!$E222="","",IF('PR-tampon'!$E222=0,"",IF(INDIRECT(NOM_FR&amp;ADDRESS('PR-tampon'!$E222,COLUMN(REFERENCEMENT_ISOLANT[[#Headers],[Hygrométrie des locaux]])))=0,"",INDIRECT(NOM_FR&amp;ADDRESS('PR-tampon'!$E222,COLUMN(REFERENCEMENT_ISOLANT[[#Headers],[Hygrométrie des locaux]]))))))</f>
        <v/>
      </c>
      <c r="N257" s="3" t="str">
        <f ca="1">IF('PR-tampon'!$E222="","",IF('PR-tampon'!$E222=0,"",IF(INDIRECT(NOM_FR&amp;ADDRESS('PR-tampon'!$E222,COLUMN(REFERENCEMENT_ISOLANT[[#Headers],[classement locaux au sens 20.1 P3]])))=0,"",INDIRECT(NOM_FR&amp;ADDRESS('PR-tampon'!$E222,COLUMN(REFERENCEMENT_ISOLANT[[#Headers],[classement locaux au sens 20.1 P3]]))))))</f>
        <v/>
      </c>
      <c r="O257" s="3" t="str">
        <f ca="1">IF('PR-tampon'!$E222="","",IF('PR-tampon'!$E222=0,"",IF(INDIRECT(NOM_FR&amp;ADDRESS('PR-tampon'!$E222,COLUMN(REFERENCEMENT_ISOLANT[[#Headers],[Climat max]])))=0,"",INDIRECT(NOM_FR&amp;ADDRESS('PR-tampon'!$E222,COLUMN(REFERENCEMENT_ISOLANT[[#Headers],[Climat max]]))))))</f>
        <v/>
      </c>
      <c r="P257" s="3" t="str">
        <f ca="1">IF('PR-tampon'!$E222="","",IF('PR-tampon'!$E222=0,"",IF(INDIRECT(NOM_FR&amp;ADDRESS('PR-tampon'!$E222,COLUMN(REFERENCEMENT_ISOLANT[[#Headers],[Locaux climatisés ou raffraichis]])))=0,"",INDIRECT(NOM_FR&amp;ADDRESS('PR-tampon'!$E222,COLUMN(REFERENCEMENT_ISOLANT[[#Headers],[Locaux climatisés ou raffraichis]]))))))</f>
        <v/>
      </c>
      <c r="Q257" s="89" t="str">
        <f ca="1">IF('PR-tampon'!$E222="","",IF('PR-tampon'!$E222=0,"",IF(INDIRECT(NOM_FR&amp;ADDRESS('PR-tampon'!$E222,COLUMN(REFERENCEMENT_ISOLANT[[#Headers],[LIEN INTERNET]])))=0,"",INDIRECT(NOM_FR&amp;ADDRESS('PR-tampon'!$E222,COLUMN(REFERENCEMENT_ISOLANT[[#Headers],[LIEN INTERNET]]))))))</f>
        <v/>
      </c>
    </row>
    <row r="258" spans="1:17" ht="130.15" customHeight="1" x14ac:dyDescent="0.25">
      <c r="A258" s="3" t="e">
        <v>#VALUE!</v>
      </c>
      <c r="B258" s="88" t="str">
        <f ca="1">IF('PR-tampon'!$E223="","",IF('PR-tampon'!$E223=0,"",IF(INDIRECT(NOM_FR&amp;ADDRESS('PR-tampon'!$E223,COLUMN(REFERENCEMENT_ISOLANT[[#Headers],[DATE REFERENCEMENT]])))=0,"",INDIRECT(NOM_FR&amp;ADDRESS('PR-tampon'!$E223,COLUMN(REFERENCEMENT_ISOLANT[[#Headers],[DATE REFERENCEMENT]]))))))</f>
        <v/>
      </c>
      <c r="C258" s="88" t="str">
        <f ca="1">IF('PR-tampon'!$E223="","",IF('PR-tampon'!$E223=0,"",IF(INDIRECT(NOM_FR&amp;ADDRESS('PR-tampon'!$E223,COLUMN(REFERENCEMENT_ISOLANT[[#Headers],[TYPE DE PROCEDE]])))=0,"",INDIRECT(NOM_FR&amp;ADDRESS('PR-tampon'!$E223,COLUMN(REFERENCEMENT_ISOLANT[[#Headers],[TYPE DE PROCEDE]]))))))</f>
        <v/>
      </c>
      <c r="D258" s="88" t="str">
        <f ca="1">IF('PR-tampon'!$E223="","",IF('PR-tampon'!$E223=0,"",IF(INDIRECT(NOM_FR&amp;ADDRESS('PR-tampon'!$E223,COLUMN(REFERENCEMENT_ISOLANT[[#Headers],[MATIERE]])))=0,"",INDIRECT(NOM_FR&amp;ADDRESS('PR-tampon'!$E223,COLUMN(REFERENCEMENT_ISOLANT[[#Headers],[MATIERE]]))))))</f>
        <v/>
      </c>
      <c r="E258" s="3" t="str">
        <f ca="1">IF('PR-tampon'!$E223="","",IF('PR-tampon'!$E223=0,"",IF(INDIRECT(NOM_FR&amp;ADDRESS('PR-tampon'!$E223,COLUMN(REFERENCEMENT_ISOLANT[[#Headers],[NOM COMMERCIAL DU PROCEDE]])))=0,"",INDIRECT(NOM_FR&amp;ADDRESS('PR-tampon'!$E223,COLUMN(REFERENCEMENT_ISOLANT[[#Headers],[NOM COMMERCIAL DU PROCEDE]]))))))</f>
        <v/>
      </c>
      <c r="F258" s="3" t="str">
        <f ca="1">IF('PR-tampon'!$E223="","",IF('PR-tampon'!$E223=0,"",IF(INDIRECT(NOM_FR&amp;ADDRESS('PR-tampon'!$E223,COLUMN(REFERENCEMENT_ISOLANT[[#Headers],[DISTRIBUTEUR]])))=0,"",INDIRECT(NOM_FR&amp;ADDRESS('PR-tampon'!$E223,COLUMN(REFERENCEMENT_ISOLANT[[#Headers],[DISTRIBUTEUR]]))))))</f>
        <v/>
      </c>
      <c r="G258" s="3" t="str">
        <f ca="1">IF('PR-tampon'!$E223="","",IF('PR-tampon'!$E223=0,"",IF(INDIRECT(NOM_FR&amp;ADDRESS('PR-tampon'!$E223,COLUMN(REFERENCEMENT_ISOLANT[[#Headers],[TYPE DE DOCUMENT DE REFERENCE]])))=0,"",INDIRECT(NOM_FR&amp;ADDRESS('PR-tampon'!$E223,COLUMN(REFERENCEMENT_ISOLANT[[#Headers],[TYPE DE DOCUMENT DE REFERENCE]]))))))</f>
        <v/>
      </c>
      <c r="H258" s="3" t="str">
        <f ca="1">IF('PR-tampon'!$E223="","",IF('PR-tampon'!$E223=0,"",IF(INDIRECT(NOM_FR&amp;ADDRESS('PR-tampon'!$E223,COLUMN(REFERENCEMENT_ISOLANT[[#Headers],[REF]])))=0,"",INDIRECT(NOM_FR&amp;ADDRESS('PR-tampon'!$E223,COLUMN(REFERENCEMENT_ISOLANT[[#Headers],[REF]]))))))</f>
        <v/>
      </c>
      <c r="I258" s="82" t="str">
        <f ca="1">IF('PR-tampon'!$E223="","",IF('PR-tampon'!$E223=0,"",IF(INDIRECT(NOM_FR&amp;ADDRESS('PR-tampon'!$E223,COLUMN(REFERENCEMENT_ISOLANT[[#Headers],[AVIS LIMITE AU]])))=0,"",INDIRECT(NOM_FR&amp;ADDRESS('PR-tampon'!$E223,COLUMN(REFERENCEMENT_ISOLANT[[#Headers],[AVIS LIMITE AU]]))))))</f>
        <v/>
      </c>
      <c r="J258" s="3" t="str">
        <f ca="1">IF('PR-tampon'!$E223="","",IF('PR-tampon'!$E223=0,"",IF(INDIRECT(NOM_FR&amp;ADDRESS('PR-tampon'!$E223,COLUMN(REFERENCEMENT_ISOLANT[[#Headers],[TC/TNC
dans le domaine d''emploi visé]])))=0,"",INDIRECT(NOM_FR&amp;ADDRESS('PR-tampon'!$E223,COLUMN(REFERENCEMENT_ISOLANT[[#Headers],[TC/TNC
dans le domaine d''emploi visé]]))))))</f>
        <v/>
      </c>
      <c r="K258" s="117" t="str">
        <f ca="1">IF('PR-tampon'!$E223="","",IF('PR-tampon'!$E223=0,"",IF(INDIRECT(NOM_FR&amp;ADDRESS('PR-tampon'!$E223,COLUMN(REFERENCEMENT_ISOLANT[[#Headers],[SYNTHESE DES APPLICATIONS VISEES]])))=0,"",INDIRECT(NOM_FR&amp;ADDRESS('PR-tampon'!$E223,COLUMN(REFERENCEMENT_ISOLANT[[#Headers],[SYNTHESE DES APPLICATIONS VISEES]]))))))</f>
        <v/>
      </c>
      <c r="L258" s="84" t="str">
        <f ca="1">IF('PR-tampon'!$E223="","",IF('PR-tampon'!$E223=0,"",IF(INDIRECT(NOM_FR&amp;ADDRESS('PR-tampon'!$E223,COLUMN(REFERENCEMENT_ISOLANT[[#Headers],[CONCATENATION DES OBSERVATIONS]])))=0,"",INDIRECT(NOM_FR&amp;ADDRESS('PR-tampon'!$E223,COLUMN(REFERENCEMENT_ISOLANT[[#Headers],[CONCATENATION DES OBSERVATIONS]]))))))</f>
        <v/>
      </c>
      <c r="M258" s="3" t="str">
        <f ca="1">IF('PR-tampon'!$E223="","",IF('PR-tampon'!$E223=0,"",IF(INDIRECT(NOM_FR&amp;ADDRESS('PR-tampon'!$E223,COLUMN(REFERENCEMENT_ISOLANT[[#Headers],[Hygrométrie des locaux]])))=0,"",INDIRECT(NOM_FR&amp;ADDRESS('PR-tampon'!$E223,COLUMN(REFERENCEMENT_ISOLANT[[#Headers],[Hygrométrie des locaux]]))))))</f>
        <v/>
      </c>
      <c r="N258" s="3" t="str">
        <f ca="1">IF('PR-tampon'!$E223="","",IF('PR-tampon'!$E223=0,"",IF(INDIRECT(NOM_FR&amp;ADDRESS('PR-tampon'!$E223,COLUMN(REFERENCEMENT_ISOLANT[[#Headers],[classement locaux au sens 20.1 P3]])))=0,"",INDIRECT(NOM_FR&amp;ADDRESS('PR-tampon'!$E223,COLUMN(REFERENCEMENT_ISOLANT[[#Headers],[classement locaux au sens 20.1 P3]]))))))</f>
        <v/>
      </c>
      <c r="O258" s="3" t="str">
        <f ca="1">IF('PR-tampon'!$E223="","",IF('PR-tampon'!$E223=0,"",IF(INDIRECT(NOM_FR&amp;ADDRESS('PR-tampon'!$E223,COLUMN(REFERENCEMENT_ISOLANT[[#Headers],[Climat max]])))=0,"",INDIRECT(NOM_FR&amp;ADDRESS('PR-tampon'!$E223,COLUMN(REFERENCEMENT_ISOLANT[[#Headers],[Climat max]]))))))</f>
        <v/>
      </c>
      <c r="P258" s="3" t="str">
        <f ca="1">IF('PR-tampon'!$E223="","",IF('PR-tampon'!$E223=0,"",IF(INDIRECT(NOM_FR&amp;ADDRESS('PR-tampon'!$E223,COLUMN(REFERENCEMENT_ISOLANT[[#Headers],[Locaux climatisés ou raffraichis]])))=0,"",INDIRECT(NOM_FR&amp;ADDRESS('PR-tampon'!$E223,COLUMN(REFERENCEMENT_ISOLANT[[#Headers],[Locaux climatisés ou raffraichis]]))))))</f>
        <v/>
      </c>
      <c r="Q258" s="89" t="str">
        <f ca="1">IF('PR-tampon'!$E223="","",IF('PR-tampon'!$E223=0,"",IF(INDIRECT(NOM_FR&amp;ADDRESS('PR-tampon'!$E223,COLUMN(REFERENCEMENT_ISOLANT[[#Headers],[LIEN INTERNET]])))=0,"",INDIRECT(NOM_FR&amp;ADDRESS('PR-tampon'!$E223,COLUMN(REFERENCEMENT_ISOLANT[[#Headers],[LIEN INTERNET]]))))))</f>
        <v/>
      </c>
    </row>
    <row r="259" spans="1:17" ht="130.15" customHeight="1" x14ac:dyDescent="0.25">
      <c r="A259" s="3" t="e">
        <v>#VALUE!</v>
      </c>
      <c r="B259" s="88" t="str">
        <f ca="1">IF('PR-tampon'!$E224="","",IF('PR-tampon'!$E224=0,"",IF(INDIRECT(NOM_FR&amp;ADDRESS('PR-tampon'!$E224,COLUMN(REFERENCEMENT_ISOLANT[[#Headers],[DATE REFERENCEMENT]])))=0,"",INDIRECT(NOM_FR&amp;ADDRESS('PR-tampon'!$E224,COLUMN(REFERENCEMENT_ISOLANT[[#Headers],[DATE REFERENCEMENT]]))))))</f>
        <v/>
      </c>
      <c r="C259" s="88" t="str">
        <f ca="1">IF('PR-tampon'!$E224="","",IF('PR-tampon'!$E224=0,"",IF(INDIRECT(NOM_FR&amp;ADDRESS('PR-tampon'!$E224,COLUMN(REFERENCEMENT_ISOLANT[[#Headers],[TYPE DE PROCEDE]])))=0,"",INDIRECT(NOM_FR&amp;ADDRESS('PR-tampon'!$E224,COLUMN(REFERENCEMENT_ISOLANT[[#Headers],[TYPE DE PROCEDE]]))))))</f>
        <v/>
      </c>
      <c r="D259" s="88" t="str">
        <f ca="1">IF('PR-tampon'!$E224="","",IF('PR-tampon'!$E224=0,"",IF(INDIRECT(NOM_FR&amp;ADDRESS('PR-tampon'!$E224,COLUMN(REFERENCEMENT_ISOLANT[[#Headers],[MATIERE]])))=0,"",INDIRECT(NOM_FR&amp;ADDRESS('PR-tampon'!$E224,COLUMN(REFERENCEMENT_ISOLANT[[#Headers],[MATIERE]]))))))</f>
        <v/>
      </c>
      <c r="E259" s="3" t="str">
        <f ca="1">IF('PR-tampon'!$E224="","",IF('PR-tampon'!$E224=0,"",IF(INDIRECT(NOM_FR&amp;ADDRESS('PR-tampon'!$E224,COLUMN(REFERENCEMENT_ISOLANT[[#Headers],[NOM COMMERCIAL DU PROCEDE]])))=0,"",INDIRECT(NOM_FR&amp;ADDRESS('PR-tampon'!$E224,COLUMN(REFERENCEMENT_ISOLANT[[#Headers],[NOM COMMERCIAL DU PROCEDE]]))))))</f>
        <v/>
      </c>
      <c r="F259" s="3" t="str">
        <f ca="1">IF('PR-tampon'!$E224="","",IF('PR-tampon'!$E224=0,"",IF(INDIRECT(NOM_FR&amp;ADDRESS('PR-tampon'!$E224,COLUMN(REFERENCEMENT_ISOLANT[[#Headers],[DISTRIBUTEUR]])))=0,"",INDIRECT(NOM_FR&amp;ADDRESS('PR-tampon'!$E224,COLUMN(REFERENCEMENT_ISOLANT[[#Headers],[DISTRIBUTEUR]]))))))</f>
        <v/>
      </c>
      <c r="G259" s="3" t="str">
        <f ca="1">IF('PR-tampon'!$E224="","",IF('PR-tampon'!$E224=0,"",IF(INDIRECT(NOM_FR&amp;ADDRESS('PR-tampon'!$E224,COLUMN(REFERENCEMENT_ISOLANT[[#Headers],[TYPE DE DOCUMENT DE REFERENCE]])))=0,"",INDIRECT(NOM_FR&amp;ADDRESS('PR-tampon'!$E224,COLUMN(REFERENCEMENT_ISOLANT[[#Headers],[TYPE DE DOCUMENT DE REFERENCE]]))))))</f>
        <v/>
      </c>
      <c r="H259" s="3" t="str">
        <f ca="1">IF('PR-tampon'!$E224="","",IF('PR-tampon'!$E224=0,"",IF(INDIRECT(NOM_FR&amp;ADDRESS('PR-tampon'!$E224,COLUMN(REFERENCEMENT_ISOLANT[[#Headers],[REF]])))=0,"",INDIRECT(NOM_FR&amp;ADDRESS('PR-tampon'!$E224,COLUMN(REFERENCEMENT_ISOLANT[[#Headers],[REF]]))))))</f>
        <v/>
      </c>
      <c r="I259" s="82" t="str">
        <f ca="1">IF('PR-tampon'!$E224="","",IF('PR-tampon'!$E224=0,"",IF(INDIRECT(NOM_FR&amp;ADDRESS('PR-tampon'!$E224,COLUMN(REFERENCEMENT_ISOLANT[[#Headers],[AVIS LIMITE AU]])))=0,"",INDIRECT(NOM_FR&amp;ADDRESS('PR-tampon'!$E224,COLUMN(REFERENCEMENT_ISOLANT[[#Headers],[AVIS LIMITE AU]]))))))</f>
        <v/>
      </c>
      <c r="J259" s="3" t="str">
        <f ca="1">IF('PR-tampon'!$E224="","",IF('PR-tampon'!$E224=0,"",IF(INDIRECT(NOM_FR&amp;ADDRESS('PR-tampon'!$E224,COLUMN(REFERENCEMENT_ISOLANT[[#Headers],[TC/TNC
dans le domaine d''emploi visé]])))=0,"",INDIRECT(NOM_FR&amp;ADDRESS('PR-tampon'!$E224,COLUMN(REFERENCEMENT_ISOLANT[[#Headers],[TC/TNC
dans le domaine d''emploi visé]]))))))</f>
        <v/>
      </c>
      <c r="K259" s="117" t="str">
        <f ca="1">IF('PR-tampon'!$E224="","",IF('PR-tampon'!$E224=0,"",IF(INDIRECT(NOM_FR&amp;ADDRESS('PR-tampon'!$E224,COLUMN(REFERENCEMENT_ISOLANT[[#Headers],[SYNTHESE DES APPLICATIONS VISEES]])))=0,"",INDIRECT(NOM_FR&amp;ADDRESS('PR-tampon'!$E224,COLUMN(REFERENCEMENT_ISOLANT[[#Headers],[SYNTHESE DES APPLICATIONS VISEES]]))))))</f>
        <v/>
      </c>
      <c r="L259" s="84" t="str">
        <f ca="1">IF('PR-tampon'!$E224="","",IF('PR-tampon'!$E224=0,"",IF(INDIRECT(NOM_FR&amp;ADDRESS('PR-tampon'!$E224,COLUMN(REFERENCEMENT_ISOLANT[[#Headers],[CONCATENATION DES OBSERVATIONS]])))=0,"",INDIRECT(NOM_FR&amp;ADDRESS('PR-tampon'!$E224,COLUMN(REFERENCEMENT_ISOLANT[[#Headers],[CONCATENATION DES OBSERVATIONS]]))))))</f>
        <v/>
      </c>
      <c r="M259" s="3" t="str">
        <f ca="1">IF('PR-tampon'!$E224="","",IF('PR-tampon'!$E224=0,"",IF(INDIRECT(NOM_FR&amp;ADDRESS('PR-tampon'!$E224,COLUMN(REFERENCEMENT_ISOLANT[[#Headers],[Hygrométrie des locaux]])))=0,"",INDIRECT(NOM_FR&amp;ADDRESS('PR-tampon'!$E224,COLUMN(REFERENCEMENT_ISOLANT[[#Headers],[Hygrométrie des locaux]]))))))</f>
        <v/>
      </c>
      <c r="N259" s="3" t="str">
        <f ca="1">IF('PR-tampon'!$E224="","",IF('PR-tampon'!$E224=0,"",IF(INDIRECT(NOM_FR&amp;ADDRESS('PR-tampon'!$E224,COLUMN(REFERENCEMENT_ISOLANT[[#Headers],[classement locaux au sens 20.1 P3]])))=0,"",INDIRECT(NOM_FR&amp;ADDRESS('PR-tampon'!$E224,COLUMN(REFERENCEMENT_ISOLANT[[#Headers],[classement locaux au sens 20.1 P3]]))))))</f>
        <v/>
      </c>
      <c r="O259" s="3" t="str">
        <f ca="1">IF('PR-tampon'!$E224="","",IF('PR-tampon'!$E224=0,"",IF(INDIRECT(NOM_FR&amp;ADDRESS('PR-tampon'!$E224,COLUMN(REFERENCEMENT_ISOLANT[[#Headers],[Climat max]])))=0,"",INDIRECT(NOM_FR&amp;ADDRESS('PR-tampon'!$E224,COLUMN(REFERENCEMENT_ISOLANT[[#Headers],[Climat max]]))))))</f>
        <v/>
      </c>
      <c r="P259" s="3" t="str">
        <f ca="1">IF('PR-tampon'!$E224="","",IF('PR-tampon'!$E224=0,"",IF(INDIRECT(NOM_FR&amp;ADDRESS('PR-tampon'!$E224,COLUMN(REFERENCEMENT_ISOLANT[[#Headers],[Locaux climatisés ou raffraichis]])))=0,"",INDIRECT(NOM_FR&amp;ADDRESS('PR-tampon'!$E224,COLUMN(REFERENCEMENT_ISOLANT[[#Headers],[Locaux climatisés ou raffraichis]]))))))</f>
        <v/>
      </c>
      <c r="Q259" s="89" t="str">
        <f ca="1">IF('PR-tampon'!$E224="","",IF('PR-tampon'!$E224=0,"",IF(INDIRECT(NOM_FR&amp;ADDRESS('PR-tampon'!$E224,COLUMN(REFERENCEMENT_ISOLANT[[#Headers],[LIEN INTERNET]])))=0,"",INDIRECT(NOM_FR&amp;ADDRESS('PR-tampon'!$E224,COLUMN(REFERENCEMENT_ISOLANT[[#Headers],[LIEN INTERNET]]))))))</f>
        <v/>
      </c>
    </row>
    <row r="260" spans="1:17" ht="130.15" customHeight="1" x14ac:dyDescent="0.25">
      <c r="A260" s="3" t="e">
        <v>#VALUE!</v>
      </c>
      <c r="B260" s="88" t="str">
        <f ca="1">IF('PR-tampon'!$E225="","",IF('PR-tampon'!$E225=0,"",IF(INDIRECT(NOM_FR&amp;ADDRESS('PR-tampon'!$E225,COLUMN(REFERENCEMENT_ISOLANT[[#Headers],[DATE REFERENCEMENT]])))=0,"",INDIRECT(NOM_FR&amp;ADDRESS('PR-tampon'!$E225,COLUMN(REFERENCEMENT_ISOLANT[[#Headers],[DATE REFERENCEMENT]]))))))</f>
        <v/>
      </c>
      <c r="C260" s="88" t="str">
        <f ca="1">IF('PR-tampon'!$E225="","",IF('PR-tampon'!$E225=0,"",IF(INDIRECT(NOM_FR&amp;ADDRESS('PR-tampon'!$E225,COLUMN(REFERENCEMENT_ISOLANT[[#Headers],[TYPE DE PROCEDE]])))=0,"",INDIRECT(NOM_FR&amp;ADDRESS('PR-tampon'!$E225,COLUMN(REFERENCEMENT_ISOLANT[[#Headers],[TYPE DE PROCEDE]]))))))</f>
        <v/>
      </c>
      <c r="D260" s="88" t="str">
        <f ca="1">IF('PR-tampon'!$E225="","",IF('PR-tampon'!$E225=0,"",IF(INDIRECT(NOM_FR&amp;ADDRESS('PR-tampon'!$E225,COLUMN(REFERENCEMENT_ISOLANT[[#Headers],[MATIERE]])))=0,"",INDIRECT(NOM_FR&amp;ADDRESS('PR-tampon'!$E225,COLUMN(REFERENCEMENT_ISOLANT[[#Headers],[MATIERE]]))))))</f>
        <v/>
      </c>
      <c r="E260" s="3" t="str">
        <f ca="1">IF('PR-tampon'!$E225="","",IF('PR-tampon'!$E225=0,"",IF(INDIRECT(NOM_FR&amp;ADDRESS('PR-tampon'!$E225,COLUMN(REFERENCEMENT_ISOLANT[[#Headers],[NOM COMMERCIAL DU PROCEDE]])))=0,"",INDIRECT(NOM_FR&amp;ADDRESS('PR-tampon'!$E225,COLUMN(REFERENCEMENT_ISOLANT[[#Headers],[NOM COMMERCIAL DU PROCEDE]]))))))</f>
        <v/>
      </c>
      <c r="F260" s="3" t="str">
        <f ca="1">IF('PR-tampon'!$E225="","",IF('PR-tampon'!$E225=0,"",IF(INDIRECT(NOM_FR&amp;ADDRESS('PR-tampon'!$E225,COLUMN(REFERENCEMENT_ISOLANT[[#Headers],[DISTRIBUTEUR]])))=0,"",INDIRECT(NOM_FR&amp;ADDRESS('PR-tampon'!$E225,COLUMN(REFERENCEMENT_ISOLANT[[#Headers],[DISTRIBUTEUR]]))))))</f>
        <v/>
      </c>
      <c r="G260" s="3" t="str">
        <f ca="1">IF('PR-tampon'!$E225="","",IF('PR-tampon'!$E225=0,"",IF(INDIRECT(NOM_FR&amp;ADDRESS('PR-tampon'!$E225,COLUMN(REFERENCEMENT_ISOLANT[[#Headers],[TYPE DE DOCUMENT DE REFERENCE]])))=0,"",INDIRECT(NOM_FR&amp;ADDRESS('PR-tampon'!$E225,COLUMN(REFERENCEMENT_ISOLANT[[#Headers],[TYPE DE DOCUMENT DE REFERENCE]]))))))</f>
        <v/>
      </c>
      <c r="H260" s="3" t="str">
        <f ca="1">IF('PR-tampon'!$E225="","",IF('PR-tampon'!$E225=0,"",IF(INDIRECT(NOM_FR&amp;ADDRESS('PR-tampon'!$E225,COLUMN(REFERENCEMENT_ISOLANT[[#Headers],[REF]])))=0,"",INDIRECT(NOM_FR&amp;ADDRESS('PR-tampon'!$E225,COLUMN(REFERENCEMENT_ISOLANT[[#Headers],[REF]]))))))</f>
        <v/>
      </c>
      <c r="I260" s="82" t="str">
        <f ca="1">IF('PR-tampon'!$E225="","",IF('PR-tampon'!$E225=0,"",IF(INDIRECT(NOM_FR&amp;ADDRESS('PR-tampon'!$E225,COLUMN(REFERENCEMENT_ISOLANT[[#Headers],[AVIS LIMITE AU]])))=0,"",INDIRECT(NOM_FR&amp;ADDRESS('PR-tampon'!$E225,COLUMN(REFERENCEMENT_ISOLANT[[#Headers],[AVIS LIMITE AU]]))))))</f>
        <v/>
      </c>
      <c r="J260" s="3" t="str">
        <f ca="1">IF('PR-tampon'!$E225="","",IF('PR-tampon'!$E225=0,"",IF(INDIRECT(NOM_FR&amp;ADDRESS('PR-tampon'!$E225,COLUMN(REFERENCEMENT_ISOLANT[[#Headers],[TC/TNC
dans le domaine d''emploi visé]])))=0,"",INDIRECT(NOM_FR&amp;ADDRESS('PR-tampon'!$E225,COLUMN(REFERENCEMENT_ISOLANT[[#Headers],[TC/TNC
dans le domaine d''emploi visé]]))))))</f>
        <v/>
      </c>
      <c r="K260" s="117" t="str">
        <f ca="1">IF('PR-tampon'!$E225="","",IF('PR-tampon'!$E225=0,"",IF(INDIRECT(NOM_FR&amp;ADDRESS('PR-tampon'!$E225,COLUMN(REFERENCEMENT_ISOLANT[[#Headers],[SYNTHESE DES APPLICATIONS VISEES]])))=0,"",INDIRECT(NOM_FR&amp;ADDRESS('PR-tampon'!$E225,COLUMN(REFERENCEMENT_ISOLANT[[#Headers],[SYNTHESE DES APPLICATIONS VISEES]]))))))</f>
        <v/>
      </c>
      <c r="L260" s="84" t="str">
        <f ca="1">IF('PR-tampon'!$E225="","",IF('PR-tampon'!$E225=0,"",IF(INDIRECT(NOM_FR&amp;ADDRESS('PR-tampon'!$E225,COLUMN(REFERENCEMENT_ISOLANT[[#Headers],[CONCATENATION DES OBSERVATIONS]])))=0,"",INDIRECT(NOM_FR&amp;ADDRESS('PR-tampon'!$E225,COLUMN(REFERENCEMENT_ISOLANT[[#Headers],[CONCATENATION DES OBSERVATIONS]]))))))</f>
        <v/>
      </c>
      <c r="M260" s="3" t="str">
        <f ca="1">IF('PR-tampon'!$E225="","",IF('PR-tampon'!$E225=0,"",IF(INDIRECT(NOM_FR&amp;ADDRESS('PR-tampon'!$E225,COLUMN(REFERENCEMENT_ISOLANT[[#Headers],[Hygrométrie des locaux]])))=0,"",INDIRECT(NOM_FR&amp;ADDRESS('PR-tampon'!$E225,COLUMN(REFERENCEMENT_ISOLANT[[#Headers],[Hygrométrie des locaux]]))))))</f>
        <v/>
      </c>
      <c r="N260" s="3" t="str">
        <f ca="1">IF('PR-tampon'!$E225="","",IF('PR-tampon'!$E225=0,"",IF(INDIRECT(NOM_FR&amp;ADDRESS('PR-tampon'!$E225,COLUMN(REFERENCEMENT_ISOLANT[[#Headers],[classement locaux au sens 20.1 P3]])))=0,"",INDIRECT(NOM_FR&amp;ADDRESS('PR-tampon'!$E225,COLUMN(REFERENCEMENT_ISOLANT[[#Headers],[classement locaux au sens 20.1 P3]]))))))</f>
        <v/>
      </c>
      <c r="O260" s="3" t="str">
        <f ca="1">IF('PR-tampon'!$E225="","",IF('PR-tampon'!$E225=0,"",IF(INDIRECT(NOM_FR&amp;ADDRESS('PR-tampon'!$E225,COLUMN(REFERENCEMENT_ISOLANT[[#Headers],[Climat max]])))=0,"",INDIRECT(NOM_FR&amp;ADDRESS('PR-tampon'!$E225,COLUMN(REFERENCEMENT_ISOLANT[[#Headers],[Climat max]]))))))</f>
        <v/>
      </c>
      <c r="P260" s="3" t="str">
        <f ca="1">IF('PR-tampon'!$E225="","",IF('PR-tampon'!$E225=0,"",IF(INDIRECT(NOM_FR&amp;ADDRESS('PR-tampon'!$E225,COLUMN(REFERENCEMENT_ISOLANT[[#Headers],[Locaux climatisés ou raffraichis]])))=0,"",INDIRECT(NOM_FR&amp;ADDRESS('PR-tampon'!$E225,COLUMN(REFERENCEMENT_ISOLANT[[#Headers],[Locaux climatisés ou raffraichis]]))))))</f>
        <v/>
      </c>
      <c r="Q260" s="89" t="str">
        <f ca="1">IF('PR-tampon'!$E225="","",IF('PR-tampon'!$E225=0,"",IF(INDIRECT(NOM_FR&amp;ADDRESS('PR-tampon'!$E225,COLUMN(REFERENCEMENT_ISOLANT[[#Headers],[LIEN INTERNET]])))=0,"",INDIRECT(NOM_FR&amp;ADDRESS('PR-tampon'!$E225,COLUMN(REFERENCEMENT_ISOLANT[[#Headers],[LIEN INTERNET]]))))))</f>
        <v/>
      </c>
    </row>
    <row r="261" spans="1:17" ht="130.15" customHeight="1" x14ac:dyDescent="0.25">
      <c r="A261" s="3" t="e">
        <v>#VALUE!</v>
      </c>
      <c r="B261" s="88" t="str">
        <f ca="1">IF('PR-tampon'!$E226="","",IF('PR-tampon'!$E226=0,"",IF(INDIRECT(NOM_FR&amp;ADDRESS('PR-tampon'!$E226,COLUMN(REFERENCEMENT_ISOLANT[[#Headers],[DATE REFERENCEMENT]])))=0,"",INDIRECT(NOM_FR&amp;ADDRESS('PR-tampon'!$E226,COLUMN(REFERENCEMENT_ISOLANT[[#Headers],[DATE REFERENCEMENT]]))))))</f>
        <v/>
      </c>
      <c r="C261" s="88" t="str">
        <f ca="1">IF('PR-tampon'!$E226="","",IF('PR-tampon'!$E226=0,"",IF(INDIRECT(NOM_FR&amp;ADDRESS('PR-tampon'!$E226,COLUMN(REFERENCEMENT_ISOLANT[[#Headers],[TYPE DE PROCEDE]])))=0,"",INDIRECT(NOM_FR&amp;ADDRESS('PR-tampon'!$E226,COLUMN(REFERENCEMENT_ISOLANT[[#Headers],[TYPE DE PROCEDE]]))))))</f>
        <v/>
      </c>
      <c r="D261" s="88" t="str">
        <f ca="1">IF('PR-tampon'!$E226="","",IF('PR-tampon'!$E226=0,"",IF(INDIRECT(NOM_FR&amp;ADDRESS('PR-tampon'!$E226,COLUMN(REFERENCEMENT_ISOLANT[[#Headers],[MATIERE]])))=0,"",INDIRECT(NOM_FR&amp;ADDRESS('PR-tampon'!$E226,COLUMN(REFERENCEMENT_ISOLANT[[#Headers],[MATIERE]]))))))</f>
        <v/>
      </c>
      <c r="E261" s="3" t="str">
        <f ca="1">IF('PR-tampon'!$E226="","",IF('PR-tampon'!$E226=0,"",IF(INDIRECT(NOM_FR&amp;ADDRESS('PR-tampon'!$E226,COLUMN(REFERENCEMENT_ISOLANT[[#Headers],[NOM COMMERCIAL DU PROCEDE]])))=0,"",INDIRECT(NOM_FR&amp;ADDRESS('PR-tampon'!$E226,COLUMN(REFERENCEMENT_ISOLANT[[#Headers],[NOM COMMERCIAL DU PROCEDE]]))))))</f>
        <v/>
      </c>
      <c r="F261" s="3" t="str">
        <f ca="1">IF('PR-tampon'!$E226="","",IF('PR-tampon'!$E226=0,"",IF(INDIRECT(NOM_FR&amp;ADDRESS('PR-tampon'!$E226,COLUMN(REFERENCEMENT_ISOLANT[[#Headers],[DISTRIBUTEUR]])))=0,"",INDIRECT(NOM_FR&amp;ADDRESS('PR-tampon'!$E226,COLUMN(REFERENCEMENT_ISOLANT[[#Headers],[DISTRIBUTEUR]]))))))</f>
        <v/>
      </c>
      <c r="G261" s="3" t="str">
        <f ca="1">IF('PR-tampon'!$E226="","",IF('PR-tampon'!$E226=0,"",IF(INDIRECT(NOM_FR&amp;ADDRESS('PR-tampon'!$E226,COLUMN(REFERENCEMENT_ISOLANT[[#Headers],[TYPE DE DOCUMENT DE REFERENCE]])))=0,"",INDIRECT(NOM_FR&amp;ADDRESS('PR-tampon'!$E226,COLUMN(REFERENCEMENT_ISOLANT[[#Headers],[TYPE DE DOCUMENT DE REFERENCE]]))))))</f>
        <v/>
      </c>
      <c r="H261" s="3" t="str">
        <f ca="1">IF('PR-tampon'!$E226="","",IF('PR-tampon'!$E226=0,"",IF(INDIRECT(NOM_FR&amp;ADDRESS('PR-tampon'!$E226,COLUMN(REFERENCEMENT_ISOLANT[[#Headers],[REF]])))=0,"",INDIRECT(NOM_FR&amp;ADDRESS('PR-tampon'!$E226,COLUMN(REFERENCEMENT_ISOLANT[[#Headers],[REF]]))))))</f>
        <v/>
      </c>
      <c r="I261" s="82" t="str">
        <f ca="1">IF('PR-tampon'!$E226="","",IF('PR-tampon'!$E226=0,"",IF(INDIRECT(NOM_FR&amp;ADDRESS('PR-tampon'!$E226,COLUMN(REFERENCEMENT_ISOLANT[[#Headers],[AVIS LIMITE AU]])))=0,"",INDIRECT(NOM_FR&amp;ADDRESS('PR-tampon'!$E226,COLUMN(REFERENCEMENT_ISOLANT[[#Headers],[AVIS LIMITE AU]]))))))</f>
        <v/>
      </c>
      <c r="J261" s="3" t="str">
        <f ca="1">IF('PR-tampon'!$E226="","",IF('PR-tampon'!$E226=0,"",IF(INDIRECT(NOM_FR&amp;ADDRESS('PR-tampon'!$E226,COLUMN(REFERENCEMENT_ISOLANT[[#Headers],[TC/TNC
dans le domaine d''emploi visé]])))=0,"",INDIRECT(NOM_FR&amp;ADDRESS('PR-tampon'!$E226,COLUMN(REFERENCEMENT_ISOLANT[[#Headers],[TC/TNC
dans le domaine d''emploi visé]]))))))</f>
        <v/>
      </c>
      <c r="K261" s="117" t="str">
        <f ca="1">IF('PR-tampon'!$E226="","",IF('PR-tampon'!$E226=0,"",IF(INDIRECT(NOM_FR&amp;ADDRESS('PR-tampon'!$E226,COLUMN(REFERENCEMENT_ISOLANT[[#Headers],[SYNTHESE DES APPLICATIONS VISEES]])))=0,"",INDIRECT(NOM_FR&amp;ADDRESS('PR-tampon'!$E226,COLUMN(REFERENCEMENT_ISOLANT[[#Headers],[SYNTHESE DES APPLICATIONS VISEES]]))))))</f>
        <v/>
      </c>
      <c r="L261" s="84" t="str">
        <f ca="1">IF('PR-tampon'!$E226="","",IF('PR-tampon'!$E226=0,"",IF(INDIRECT(NOM_FR&amp;ADDRESS('PR-tampon'!$E226,COLUMN(REFERENCEMENT_ISOLANT[[#Headers],[CONCATENATION DES OBSERVATIONS]])))=0,"",INDIRECT(NOM_FR&amp;ADDRESS('PR-tampon'!$E226,COLUMN(REFERENCEMENT_ISOLANT[[#Headers],[CONCATENATION DES OBSERVATIONS]]))))))</f>
        <v/>
      </c>
      <c r="M261" s="3" t="str">
        <f ca="1">IF('PR-tampon'!$E226="","",IF('PR-tampon'!$E226=0,"",IF(INDIRECT(NOM_FR&amp;ADDRESS('PR-tampon'!$E226,COLUMN(REFERENCEMENT_ISOLANT[[#Headers],[Hygrométrie des locaux]])))=0,"",INDIRECT(NOM_FR&amp;ADDRESS('PR-tampon'!$E226,COLUMN(REFERENCEMENT_ISOLANT[[#Headers],[Hygrométrie des locaux]]))))))</f>
        <v/>
      </c>
      <c r="N261" s="3" t="str">
        <f ca="1">IF('PR-tampon'!$E226="","",IF('PR-tampon'!$E226=0,"",IF(INDIRECT(NOM_FR&amp;ADDRESS('PR-tampon'!$E226,COLUMN(REFERENCEMENT_ISOLANT[[#Headers],[classement locaux au sens 20.1 P3]])))=0,"",INDIRECT(NOM_FR&amp;ADDRESS('PR-tampon'!$E226,COLUMN(REFERENCEMENT_ISOLANT[[#Headers],[classement locaux au sens 20.1 P3]]))))))</f>
        <v/>
      </c>
      <c r="O261" s="3" t="str">
        <f ca="1">IF('PR-tampon'!$E226="","",IF('PR-tampon'!$E226=0,"",IF(INDIRECT(NOM_FR&amp;ADDRESS('PR-tampon'!$E226,COLUMN(REFERENCEMENT_ISOLANT[[#Headers],[Climat max]])))=0,"",INDIRECT(NOM_FR&amp;ADDRESS('PR-tampon'!$E226,COLUMN(REFERENCEMENT_ISOLANT[[#Headers],[Climat max]]))))))</f>
        <v/>
      </c>
      <c r="P261" s="3" t="str">
        <f ca="1">IF('PR-tampon'!$E226="","",IF('PR-tampon'!$E226=0,"",IF(INDIRECT(NOM_FR&amp;ADDRESS('PR-tampon'!$E226,COLUMN(REFERENCEMENT_ISOLANT[[#Headers],[Locaux climatisés ou raffraichis]])))=0,"",INDIRECT(NOM_FR&amp;ADDRESS('PR-tampon'!$E226,COLUMN(REFERENCEMENT_ISOLANT[[#Headers],[Locaux climatisés ou raffraichis]]))))))</f>
        <v/>
      </c>
      <c r="Q261" s="89" t="str">
        <f ca="1">IF('PR-tampon'!$E226="","",IF('PR-tampon'!$E226=0,"",IF(INDIRECT(NOM_FR&amp;ADDRESS('PR-tampon'!$E226,COLUMN(REFERENCEMENT_ISOLANT[[#Headers],[LIEN INTERNET]])))=0,"",INDIRECT(NOM_FR&amp;ADDRESS('PR-tampon'!$E226,COLUMN(REFERENCEMENT_ISOLANT[[#Headers],[LIEN INTERNET]]))))))</f>
        <v/>
      </c>
    </row>
    <row r="262" spans="1:17" ht="130.15" customHeight="1" x14ac:dyDescent="0.25">
      <c r="A262" s="3" t="e">
        <v>#VALUE!</v>
      </c>
      <c r="B262" s="88" t="str">
        <f ca="1">IF('PR-tampon'!$E227="","",IF('PR-tampon'!$E227=0,"",IF(INDIRECT(NOM_FR&amp;ADDRESS('PR-tampon'!$E227,COLUMN(REFERENCEMENT_ISOLANT[[#Headers],[DATE REFERENCEMENT]])))=0,"",INDIRECT(NOM_FR&amp;ADDRESS('PR-tampon'!$E227,COLUMN(REFERENCEMENT_ISOLANT[[#Headers],[DATE REFERENCEMENT]]))))))</f>
        <v/>
      </c>
      <c r="C262" s="88" t="str">
        <f ca="1">IF('PR-tampon'!$E227="","",IF('PR-tampon'!$E227=0,"",IF(INDIRECT(NOM_FR&amp;ADDRESS('PR-tampon'!$E227,COLUMN(REFERENCEMENT_ISOLANT[[#Headers],[TYPE DE PROCEDE]])))=0,"",INDIRECT(NOM_FR&amp;ADDRESS('PR-tampon'!$E227,COLUMN(REFERENCEMENT_ISOLANT[[#Headers],[TYPE DE PROCEDE]]))))))</f>
        <v/>
      </c>
      <c r="D262" s="88" t="str">
        <f ca="1">IF('PR-tampon'!$E227="","",IF('PR-tampon'!$E227=0,"",IF(INDIRECT(NOM_FR&amp;ADDRESS('PR-tampon'!$E227,COLUMN(REFERENCEMENT_ISOLANT[[#Headers],[MATIERE]])))=0,"",INDIRECT(NOM_FR&amp;ADDRESS('PR-tampon'!$E227,COLUMN(REFERENCEMENT_ISOLANT[[#Headers],[MATIERE]]))))))</f>
        <v/>
      </c>
      <c r="E262" s="3" t="str">
        <f ca="1">IF('PR-tampon'!$E227="","",IF('PR-tampon'!$E227=0,"",IF(INDIRECT(NOM_FR&amp;ADDRESS('PR-tampon'!$E227,COLUMN(REFERENCEMENT_ISOLANT[[#Headers],[NOM COMMERCIAL DU PROCEDE]])))=0,"",INDIRECT(NOM_FR&amp;ADDRESS('PR-tampon'!$E227,COLUMN(REFERENCEMENT_ISOLANT[[#Headers],[NOM COMMERCIAL DU PROCEDE]]))))))</f>
        <v/>
      </c>
      <c r="F262" s="3" t="str">
        <f ca="1">IF('PR-tampon'!$E227="","",IF('PR-tampon'!$E227=0,"",IF(INDIRECT(NOM_FR&amp;ADDRESS('PR-tampon'!$E227,COLUMN(REFERENCEMENT_ISOLANT[[#Headers],[DISTRIBUTEUR]])))=0,"",INDIRECT(NOM_FR&amp;ADDRESS('PR-tampon'!$E227,COLUMN(REFERENCEMENT_ISOLANT[[#Headers],[DISTRIBUTEUR]]))))))</f>
        <v/>
      </c>
      <c r="G262" s="3" t="str">
        <f ca="1">IF('PR-tampon'!$E227="","",IF('PR-tampon'!$E227=0,"",IF(INDIRECT(NOM_FR&amp;ADDRESS('PR-tampon'!$E227,COLUMN(REFERENCEMENT_ISOLANT[[#Headers],[TYPE DE DOCUMENT DE REFERENCE]])))=0,"",INDIRECT(NOM_FR&amp;ADDRESS('PR-tampon'!$E227,COLUMN(REFERENCEMENT_ISOLANT[[#Headers],[TYPE DE DOCUMENT DE REFERENCE]]))))))</f>
        <v/>
      </c>
      <c r="H262" s="3" t="str">
        <f ca="1">IF('PR-tampon'!$E227="","",IF('PR-tampon'!$E227=0,"",IF(INDIRECT(NOM_FR&amp;ADDRESS('PR-tampon'!$E227,COLUMN(REFERENCEMENT_ISOLANT[[#Headers],[REF]])))=0,"",INDIRECT(NOM_FR&amp;ADDRESS('PR-tampon'!$E227,COLUMN(REFERENCEMENT_ISOLANT[[#Headers],[REF]]))))))</f>
        <v/>
      </c>
      <c r="I262" s="82" t="str">
        <f ca="1">IF('PR-tampon'!$E227="","",IF('PR-tampon'!$E227=0,"",IF(INDIRECT(NOM_FR&amp;ADDRESS('PR-tampon'!$E227,COLUMN(REFERENCEMENT_ISOLANT[[#Headers],[AVIS LIMITE AU]])))=0,"",INDIRECT(NOM_FR&amp;ADDRESS('PR-tampon'!$E227,COLUMN(REFERENCEMENT_ISOLANT[[#Headers],[AVIS LIMITE AU]]))))))</f>
        <v/>
      </c>
      <c r="J262" s="3" t="str">
        <f ca="1">IF('PR-tampon'!$E227="","",IF('PR-tampon'!$E227=0,"",IF(INDIRECT(NOM_FR&amp;ADDRESS('PR-tampon'!$E227,COLUMN(REFERENCEMENT_ISOLANT[[#Headers],[TC/TNC
dans le domaine d''emploi visé]])))=0,"",INDIRECT(NOM_FR&amp;ADDRESS('PR-tampon'!$E227,COLUMN(REFERENCEMENT_ISOLANT[[#Headers],[TC/TNC
dans le domaine d''emploi visé]]))))))</f>
        <v/>
      </c>
      <c r="K262" s="117" t="str">
        <f ca="1">IF('PR-tampon'!$E227="","",IF('PR-tampon'!$E227=0,"",IF(INDIRECT(NOM_FR&amp;ADDRESS('PR-tampon'!$E227,COLUMN(REFERENCEMENT_ISOLANT[[#Headers],[SYNTHESE DES APPLICATIONS VISEES]])))=0,"",INDIRECT(NOM_FR&amp;ADDRESS('PR-tampon'!$E227,COLUMN(REFERENCEMENT_ISOLANT[[#Headers],[SYNTHESE DES APPLICATIONS VISEES]]))))))</f>
        <v/>
      </c>
      <c r="L262" s="84" t="str">
        <f ca="1">IF('PR-tampon'!$E227="","",IF('PR-tampon'!$E227=0,"",IF(INDIRECT(NOM_FR&amp;ADDRESS('PR-tampon'!$E227,COLUMN(REFERENCEMENT_ISOLANT[[#Headers],[CONCATENATION DES OBSERVATIONS]])))=0,"",INDIRECT(NOM_FR&amp;ADDRESS('PR-tampon'!$E227,COLUMN(REFERENCEMENT_ISOLANT[[#Headers],[CONCATENATION DES OBSERVATIONS]]))))))</f>
        <v/>
      </c>
      <c r="M262" s="3" t="str">
        <f ca="1">IF('PR-tampon'!$E227="","",IF('PR-tampon'!$E227=0,"",IF(INDIRECT(NOM_FR&amp;ADDRESS('PR-tampon'!$E227,COLUMN(REFERENCEMENT_ISOLANT[[#Headers],[Hygrométrie des locaux]])))=0,"",INDIRECT(NOM_FR&amp;ADDRESS('PR-tampon'!$E227,COLUMN(REFERENCEMENT_ISOLANT[[#Headers],[Hygrométrie des locaux]]))))))</f>
        <v/>
      </c>
      <c r="N262" s="3" t="str">
        <f ca="1">IF('PR-tampon'!$E227="","",IF('PR-tampon'!$E227=0,"",IF(INDIRECT(NOM_FR&amp;ADDRESS('PR-tampon'!$E227,COLUMN(REFERENCEMENT_ISOLANT[[#Headers],[classement locaux au sens 20.1 P3]])))=0,"",INDIRECT(NOM_FR&amp;ADDRESS('PR-tampon'!$E227,COLUMN(REFERENCEMENT_ISOLANT[[#Headers],[classement locaux au sens 20.1 P3]]))))))</f>
        <v/>
      </c>
      <c r="O262" s="3" t="str">
        <f ca="1">IF('PR-tampon'!$E227="","",IF('PR-tampon'!$E227=0,"",IF(INDIRECT(NOM_FR&amp;ADDRESS('PR-tampon'!$E227,COLUMN(REFERENCEMENT_ISOLANT[[#Headers],[Climat max]])))=0,"",INDIRECT(NOM_FR&amp;ADDRESS('PR-tampon'!$E227,COLUMN(REFERENCEMENT_ISOLANT[[#Headers],[Climat max]]))))))</f>
        <v/>
      </c>
      <c r="P262" s="3" t="str">
        <f ca="1">IF('PR-tampon'!$E227="","",IF('PR-tampon'!$E227=0,"",IF(INDIRECT(NOM_FR&amp;ADDRESS('PR-tampon'!$E227,COLUMN(REFERENCEMENT_ISOLANT[[#Headers],[Locaux climatisés ou raffraichis]])))=0,"",INDIRECT(NOM_FR&amp;ADDRESS('PR-tampon'!$E227,COLUMN(REFERENCEMENT_ISOLANT[[#Headers],[Locaux climatisés ou raffraichis]]))))))</f>
        <v/>
      </c>
      <c r="Q262" s="89" t="str">
        <f ca="1">IF('PR-tampon'!$E227="","",IF('PR-tampon'!$E227=0,"",IF(INDIRECT(NOM_FR&amp;ADDRESS('PR-tampon'!$E227,COLUMN(REFERENCEMENT_ISOLANT[[#Headers],[LIEN INTERNET]])))=0,"",INDIRECT(NOM_FR&amp;ADDRESS('PR-tampon'!$E227,COLUMN(REFERENCEMENT_ISOLANT[[#Headers],[LIEN INTERNET]]))))))</f>
        <v/>
      </c>
    </row>
    <row r="263" spans="1:17" ht="130.15" customHeight="1" x14ac:dyDescent="0.25">
      <c r="A263" s="3" t="e">
        <v>#VALUE!</v>
      </c>
      <c r="B263" s="88" t="str">
        <f ca="1">IF('PR-tampon'!$E228="","",IF('PR-tampon'!$E228=0,"",IF(INDIRECT(NOM_FR&amp;ADDRESS('PR-tampon'!$E228,COLUMN(REFERENCEMENT_ISOLANT[[#Headers],[DATE REFERENCEMENT]])))=0,"",INDIRECT(NOM_FR&amp;ADDRESS('PR-tampon'!$E228,COLUMN(REFERENCEMENT_ISOLANT[[#Headers],[DATE REFERENCEMENT]]))))))</f>
        <v/>
      </c>
      <c r="C263" s="88" t="str">
        <f ca="1">IF('PR-tampon'!$E228="","",IF('PR-tampon'!$E228=0,"",IF(INDIRECT(NOM_FR&amp;ADDRESS('PR-tampon'!$E228,COLUMN(REFERENCEMENT_ISOLANT[[#Headers],[TYPE DE PROCEDE]])))=0,"",INDIRECT(NOM_FR&amp;ADDRESS('PR-tampon'!$E228,COLUMN(REFERENCEMENT_ISOLANT[[#Headers],[TYPE DE PROCEDE]]))))))</f>
        <v/>
      </c>
      <c r="D263" s="88" t="str">
        <f ca="1">IF('PR-tampon'!$E228="","",IF('PR-tampon'!$E228=0,"",IF(INDIRECT(NOM_FR&amp;ADDRESS('PR-tampon'!$E228,COLUMN(REFERENCEMENT_ISOLANT[[#Headers],[MATIERE]])))=0,"",INDIRECT(NOM_FR&amp;ADDRESS('PR-tampon'!$E228,COLUMN(REFERENCEMENT_ISOLANT[[#Headers],[MATIERE]]))))))</f>
        <v/>
      </c>
      <c r="E263" s="3" t="str">
        <f ca="1">IF('PR-tampon'!$E228="","",IF('PR-tampon'!$E228=0,"",IF(INDIRECT(NOM_FR&amp;ADDRESS('PR-tampon'!$E228,COLUMN(REFERENCEMENT_ISOLANT[[#Headers],[NOM COMMERCIAL DU PROCEDE]])))=0,"",INDIRECT(NOM_FR&amp;ADDRESS('PR-tampon'!$E228,COLUMN(REFERENCEMENT_ISOLANT[[#Headers],[NOM COMMERCIAL DU PROCEDE]]))))))</f>
        <v/>
      </c>
      <c r="F263" s="3" t="str">
        <f ca="1">IF('PR-tampon'!$E228="","",IF('PR-tampon'!$E228=0,"",IF(INDIRECT(NOM_FR&amp;ADDRESS('PR-tampon'!$E228,COLUMN(REFERENCEMENT_ISOLANT[[#Headers],[DISTRIBUTEUR]])))=0,"",INDIRECT(NOM_FR&amp;ADDRESS('PR-tampon'!$E228,COLUMN(REFERENCEMENT_ISOLANT[[#Headers],[DISTRIBUTEUR]]))))))</f>
        <v/>
      </c>
      <c r="G263" s="3" t="str">
        <f ca="1">IF('PR-tampon'!$E228="","",IF('PR-tampon'!$E228=0,"",IF(INDIRECT(NOM_FR&amp;ADDRESS('PR-tampon'!$E228,COLUMN(REFERENCEMENT_ISOLANT[[#Headers],[TYPE DE DOCUMENT DE REFERENCE]])))=0,"",INDIRECT(NOM_FR&amp;ADDRESS('PR-tampon'!$E228,COLUMN(REFERENCEMENT_ISOLANT[[#Headers],[TYPE DE DOCUMENT DE REFERENCE]]))))))</f>
        <v/>
      </c>
      <c r="H263" s="3" t="str">
        <f ca="1">IF('PR-tampon'!$E228="","",IF('PR-tampon'!$E228=0,"",IF(INDIRECT(NOM_FR&amp;ADDRESS('PR-tampon'!$E228,COLUMN(REFERENCEMENT_ISOLANT[[#Headers],[REF]])))=0,"",INDIRECT(NOM_FR&amp;ADDRESS('PR-tampon'!$E228,COLUMN(REFERENCEMENT_ISOLANT[[#Headers],[REF]]))))))</f>
        <v/>
      </c>
      <c r="I263" s="82" t="str">
        <f ca="1">IF('PR-tampon'!$E228="","",IF('PR-tampon'!$E228=0,"",IF(INDIRECT(NOM_FR&amp;ADDRESS('PR-tampon'!$E228,COLUMN(REFERENCEMENT_ISOLANT[[#Headers],[AVIS LIMITE AU]])))=0,"",INDIRECT(NOM_FR&amp;ADDRESS('PR-tampon'!$E228,COLUMN(REFERENCEMENT_ISOLANT[[#Headers],[AVIS LIMITE AU]]))))))</f>
        <v/>
      </c>
      <c r="J263" s="3" t="str">
        <f ca="1">IF('PR-tampon'!$E228="","",IF('PR-tampon'!$E228=0,"",IF(INDIRECT(NOM_FR&amp;ADDRESS('PR-tampon'!$E228,COLUMN(REFERENCEMENT_ISOLANT[[#Headers],[TC/TNC
dans le domaine d''emploi visé]])))=0,"",INDIRECT(NOM_FR&amp;ADDRESS('PR-tampon'!$E228,COLUMN(REFERENCEMENT_ISOLANT[[#Headers],[TC/TNC
dans le domaine d''emploi visé]]))))))</f>
        <v/>
      </c>
      <c r="K263" s="117" t="str">
        <f ca="1">IF('PR-tampon'!$E228="","",IF('PR-tampon'!$E228=0,"",IF(INDIRECT(NOM_FR&amp;ADDRESS('PR-tampon'!$E228,COLUMN(REFERENCEMENT_ISOLANT[[#Headers],[SYNTHESE DES APPLICATIONS VISEES]])))=0,"",INDIRECT(NOM_FR&amp;ADDRESS('PR-tampon'!$E228,COLUMN(REFERENCEMENT_ISOLANT[[#Headers],[SYNTHESE DES APPLICATIONS VISEES]]))))))</f>
        <v/>
      </c>
      <c r="L263" s="84" t="str">
        <f ca="1">IF('PR-tampon'!$E228="","",IF('PR-tampon'!$E228=0,"",IF(INDIRECT(NOM_FR&amp;ADDRESS('PR-tampon'!$E228,COLUMN(REFERENCEMENT_ISOLANT[[#Headers],[CONCATENATION DES OBSERVATIONS]])))=0,"",INDIRECT(NOM_FR&amp;ADDRESS('PR-tampon'!$E228,COLUMN(REFERENCEMENT_ISOLANT[[#Headers],[CONCATENATION DES OBSERVATIONS]]))))))</f>
        <v/>
      </c>
      <c r="M263" s="3" t="str">
        <f ca="1">IF('PR-tampon'!$E228="","",IF('PR-tampon'!$E228=0,"",IF(INDIRECT(NOM_FR&amp;ADDRESS('PR-tampon'!$E228,COLUMN(REFERENCEMENT_ISOLANT[[#Headers],[Hygrométrie des locaux]])))=0,"",INDIRECT(NOM_FR&amp;ADDRESS('PR-tampon'!$E228,COLUMN(REFERENCEMENT_ISOLANT[[#Headers],[Hygrométrie des locaux]]))))))</f>
        <v/>
      </c>
      <c r="N263" s="3" t="str">
        <f ca="1">IF('PR-tampon'!$E228="","",IF('PR-tampon'!$E228=0,"",IF(INDIRECT(NOM_FR&amp;ADDRESS('PR-tampon'!$E228,COLUMN(REFERENCEMENT_ISOLANT[[#Headers],[classement locaux au sens 20.1 P3]])))=0,"",INDIRECT(NOM_FR&amp;ADDRESS('PR-tampon'!$E228,COLUMN(REFERENCEMENT_ISOLANT[[#Headers],[classement locaux au sens 20.1 P3]]))))))</f>
        <v/>
      </c>
      <c r="O263" s="3" t="str">
        <f ca="1">IF('PR-tampon'!$E228="","",IF('PR-tampon'!$E228=0,"",IF(INDIRECT(NOM_FR&amp;ADDRESS('PR-tampon'!$E228,COLUMN(REFERENCEMENT_ISOLANT[[#Headers],[Climat max]])))=0,"",INDIRECT(NOM_FR&amp;ADDRESS('PR-tampon'!$E228,COLUMN(REFERENCEMENT_ISOLANT[[#Headers],[Climat max]]))))))</f>
        <v/>
      </c>
      <c r="P263" s="3" t="str">
        <f ca="1">IF('PR-tampon'!$E228="","",IF('PR-tampon'!$E228=0,"",IF(INDIRECT(NOM_FR&amp;ADDRESS('PR-tampon'!$E228,COLUMN(REFERENCEMENT_ISOLANT[[#Headers],[Locaux climatisés ou raffraichis]])))=0,"",INDIRECT(NOM_FR&amp;ADDRESS('PR-tampon'!$E228,COLUMN(REFERENCEMENT_ISOLANT[[#Headers],[Locaux climatisés ou raffraichis]]))))))</f>
        <v/>
      </c>
      <c r="Q263" s="89" t="str">
        <f ca="1">IF('PR-tampon'!$E228="","",IF('PR-tampon'!$E228=0,"",IF(INDIRECT(NOM_FR&amp;ADDRESS('PR-tampon'!$E228,COLUMN(REFERENCEMENT_ISOLANT[[#Headers],[LIEN INTERNET]])))=0,"",INDIRECT(NOM_FR&amp;ADDRESS('PR-tampon'!$E228,COLUMN(REFERENCEMENT_ISOLANT[[#Headers],[LIEN INTERNET]]))))))</f>
        <v/>
      </c>
    </row>
    <row r="264" spans="1:17" ht="130.15" customHeight="1" x14ac:dyDescent="0.25">
      <c r="A264" s="3" t="e">
        <v>#VALUE!</v>
      </c>
      <c r="B264" s="88" t="str">
        <f ca="1">IF('PR-tampon'!$E229="","",IF('PR-tampon'!$E229=0,"",IF(INDIRECT(NOM_FR&amp;ADDRESS('PR-tampon'!$E229,COLUMN(REFERENCEMENT_ISOLANT[[#Headers],[DATE REFERENCEMENT]])))=0,"",INDIRECT(NOM_FR&amp;ADDRESS('PR-tampon'!$E229,COLUMN(REFERENCEMENT_ISOLANT[[#Headers],[DATE REFERENCEMENT]]))))))</f>
        <v/>
      </c>
      <c r="C264" s="88" t="str">
        <f ca="1">IF('PR-tampon'!$E229="","",IF('PR-tampon'!$E229=0,"",IF(INDIRECT(NOM_FR&amp;ADDRESS('PR-tampon'!$E229,COLUMN(REFERENCEMENT_ISOLANT[[#Headers],[TYPE DE PROCEDE]])))=0,"",INDIRECT(NOM_FR&amp;ADDRESS('PR-tampon'!$E229,COLUMN(REFERENCEMENT_ISOLANT[[#Headers],[TYPE DE PROCEDE]]))))))</f>
        <v/>
      </c>
      <c r="D264" s="88" t="str">
        <f ca="1">IF('PR-tampon'!$E229="","",IF('PR-tampon'!$E229=0,"",IF(INDIRECT(NOM_FR&amp;ADDRESS('PR-tampon'!$E229,COLUMN(REFERENCEMENT_ISOLANT[[#Headers],[MATIERE]])))=0,"",INDIRECT(NOM_FR&amp;ADDRESS('PR-tampon'!$E229,COLUMN(REFERENCEMENT_ISOLANT[[#Headers],[MATIERE]]))))))</f>
        <v/>
      </c>
      <c r="E264" s="3" t="str">
        <f ca="1">IF('PR-tampon'!$E229="","",IF('PR-tampon'!$E229=0,"",IF(INDIRECT(NOM_FR&amp;ADDRESS('PR-tampon'!$E229,COLUMN(REFERENCEMENT_ISOLANT[[#Headers],[NOM COMMERCIAL DU PROCEDE]])))=0,"",INDIRECT(NOM_FR&amp;ADDRESS('PR-tampon'!$E229,COLUMN(REFERENCEMENT_ISOLANT[[#Headers],[NOM COMMERCIAL DU PROCEDE]]))))))</f>
        <v/>
      </c>
      <c r="F264" s="3" t="str">
        <f ca="1">IF('PR-tampon'!$E229="","",IF('PR-tampon'!$E229=0,"",IF(INDIRECT(NOM_FR&amp;ADDRESS('PR-tampon'!$E229,COLUMN(REFERENCEMENT_ISOLANT[[#Headers],[DISTRIBUTEUR]])))=0,"",INDIRECT(NOM_FR&amp;ADDRESS('PR-tampon'!$E229,COLUMN(REFERENCEMENT_ISOLANT[[#Headers],[DISTRIBUTEUR]]))))))</f>
        <v/>
      </c>
      <c r="G264" s="3" t="str">
        <f ca="1">IF('PR-tampon'!$E229="","",IF('PR-tampon'!$E229=0,"",IF(INDIRECT(NOM_FR&amp;ADDRESS('PR-tampon'!$E229,COLUMN(REFERENCEMENT_ISOLANT[[#Headers],[TYPE DE DOCUMENT DE REFERENCE]])))=0,"",INDIRECT(NOM_FR&amp;ADDRESS('PR-tampon'!$E229,COLUMN(REFERENCEMENT_ISOLANT[[#Headers],[TYPE DE DOCUMENT DE REFERENCE]]))))))</f>
        <v/>
      </c>
      <c r="H264" s="3" t="str">
        <f ca="1">IF('PR-tampon'!$E229="","",IF('PR-tampon'!$E229=0,"",IF(INDIRECT(NOM_FR&amp;ADDRESS('PR-tampon'!$E229,COLUMN(REFERENCEMENT_ISOLANT[[#Headers],[REF]])))=0,"",INDIRECT(NOM_FR&amp;ADDRESS('PR-tampon'!$E229,COLUMN(REFERENCEMENT_ISOLANT[[#Headers],[REF]]))))))</f>
        <v/>
      </c>
      <c r="I264" s="82" t="str">
        <f ca="1">IF('PR-tampon'!$E229="","",IF('PR-tampon'!$E229=0,"",IF(INDIRECT(NOM_FR&amp;ADDRESS('PR-tampon'!$E229,COLUMN(REFERENCEMENT_ISOLANT[[#Headers],[AVIS LIMITE AU]])))=0,"",INDIRECT(NOM_FR&amp;ADDRESS('PR-tampon'!$E229,COLUMN(REFERENCEMENT_ISOLANT[[#Headers],[AVIS LIMITE AU]]))))))</f>
        <v/>
      </c>
      <c r="J264" s="3" t="str">
        <f ca="1">IF('PR-tampon'!$E229="","",IF('PR-tampon'!$E229=0,"",IF(INDIRECT(NOM_FR&amp;ADDRESS('PR-tampon'!$E229,COLUMN(REFERENCEMENT_ISOLANT[[#Headers],[TC/TNC
dans le domaine d''emploi visé]])))=0,"",INDIRECT(NOM_FR&amp;ADDRESS('PR-tampon'!$E229,COLUMN(REFERENCEMENT_ISOLANT[[#Headers],[TC/TNC
dans le domaine d''emploi visé]]))))))</f>
        <v/>
      </c>
      <c r="K264" s="117" t="str">
        <f ca="1">IF('PR-tampon'!$E229="","",IF('PR-tampon'!$E229=0,"",IF(INDIRECT(NOM_FR&amp;ADDRESS('PR-tampon'!$E229,COLUMN(REFERENCEMENT_ISOLANT[[#Headers],[SYNTHESE DES APPLICATIONS VISEES]])))=0,"",INDIRECT(NOM_FR&amp;ADDRESS('PR-tampon'!$E229,COLUMN(REFERENCEMENT_ISOLANT[[#Headers],[SYNTHESE DES APPLICATIONS VISEES]]))))))</f>
        <v/>
      </c>
      <c r="L264" s="84" t="str">
        <f ca="1">IF('PR-tampon'!$E229="","",IF('PR-tampon'!$E229=0,"",IF(INDIRECT(NOM_FR&amp;ADDRESS('PR-tampon'!$E229,COLUMN(REFERENCEMENT_ISOLANT[[#Headers],[CONCATENATION DES OBSERVATIONS]])))=0,"",INDIRECT(NOM_FR&amp;ADDRESS('PR-tampon'!$E229,COLUMN(REFERENCEMENT_ISOLANT[[#Headers],[CONCATENATION DES OBSERVATIONS]]))))))</f>
        <v/>
      </c>
      <c r="M264" s="3" t="str">
        <f ca="1">IF('PR-tampon'!$E229="","",IF('PR-tampon'!$E229=0,"",IF(INDIRECT(NOM_FR&amp;ADDRESS('PR-tampon'!$E229,COLUMN(REFERENCEMENT_ISOLANT[[#Headers],[Hygrométrie des locaux]])))=0,"",INDIRECT(NOM_FR&amp;ADDRESS('PR-tampon'!$E229,COLUMN(REFERENCEMENT_ISOLANT[[#Headers],[Hygrométrie des locaux]]))))))</f>
        <v/>
      </c>
      <c r="N264" s="3" t="str">
        <f ca="1">IF('PR-tampon'!$E229="","",IF('PR-tampon'!$E229=0,"",IF(INDIRECT(NOM_FR&amp;ADDRESS('PR-tampon'!$E229,COLUMN(REFERENCEMENT_ISOLANT[[#Headers],[classement locaux au sens 20.1 P3]])))=0,"",INDIRECT(NOM_FR&amp;ADDRESS('PR-tampon'!$E229,COLUMN(REFERENCEMENT_ISOLANT[[#Headers],[classement locaux au sens 20.1 P3]]))))))</f>
        <v/>
      </c>
      <c r="O264" s="3" t="str">
        <f ca="1">IF('PR-tampon'!$E229="","",IF('PR-tampon'!$E229=0,"",IF(INDIRECT(NOM_FR&amp;ADDRESS('PR-tampon'!$E229,COLUMN(REFERENCEMENT_ISOLANT[[#Headers],[Climat max]])))=0,"",INDIRECT(NOM_FR&amp;ADDRESS('PR-tampon'!$E229,COLUMN(REFERENCEMENT_ISOLANT[[#Headers],[Climat max]]))))))</f>
        <v/>
      </c>
      <c r="P264" s="3" t="str">
        <f ca="1">IF('PR-tampon'!$E229="","",IF('PR-tampon'!$E229=0,"",IF(INDIRECT(NOM_FR&amp;ADDRESS('PR-tampon'!$E229,COLUMN(REFERENCEMENT_ISOLANT[[#Headers],[Locaux climatisés ou raffraichis]])))=0,"",INDIRECT(NOM_FR&amp;ADDRESS('PR-tampon'!$E229,COLUMN(REFERENCEMENT_ISOLANT[[#Headers],[Locaux climatisés ou raffraichis]]))))))</f>
        <v/>
      </c>
      <c r="Q264" s="89" t="str">
        <f ca="1">IF('PR-tampon'!$E229="","",IF('PR-tampon'!$E229=0,"",IF(INDIRECT(NOM_FR&amp;ADDRESS('PR-tampon'!$E229,COLUMN(REFERENCEMENT_ISOLANT[[#Headers],[LIEN INTERNET]])))=0,"",INDIRECT(NOM_FR&amp;ADDRESS('PR-tampon'!$E229,COLUMN(REFERENCEMENT_ISOLANT[[#Headers],[LIEN INTERNET]]))))))</f>
        <v/>
      </c>
    </row>
    <row r="265" spans="1:17" ht="130.15" customHeight="1" x14ac:dyDescent="0.25">
      <c r="A265" s="3" t="e">
        <v>#VALUE!</v>
      </c>
      <c r="B265" s="88" t="str">
        <f ca="1">IF('PR-tampon'!$E230="","",IF('PR-tampon'!$E230=0,"",IF(INDIRECT(NOM_FR&amp;ADDRESS('PR-tampon'!$E230,COLUMN(REFERENCEMENT_ISOLANT[[#Headers],[DATE REFERENCEMENT]])))=0,"",INDIRECT(NOM_FR&amp;ADDRESS('PR-tampon'!$E230,COLUMN(REFERENCEMENT_ISOLANT[[#Headers],[DATE REFERENCEMENT]]))))))</f>
        <v/>
      </c>
      <c r="C265" s="88" t="str">
        <f ca="1">IF('PR-tampon'!$E230="","",IF('PR-tampon'!$E230=0,"",IF(INDIRECT(NOM_FR&amp;ADDRESS('PR-tampon'!$E230,COLUMN(REFERENCEMENT_ISOLANT[[#Headers],[TYPE DE PROCEDE]])))=0,"",INDIRECT(NOM_FR&amp;ADDRESS('PR-tampon'!$E230,COLUMN(REFERENCEMENT_ISOLANT[[#Headers],[TYPE DE PROCEDE]]))))))</f>
        <v/>
      </c>
      <c r="D265" s="88" t="str">
        <f ca="1">IF('PR-tampon'!$E230="","",IF('PR-tampon'!$E230=0,"",IF(INDIRECT(NOM_FR&amp;ADDRESS('PR-tampon'!$E230,COLUMN(REFERENCEMENT_ISOLANT[[#Headers],[MATIERE]])))=0,"",INDIRECT(NOM_FR&amp;ADDRESS('PR-tampon'!$E230,COLUMN(REFERENCEMENT_ISOLANT[[#Headers],[MATIERE]]))))))</f>
        <v/>
      </c>
      <c r="E265" s="3" t="str">
        <f ca="1">IF('PR-tampon'!$E230="","",IF('PR-tampon'!$E230=0,"",IF(INDIRECT(NOM_FR&amp;ADDRESS('PR-tampon'!$E230,COLUMN(REFERENCEMENT_ISOLANT[[#Headers],[NOM COMMERCIAL DU PROCEDE]])))=0,"",INDIRECT(NOM_FR&amp;ADDRESS('PR-tampon'!$E230,COLUMN(REFERENCEMENT_ISOLANT[[#Headers],[NOM COMMERCIAL DU PROCEDE]]))))))</f>
        <v/>
      </c>
      <c r="F265" s="3" t="str">
        <f ca="1">IF('PR-tampon'!$E230="","",IF('PR-tampon'!$E230=0,"",IF(INDIRECT(NOM_FR&amp;ADDRESS('PR-tampon'!$E230,COLUMN(REFERENCEMENT_ISOLANT[[#Headers],[DISTRIBUTEUR]])))=0,"",INDIRECT(NOM_FR&amp;ADDRESS('PR-tampon'!$E230,COLUMN(REFERENCEMENT_ISOLANT[[#Headers],[DISTRIBUTEUR]]))))))</f>
        <v/>
      </c>
      <c r="G265" s="3" t="str">
        <f ca="1">IF('PR-tampon'!$E230="","",IF('PR-tampon'!$E230=0,"",IF(INDIRECT(NOM_FR&amp;ADDRESS('PR-tampon'!$E230,COLUMN(REFERENCEMENT_ISOLANT[[#Headers],[TYPE DE DOCUMENT DE REFERENCE]])))=0,"",INDIRECT(NOM_FR&amp;ADDRESS('PR-tampon'!$E230,COLUMN(REFERENCEMENT_ISOLANT[[#Headers],[TYPE DE DOCUMENT DE REFERENCE]]))))))</f>
        <v/>
      </c>
      <c r="H265" s="3" t="str">
        <f ca="1">IF('PR-tampon'!$E230="","",IF('PR-tampon'!$E230=0,"",IF(INDIRECT(NOM_FR&amp;ADDRESS('PR-tampon'!$E230,COLUMN(REFERENCEMENT_ISOLANT[[#Headers],[REF]])))=0,"",INDIRECT(NOM_FR&amp;ADDRESS('PR-tampon'!$E230,COLUMN(REFERENCEMENT_ISOLANT[[#Headers],[REF]]))))))</f>
        <v/>
      </c>
      <c r="I265" s="82" t="str">
        <f ca="1">IF('PR-tampon'!$E230="","",IF('PR-tampon'!$E230=0,"",IF(INDIRECT(NOM_FR&amp;ADDRESS('PR-tampon'!$E230,COLUMN(REFERENCEMENT_ISOLANT[[#Headers],[AVIS LIMITE AU]])))=0,"",INDIRECT(NOM_FR&amp;ADDRESS('PR-tampon'!$E230,COLUMN(REFERENCEMENT_ISOLANT[[#Headers],[AVIS LIMITE AU]]))))))</f>
        <v/>
      </c>
      <c r="J265" s="3" t="str">
        <f ca="1">IF('PR-tampon'!$E230="","",IF('PR-tampon'!$E230=0,"",IF(INDIRECT(NOM_FR&amp;ADDRESS('PR-tampon'!$E230,COLUMN(REFERENCEMENT_ISOLANT[[#Headers],[TC/TNC
dans le domaine d''emploi visé]])))=0,"",INDIRECT(NOM_FR&amp;ADDRESS('PR-tampon'!$E230,COLUMN(REFERENCEMENT_ISOLANT[[#Headers],[TC/TNC
dans le domaine d''emploi visé]]))))))</f>
        <v/>
      </c>
      <c r="K265" s="117" t="str">
        <f ca="1">IF('PR-tampon'!$E230="","",IF('PR-tampon'!$E230=0,"",IF(INDIRECT(NOM_FR&amp;ADDRESS('PR-tampon'!$E230,COLUMN(REFERENCEMENT_ISOLANT[[#Headers],[SYNTHESE DES APPLICATIONS VISEES]])))=0,"",INDIRECT(NOM_FR&amp;ADDRESS('PR-tampon'!$E230,COLUMN(REFERENCEMENT_ISOLANT[[#Headers],[SYNTHESE DES APPLICATIONS VISEES]]))))))</f>
        <v/>
      </c>
      <c r="L265" s="84" t="str">
        <f ca="1">IF('PR-tampon'!$E230="","",IF('PR-tampon'!$E230=0,"",IF(INDIRECT(NOM_FR&amp;ADDRESS('PR-tampon'!$E230,COLUMN(REFERENCEMENT_ISOLANT[[#Headers],[CONCATENATION DES OBSERVATIONS]])))=0,"",INDIRECT(NOM_FR&amp;ADDRESS('PR-tampon'!$E230,COLUMN(REFERENCEMENT_ISOLANT[[#Headers],[CONCATENATION DES OBSERVATIONS]]))))))</f>
        <v/>
      </c>
      <c r="M265" s="3" t="str">
        <f ca="1">IF('PR-tampon'!$E230="","",IF('PR-tampon'!$E230=0,"",IF(INDIRECT(NOM_FR&amp;ADDRESS('PR-tampon'!$E230,COLUMN(REFERENCEMENT_ISOLANT[[#Headers],[Hygrométrie des locaux]])))=0,"",INDIRECT(NOM_FR&amp;ADDRESS('PR-tampon'!$E230,COLUMN(REFERENCEMENT_ISOLANT[[#Headers],[Hygrométrie des locaux]]))))))</f>
        <v/>
      </c>
      <c r="N265" s="3" t="str">
        <f ca="1">IF('PR-tampon'!$E230="","",IF('PR-tampon'!$E230=0,"",IF(INDIRECT(NOM_FR&amp;ADDRESS('PR-tampon'!$E230,COLUMN(REFERENCEMENT_ISOLANT[[#Headers],[classement locaux au sens 20.1 P3]])))=0,"",INDIRECT(NOM_FR&amp;ADDRESS('PR-tampon'!$E230,COLUMN(REFERENCEMENT_ISOLANT[[#Headers],[classement locaux au sens 20.1 P3]]))))))</f>
        <v/>
      </c>
      <c r="O265" s="3" t="str">
        <f ca="1">IF('PR-tampon'!$E230="","",IF('PR-tampon'!$E230=0,"",IF(INDIRECT(NOM_FR&amp;ADDRESS('PR-tampon'!$E230,COLUMN(REFERENCEMENT_ISOLANT[[#Headers],[Climat max]])))=0,"",INDIRECT(NOM_FR&amp;ADDRESS('PR-tampon'!$E230,COLUMN(REFERENCEMENT_ISOLANT[[#Headers],[Climat max]]))))))</f>
        <v/>
      </c>
      <c r="P265" s="3" t="str">
        <f ca="1">IF('PR-tampon'!$E230="","",IF('PR-tampon'!$E230=0,"",IF(INDIRECT(NOM_FR&amp;ADDRESS('PR-tampon'!$E230,COLUMN(REFERENCEMENT_ISOLANT[[#Headers],[Locaux climatisés ou raffraichis]])))=0,"",INDIRECT(NOM_FR&amp;ADDRESS('PR-tampon'!$E230,COLUMN(REFERENCEMENT_ISOLANT[[#Headers],[Locaux climatisés ou raffraichis]]))))))</f>
        <v/>
      </c>
      <c r="Q265" s="89" t="str">
        <f ca="1">IF('PR-tampon'!$E230="","",IF('PR-tampon'!$E230=0,"",IF(INDIRECT(NOM_FR&amp;ADDRESS('PR-tampon'!$E230,COLUMN(REFERENCEMENT_ISOLANT[[#Headers],[LIEN INTERNET]])))=0,"",INDIRECT(NOM_FR&amp;ADDRESS('PR-tampon'!$E230,COLUMN(REFERENCEMENT_ISOLANT[[#Headers],[LIEN INTERNET]]))))))</f>
        <v/>
      </c>
    </row>
    <row r="266" spans="1:17" ht="130.15" customHeight="1" x14ac:dyDescent="0.25">
      <c r="A266" s="3" t="e">
        <v>#VALUE!</v>
      </c>
      <c r="B266" s="88" t="str">
        <f ca="1">IF('PR-tampon'!$E231="","",IF('PR-tampon'!$E231=0,"",IF(INDIRECT(NOM_FR&amp;ADDRESS('PR-tampon'!$E231,COLUMN(REFERENCEMENT_ISOLANT[[#Headers],[DATE REFERENCEMENT]])))=0,"",INDIRECT(NOM_FR&amp;ADDRESS('PR-tampon'!$E231,COLUMN(REFERENCEMENT_ISOLANT[[#Headers],[DATE REFERENCEMENT]]))))))</f>
        <v/>
      </c>
      <c r="C266" s="88" t="str">
        <f ca="1">IF('PR-tampon'!$E231="","",IF('PR-tampon'!$E231=0,"",IF(INDIRECT(NOM_FR&amp;ADDRESS('PR-tampon'!$E231,COLUMN(REFERENCEMENT_ISOLANT[[#Headers],[TYPE DE PROCEDE]])))=0,"",INDIRECT(NOM_FR&amp;ADDRESS('PR-tampon'!$E231,COLUMN(REFERENCEMENT_ISOLANT[[#Headers],[TYPE DE PROCEDE]]))))))</f>
        <v/>
      </c>
      <c r="D266" s="88" t="str">
        <f ca="1">IF('PR-tampon'!$E231="","",IF('PR-tampon'!$E231=0,"",IF(INDIRECT(NOM_FR&amp;ADDRESS('PR-tampon'!$E231,COLUMN(REFERENCEMENT_ISOLANT[[#Headers],[MATIERE]])))=0,"",INDIRECT(NOM_FR&amp;ADDRESS('PR-tampon'!$E231,COLUMN(REFERENCEMENT_ISOLANT[[#Headers],[MATIERE]]))))))</f>
        <v/>
      </c>
      <c r="E266" s="3" t="str">
        <f ca="1">IF('PR-tampon'!$E231="","",IF('PR-tampon'!$E231=0,"",IF(INDIRECT(NOM_FR&amp;ADDRESS('PR-tampon'!$E231,COLUMN(REFERENCEMENT_ISOLANT[[#Headers],[NOM COMMERCIAL DU PROCEDE]])))=0,"",INDIRECT(NOM_FR&amp;ADDRESS('PR-tampon'!$E231,COLUMN(REFERENCEMENT_ISOLANT[[#Headers],[NOM COMMERCIAL DU PROCEDE]]))))))</f>
        <v/>
      </c>
      <c r="F266" s="3" t="str">
        <f ca="1">IF('PR-tampon'!$E231="","",IF('PR-tampon'!$E231=0,"",IF(INDIRECT(NOM_FR&amp;ADDRESS('PR-tampon'!$E231,COLUMN(REFERENCEMENT_ISOLANT[[#Headers],[DISTRIBUTEUR]])))=0,"",INDIRECT(NOM_FR&amp;ADDRESS('PR-tampon'!$E231,COLUMN(REFERENCEMENT_ISOLANT[[#Headers],[DISTRIBUTEUR]]))))))</f>
        <v/>
      </c>
      <c r="G266" s="3" t="str">
        <f ca="1">IF('PR-tampon'!$E231="","",IF('PR-tampon'!$E231=0,"",IF(INDIRECT(NOM_FR&amp;ADDRESS('PR-tampon'!$E231,COLUMN(REFERENCEMENT_ISOLANT[[#Headers],[TYPE DE DOCUMENT DE REFERENCE]])))=0,"",INDIRECT(NOM_FR&amp;ADDRESS('PR-tampon'!$E231,COLUMN(REFERENCEMENT_ISOLANT[[#Headers],[TYPE DE DOCUMENT DE REFERENCE]]))))))</f>
        <v/>
      </c>
      <c r="H266" s="3" t="str">
        <f ca="1">IF('PR-tampon'!$E231="","",IF('PR-tampon'!$E231=0,"",IF(INDIRECT(NOM_FR&amp;ADDRESS('PR-tampon'!$E231,COLUMN(REFERENCEMENT_ISOLANT[[#Headers],[REF]])))=0,"",INDIRECT(NOM_FR&amp;ADDRESS('PR-tampon'!$E231,COLUMN(REFERENCEMENT_ISOLANT[[#Headers],[REF]]))))))</f>
        <v/>
      </c>
      <c r="I266" s="82" t="str">
        <f ca="1">IF('PR-tampon'!$E231="","",IF('PR-tampon'!$E231=0,"",IF(INDIRECT(NOM_FR&amp;ADDRESS('PR-tampon'!$E231,COLUMN(REFERENCEMENT_ISOLANT[[#Headers],[AVIS LIMITE AU]])))=0,"",INDIRECT(NOM_FR&amp;ADDRESS('PR-tampon'!$E231,COLUMN(REFERENCEMENT_ISOLANT[[#Headers],[AVIS LIMITE AU]]))))))</f>
        <v/>
      </c>
      <c r="J266" s="3" t="str">
        <f ca="1">IF('PR-tampon'!$E231="","",IF('PR-tampon'!$E231=0,"",IF(INDIRECT(NOM_FR&amp;ADDRESS('PR-tampon'!$E231,COLUMN(REFERENCEMENT_ISOLANT[[#Headers],[TC/TNC
dans le domaine d''emploi visé]])))=0,"",INDIRECT(NOM_FR&amp;ADDRESS('PR-tampon'!$E231,COLUMN(REFERENCEMENT_ISOLANT[[#Headers],[TC/TNC
dans le domaine d''emploi visé]]))))))</f>
        <v/>
      </c>
      <c r="K266" s="117" t="str">
        <f ca="1">IF('PR-tampon'!$E231="","",IF('PR-tampon'!$E231=0,"",IF(INDIRECT(NOM_FR&amp;ADDRESS('PR-tampon'!$E231,COLUMN(REFERENCEMENT_ISOLANT[[#Headers],[SYNTHESE DES APPLICATIONS VISEES]])))=0,"",INDIRECT(NOM_FR&amp;ADDRESS('PR-tampon'!$E231,COLUMN(REFERENCEMENT_ISOLANT[[#Headers],[SYNTHESE DES APPLICATIONS VISEES]]))))))</f>
        <v/>
      </c>
      <c r="L266" s="84" t="str">
        <f ca="1">IF('PR-tampon'!$E231="","",IF('PR-tampon'!$E231=0,"",IF(INDIRECT(NOM_FR&amp;ADDRESS('PR-tampon'!$E231,COLUMN(REFERENCEMENT_ISOLANT[[#Headers],[CONCATENATION DES OBSERVATIONS]])))=0,"",INDIRECT(NOM_FR&amp;ADDRESS('PR-tampon'!$E231,COLUMN(REFERENCEMENT_ISOLANT[[#Headers],[CONCATENATION DES OBSERVATIONS]]))))))</f>
        <v/>
      </c>
      <c r="M266" s="3" t="str">
        <f ca="1">IF('PR-tampon'!$E231="","",IF('PR-tampon'!$E231=0,"",IF(INDIRECT(NOM_FR&amp;ADDRESS('PR-tampon'!$E231,COLUMN(REFERENCEMENT_ISOLANT[[#Headers],[Hygrométrie des locaux]])))=0,"",INDIRECT(NOM_FR&amp;ADDRESS('PR-tampon'!$E231,COLUMN(REFERENCEMENT_ISOLANT[[#Headers],[Hygrométrie des locaux]]))))))</f>
        <v/>
      </c>
      <c r="N266" s="3" t="str">
        <f ca="1">IF('PR-tampon'!$E231="","",IF('PR-tampon'!$E231=0,"",IF(INDIRECT(NOM_FR&amp;ADDRESS('PR-tampon'!$E231,COLUMN(REFERENCEMENT_ISOLANT[[#Headers],[classement locaux au sens 20.1 P3]])))=0,"",INDIRECT(NOM_FR&amp;ADDRESS('PR-tampon'!$E231,COLUMN(REFERENCEMENT_ISOLANT[[#Headers],[classement locaux au sens 20.1 P3]]))))))</f>
        <v/>
      </c>
      <c r="O266" s="3" t="str">
        <f ca="1">IF('PR-tampon'!$E231="","",IF('PR-tampon'!$E231=0,"",IF(INDIRECT(NOM_FR&amp;ADDRESS('PR-tampon'!$E231,COLUMN(REFERENCEMENT_ISOLANT[[#Headers],[Climat max]])))=0,"",INDIRECT(NOM_FR&amp;ADDRESS('PR-tampon'!$E231,COLUMN(REFERENCEMENT_ISOLANT[[#Headers],[Climat max]]))))))</f>
        <v/>
      </c>
      <c r="P266" s="3" t="str">
        <f ca="1">IF('PR-tampon'!$E231="","",IF('PR-tampon'!$E231=0,"",IF(INDIRECT(NOM_FR&amp;ADDRESS('PR-tampon'!$E231,COLUMN(REFERENCEMENT_ISOLANT[[#Headers],[Locaux climatisés ou raffraichis]])))=0,"",INDIRECT(NOM_FR&amp;ADDRESS('PR-tampon'!$E231,COLUMN(REFERENCEMENT_ISOLANT[[#Headers],[Locaux climatisés ou raffraichis]]))))))</f>
        <v/>
      </c>
      <c r="Q266" s="89" t="str">
        <f ca="1">IF('PR-tampon'!$E231="","",IF('PR-tampon'!$E231=0,"",IF(INDIRECT(NOM_FR&amp;ADDRESS('PR-tampon'!$E231,COLUMN(REFERENCEMENT_ISOLANT[[#Headers],[LIEN INTERNET]])))=0,"",INDIRECT(NOM_FR&amp;ADDRESS('PR-tampon'!$E231,COLUMN(REFERENCEMENT_ISOLANT[[#Headers],[LIEN INTERNET]]))))))</f>
        <v/>
      </c>
    </row>
    <row r="267" spans="1:17" ht="130.15" customHeight="1" x14ac:dyDescent="0.25">
      <c r="A267" s="3" t="e">
        <v>#VALUE!</v>
      </c>
      <c r="B267" s="88" t="str">
        <f ca="1">IF('PR-tampon'!$E232="","",IF('PR-tampon'!$E232=0,"",IF(INDIRECT(NOM_FR&amp;ADDRESS('PR-tampon'!$E232,COLUMN(REFERENCEMENT_ISOLANT[[#Headers],[DATE REFERENCEMENT]])))=0,"",INDIRECT(NOM_FR&amp;ADDRESS('PR-tampon'!$E232,COLUMN(REFERENCEMENT_ISOLANT[[#Headers],[DATE REFERENCEMENT]]))))))</f>
        <v/>
      </c>
      <c r="C267" s="88" t="str">
        <f ca="1">IF('PR-tampon'!$E232="","",IF('PR-tampon'!$E232=0,"",IF(INDIRECT(NOM_FR&amp;ADDRESS('PR-tampon'!$E232,COLUMN(REFERENCEMENT_ISOLANT[[#Headers],[TYPE DE PROCEDE]])))=0,"",INDIRECT(NOM_FR&amp;ADDRESS('PR-tampon'!$E232,COLUMN(REFERENCEMENT_ISOLANT[[#Headers],[TYPE DE PROCEDE]]))))))</f>
        <v/>
      </c>
      <c r="D267" s="88" t="str">
        <f ca="1">IF('PR-tampon'!$E232="","",IF('PR-tampon'!$E232=0,"",IF(INDIRECT(NOM_FR&amp;ADDRESS('PR-tampon'!$E232,COLUMN(REFERENCEMENT_ISOLANT[[#Headers],[MATIERE]])))=0,"",INDIRECT(NOM_FR&amp;ADDRESS('PR-tampon'!$E232,COLUMN(REFERENCEMENT_ISOLANT[[#Headers],[MATIERE]]))))))</f>
        <v/>
      </c>
      <c r="E267" s="3" t="str">
        <f ca="1">IF('PR-tampon'!$E232="","",IF('PR-tampon'!$E232=0,"",IF(INDIRECT(NOM_FR&amp;ADDRESS('PR-tampon'!$E232,COLUMN(REFERENCEMENT_ISOLANT[[#Headers],[NOM COMMERCIAL DU PROCEDE]])))=0,"",INDIRECT(NOM_FR&amp;ADDRESS('PR-tampon'!$E232,COLUMN(REFERENCEMENT_ISOLANT[[#Headers],[NOM COMMERCIAL DU PROCEDE]]))))))</f>
        <v/>
      </c>
      <c r="F267" s="3" t="str">
        <f ca="1">IF('PR-tampon'!$E232="","",IF('PR-tampon'!$E232=0,"",IF(INDIRECT(NOM_FR&amp;ADDRESS('PR-tampon'!$E232,COLUMN(REFERENCEMENT_ISOLANT[[#Headers],[DISTRIBUTEUR]])))=0,"",INDIRECT(NOM_FR&amp;ADDRESS('PR-tampon'!$E232,COLUMN(REFERENCEMENT_ISOLANT[[#Headers],[DISTRIBUTEUR]]))))))</f>
        <v/>
      </c>
      <c r="G267" s="3" t="str">
        <f ca="1">IF('PR-tampon'!$E232="","",IF('PR-tampon'!$E232=0,"",IF(INDIRECT(NOM_FR&amp;ADDRESS('PR-tampon'!$E232,COLUMN(REFERENCEMENT_ISOLANT[[#Headers],[TYPE DE DOCUMENT DE REFERENCE]])))=0,"",INDIRECT(NOM_FR&amp;ADDRESS('PR-tampon'!$E232,COLUMN(REFERENCEMENT_ISOLANT[[#Headers],[TYPE DE DOCUMENT DE REFERENCE]]))))))</f>
        <v/>
      </c>
      <c r="H267" s="3" t="str">
        <f ca="1">IF('PR-tampon'!$E232="","",IF('PR-tampon'!$E232=0,"",IF(INDIRECT(NOM_FR&amp;ADDRESS('PR-tampon'!$E232,COLUMN(REFERENCEMENT_ISOLANT[[#Headers],[REF]])))=0,"",INDIRECT(NOM_FR&amp;ADDRESS('PR-tampon'!$E232,COLUMN(REFERENCEMENT_ISOLANT[[#Headers],[REF]]))))))</f>
        <v/>
      </c>
      <c r="I267" s="82" t="str">
        <f ca="1">IF('PR-tampon'!$E232="","",IF('PR-tampon'!$E232=0,"",IF(INDIRECT(NOM_FR&amp;ADDRESS('PR-tampon'!$E232,COLUMN(REFERENCEMENT_ISOLANT[[#Headers],[AVIS LIMITE AU]])))=0,"",INDIRECT(NOM_FR&amp;ADDRESS('PR-tampon'!$E232,COLUMN(REFERENCEMENT_ISOLANT[[#Headers],[AVIS LIMITE AU]]))))))</f>
        <v/>
      </c>
      <c r="J267" s="3" t="str">
        <f ca="1">IF('PR-tampon'!$E232="","",IF('PR-tampon'!$E232=0,"",IF(INDIRECT(NOM_FR&amp;ADDRESS('PR-tampon'!$E232,COLUMN(REFERENCEMENT_ISOLANT[[#Headers],[TC/TNC
dans le domaine d''emploi visé]])))=0,"",INDIRECT(NOM_FR&amp;ADDRESS('PR-tampon'!$E232,COLUMN(REFERENCEMENT_ISOLANT[[#Headers],[TC/TNC
dans le domaine d''emploi visé]]))))))</f>
        <v/>
      </c>
      <c r="K267" s="117" t="str">
        <f ca="1">IF('PR-tampon'!$E232="","",IF('PR-tampon'!$E232=0,"",IF(INDIRECT(NOM_FR&amp;ADDRESS('PR-tampon'!$E232,COLUMN(REFERENCEMENT_ISOLANT[[#Headers],[SYNTHESE DES APPLICATIONS VISEES]])))=0,"",INDIRECT(NOM_FR&amp;ADDRESS('PR-tampon'!$E232,COLUMN(REFERENCEMENT_ISOLANT[[#Headers],[SYNTHESE DES APPLICATIONS VISEES]]))))))</f>
        <v/>
      </c>
      <c r="L267" s="84" t="str">
        <f ca="1">IF('PR-tampon'!$E232="","",IF('PR-tampon'!$E232=0,"",IF(INDIRECT(NOM_FR&amp;ADDRESS('PR-tampon'!$E232,COLUMN(REFERENCEMENT_ISOLANT[[#Headers],[CONCATENATION DES OBSERVATIONS]])))=0,"",INDIRECT(NOM_FR&amp;ADDRESS('PR-tampon'!$E232,COLUMN(REFERENCEMENT_ISOLANT[[#Headers],[CONCATENATION DES OBSERVATIONS]]))))))</f>
        <v/>
      </c>
      <c r="M267" s="3" t="str">
        <f ca="1">IF('PR-tampon'!$E232="","",IF('PR-tampon'!$E232=0,"",IF(INDIRECT(NOM_FR&amp;ADDRESS('PR-tampon'!$E232,COLUMN(REFERENCEMENT_ISOLANT[[#Headers],[Hygrométrie des locaux]])))=0,"",INDIRECT(NOM_FR&amp;ADDRESS('PR-tampon'!$E232,COLUMN(REFERENCEMENT_ISOLANT[[#Headers],[Hygrométrie des locaux]]))))))</f>
        <v/>
      </c>
      <c r="N267" s="3" t="str">
        <f ca="1">IF('PR-tampon'!$E232="","",IF('PR-tampon'!$E232=0,"",IF(INDIRECT(NOM_FR&amp;ADDRESS('PR-tampon'!$E232,COLUMN(REFERENCEMENT_ISOLANT[[#Headers],[classement locaux au sens 20.1 P3]])))=0,"",INDIRECT(NOM_FR&amp;ADDRESS('PR-tampon'!$E232,COLUMN(REFERENCEMENT_ISOLANT[[#Headers],[classement locaux au sens 20.1 P3]]))))))</f>
        <v/>
      </c>
      <c r="O267" s="3" t="str">
        <f ca="1">IF('PR-tampon'!$E232="","",IF('PR-tampon'!$E232=0,"",IF(INDIRECT(NOM_FR&amp;ADDRESS('PR-tampon'!$E232,COLUMN(REFERENCEMENT_ISOLANT[[#Headers],[Climat max]])))=0,"",INDIRECT(NOM_FR&amp;ADDRESS('PR-tampon'!$E232,COLUMN(REFERENCEMENT_ISOLANT[[#Headers],[Climat max]]))))))</f>
        <v/>
      </c>
      <c r="P267" s="3" t="str">
        <f ca="1">IF('PR-tampon'!$E232="","",IF('PR-tampon'!$E232=0,"",IF(INDIRECT(NOM_FR&amp;ADDRESS('PR-tampon'!$E232,COLUMN(REFERENCEMENT_ISOLANT[[#Headers],[Locaux climatisés ou raffraichis]])))=0,"",INDIRECT(NOM_FR&amp;ADDRESS('PR-tampon'!$E232,COLUMN(REFERENCEMENT_ISOLANT[[#Headers],[Locaux climatisés ou raffraichis]]))))))</f>
        <v/>
      </c>
      <c r="Q267" s="89" t="str">
        <f ca="1">IF('PR-tampon'!$E232="","",IF('PR-tampon'!$E232=0,"",IF(INDIRECT(NOM_FR&amp;ADDRESS('PR-tampon'!$E232,COLUMN(REFERENCEMENT_ISOLANT[[#Headers],[LIEN INTERNET]])))=0,"",INDIRECT(NOM_FR&amp;ADDRESS('PR-tampon'!$E232,COLUMN(REFERENCEMENT_ISOLANT[[#Headers],[LIEN INTERNET]]))))))</f>
        <v/>
      </c>
    </row>
    <row r="268" spans="1:17" ht="130.15" customHeight="1" x14ac:dyDescent="0.25">
      <c r="A268" s="3" t="e">
        <v>#VALUE!</v>
      </c>
      <c r="B268" s="88" t="str">
        <f ca="1">IF('PR-tampon'!$E233="","",IF('PR-tampon'!$E233=0,"",IF(INDIRECT(NOM_FR&amp;ADDRESS('PR-tampon'!$E233,COLUMN(REFERENCEMENT_ISOLANT[[#Headers],[DATE REFERENCEMENT]])))=0,"",INDIRECT(NOM_FR&amp;ADDRESS('PR-tampon'!$E233,COLUMN(REFERENCEMENT_ISOLANT[[#Headers],[DATE REFERENCEMENT]]))))))</f>
        <v/>
      </c>
      <c r="C268" s="88" t="str">
        <f ca="1">IF('PR-tampon'!$E233="","",IF('PR-tampon'!$E233=0,"",IF(INDIRECT(NOM_FR&amp;ADDRESS('PR-tampon'!$E233,COLUMN(REFERENCEMENT_ISOLANT[[#Headers],[TYPE DE PROCEDE]])))=0,"",INDIRECT(NOM_FR&amp;ADDRESS('PR-tampon'!$E233,COLUMN(REFERENCEMENT_ISOLANT[[#Headers],[TYPE DE PROCEDE]]))))))</f>
        <v/>
      </c>
      <c r="D268" s="88" t="str">
        <f ca="1">IF('PR-tampon'!$E233="","",IF('PR-tampon'!$E233=0,"",IF(INDIRECT(NOM_FR&amp;ADDRESS('PR-tampon'!$E233,COLUMN(REFERENCEMENT_ISOLANT[[#Headers],[MATIERE]])))=0,"",INDIRECT(NOM_FR&amp;ADDRESS('PR-tampon'!$E233,COLUMN(REFERENCEMENT_ISOLANT[[#Headers],[MATIERE]]))))))</f>
        <v/>
      </c>
      <c r="E268" s="3" t="str">
        <f ca="1">IF('PR-tampon'!$E233="","",IF('PR-tampon'!$E233=0,"",IF(INDIRECT(NOM_FR&amp;ADDRESS('PR-tampon'!$E233,COLUMN(REFERENCEMENT_ISOLANT[[#Headers],[NOM COMMERCIAL DU PROCEDE]])))=0,"",INDIRECT(NOM_FR&amp;ADDRESS('PR-tampon'!$E233,COLUMN(REFERENCEMENT_ISOLANT[[#Headers],[NOM COMMERCIAL DU PROCEDE]]))))))</f>
        <v/>
      </c>
      <c r="F268" s="3" t="str">
        <f ca="1">IF('PR-tampon'!$E233="","",IF('PR-tampon'!$E233=0,"",IF(INDIRECT(NOM_FR&amp;ADDRESS('PR-tampon'!$E233,COLUMN(REFERENCEMENT_ISOLANT[[#Headers],[DISTRIBUTEUR]])))=0,"",INDIRECT(NOM_FR&amp;ADDRESS('PR-tampon'!$E233,COLUMN(REFERENCEMENT_ISOLANT[[#Headers],[DISTRIBUTEUR]]))))))</f>
        <v/>
      </c>
      <c r="G268" s="3" t="str">
        <f ca="1">IF('PR-tampon'!$E233="","",IF('PR-tampon'!$E233=0,"",IF(INDIRECT(NOM_FR&amp;ADDRESS('PR-tampon'!$E233,COLUMN(REFERENCEMENT_ISOLANT[[#Headers],[TYPE DE DOCUMENT DE REFERENCE]])))=0,"",INDIRECT(NOM_FR&amp;ADDRESS('PR-tampon'!$E233,COLUMN(REFERENCEMENT_ISOLANT[[#Headers],[TYPE DE DOCUMENT DE REFERENCE]]))))))</f>
        <v/>
      </c>
      <c r="H268" s="3" t="str">
        <f ca="1">IF('PR-tampon'!$E233="","",IF('PR-tampon'!$E233=0,"",IF(INDIRECT(NOM_FR&amp;ADDRESS('PR-tampon'!$E233,COLUMN(REFERENCEMENT_ISOLANT[[#Headers],[REF]])))=0,"",INDIRECT(NOM_FR&amp;ADDRESS('PR-tampon'!$E233,COLUMN(REFERENCEMENT_ISOLANT[[#Headers],[REF]]))))))</f>
        <v/>
      </c>
      <c r="I268" s="82" t="str">
        <f ca="1">IF('PR-tampon'!$E233="","",IF('PR-tampon'!$E233=0,"",IF(INDIRECT(NOM_FR&amp;ADDRESS('PR-tampon'!$E233,COLUMN(REFERENCEMENT_ISOLANT[[#Headers],[AVIS LIMITE AU]])))=0,"",INDIRECT(NOM_FR&amp;ADDRESS('PR-tampon'!$E233,COLUMN(REFERENCEMENT_ISOLANT[[#Headers],[AVIS LIMITE AU]]))))))</f>
        <v/>
      </c>
      <c r="J268" s="3" t="str">
        <f ca="1">IF('PR-tampon'!$E233="","",IF('PR-tampon'!$E233=0,"",IF(INDIRECT(NOM_FR&amp;ADDRESS('PR-tampon'!$E233,COLUMN(REFERENCEMENT_ISOLANT[[#Headers],[TC/TNC
dans le domaine d''emploi visé]])))=0,"",INDIRECT(NOM_FR&amp;ADDRESS('PR-tampon'!$E233,COLUMN(REFERENCEMENT_ISOLANT[[#Headers],[TC/TNC
dans le domaine d''emploi visé]]))))))</f>
        <v/>
      </c>
      <c r="K268" s="117" t="str">
        <f ca="1">IF('PR-tampon'!$E233="","",IF('PR-tampon'!$E233=0,"",IF(INDIRECT(NOM_FR&amp;ADDRESS('PR-tampon'!$E233,COLUMN(REFERENCEMENT_ISOLANT[[#Headers],[SYNTHESE DES APPLICATIONS VISEES]])))=0,"",INDIRECT(NOM_FR&amp;ADDRESS('PR-tampon'!$E233,COLUMN(REFERENCEMENT_ISOLANT[[#Headers],[SYNTHESE DES APPLICATIONS VISEES]]))))))</f>
        <v/>
      </c>
      <c r="L268" s="84" t="str">
        <f ca="1">IF('PR-tampon'!$E233="","",IF('PR-tampon'!$E233=0,"",IF(INDIRECT(NOM_FR&amp;ADDRESS('PR-tampon'!$E233,COLUMN(REFERENCEMENT_ISOLANT[[#Headers],[CONCATENATION DES OBSERVATIONS]])))=0,"",INDIRECT(NOM_FR&amp;ADDRESS('PR-tampon'!$E233,COLUMN(REFERENCEMENT_ISOLANT[[#Headers],[CONCATENATION DES OBSERVATIONS]]))))))</f>
        <v/>
      </c>
      <c r="M268" s="3" t="str">
        <f ca="1">IF('PR-tampon'!$E233="","",IF('PR-tampon'!$E233=0,"",IF(INDIRECT(NOM_FR&amp;ADDRESS('PR-tampon'!$E233,COLUMN(REFERENCEMENT_ISOLANT[[#Headers],[Hygrométrie des locaux]])))=0,"",INDIRECT(NOM_FR&amp;ADDRESS('PR-tampon'!$E233,COLUMN(REFERENCEMENT_ISOLANT[[#Headers],[Hygrométrie des locaux]]))))))</f>
        <v/>
      </c>
      <c r="N268" s="3" t="str">
        <f ca="1">IF('PR-tampon'!$E233="","",IF('PR-tampon'!$E233=0,"",IF(INDIRECT(NOM_FR&amp;ADDRESS('PR-tampon'!$E233,COLUMN(REFERENCEMENT_ISOLANT[[#Headers],[classement locaux au sens 20.1 P3]])))=0,"",INDIRECT(NOM_FR&amp;ADDRESS('PR-tampon'!$E233,COLUMN(REFERENCEMENT_ISOLANT[[#Headers],[classement locaux au sens 20.1 P3]]))))))</f>
        <v/>
      </c>
      <c r="O268" s="3" t="str">
        <f ca="1">IF('PR-tampon'!$E233="","",IF('PR-tampon'!$E233=0,"",IF(INDIRECT(NOM_FR&amp;ADDRESS('PR-tampon'!$E233,COLUMN(REFERENCEMENT_ISOLANT[[#Headers],[Climat max]])))=0,"",INDIRECT(NOM_FR&amp;ADDRESS('PR-tampon'!$E233,COLUMN(REFERENCEMENT_ISOLANT[[#Headers],[Climat max]]))))))</f>
        <v/>
      </c>
      <c r="P268" s="3" t="str">
        <f ca="1">IF('PR-tampon'!$E233="","",IF('PR-tampon'!$E233=0,"",IF(INDIRECT(NOM_FR&amp;ADDRESS('PR-tampon'!$E233,COLUMN(REFERENCEMENT_ISOLANT[[#Headers],[Locaux climatisés ou raffraichis]])))=0,"",INDIRECT(NOM_FR&amp;ADDRESS('PR-tampon'!$E233,COLUMN(REFERENCEMENT_ISOLANT[[#Headers],[Locaux climatisés ou raffraichis]]))))))</f>
        <v/>
      </c>
      <c r="Q268" s="89" t="str">
        <f ca="1">IF('PR-tampon'!$E233="","",IF('PR-tampon'!$E233=0,"",IF(INDIRECT(NOM_FR&amp;ADDRESS('PR-tampon'!$E233,COLUMN(REFERENCEMENT_ISOLANT[[#Headers],[LIEN INTERNET]])))=0,"",INDIRECT(NOM_FR&amp;ADDRESS('PR-tampon'!$E233,COLUMN(REFERENCEMENT_ISOLANT[[#Headers],[LIEN INTERNET]]))))))</f>
        <v/>
      </c>
    </row>
    <row r="269" spans="1:17" ht="130.15" customHeight="1" x14ac:dyDescent="0.25">
      <c r="A269" s="3" t="e">
        <v>#VALUE!</v>
      </c>
      <c r="B269" s="88" t="str">
        <f ca="1">IF('PR-tampon'!$E234="","",IF('PR-tampon'!$E234=0,"",IF(INDIRECT(NOM_FR&amp;ADDRESS('PR-tampon'!$E234,COLUMN(REFERENCEMENT_ISOLANT[[#Headers],[DATE REFERENCEMENT]])))=0,"",INDIRECT(NOM_FR&amp;ADDRESS('PR-tampon'!$E234,COLUMN(REFERENCEMENT_ISOLANT[[#Headers],[DATE REFERENCEMENT]]))))))</f>
        <v/>
      </c>
      <c r="C269" s="88" t="str">
        <f ca="1">IF('PR-tampon'!$E234="","",IF('PR-tampon'!$E234=0,"",IF(INDIRECT(NOM_FR&amp;ADDRESS('PR-tampon'!$E234,COLUMN(REFERENCEMENT_ISOLANT[[#Headers],[TYPE DE PROCEDE]])))=0,"",INDIRECT(NOM_FR&amp;ADDRESS('PR-tampon'!$E234,COLUMN(REFERENCEMENT_ISOLANT[[#Headers],[TYPE DE PROCEDE]]))))))</f>
        <v/>
      </c>
      <c r="D269" s="88" t="str">
        <f ca="1">IF('PR-tampon'!$E234="","",IF('PR-tampon'!$E234=0,"",IF(INDIRECT(NOM_FR&amp;ADDRESS('PR-tampon'!$E234,COLUMN(REFERENCEMENT_ISOLANT[[#Headers],[MATIERE]])))=0,"",INDIRECT(NOM_FR&amp;ADDRESS('PR-tampon'!$E234,COLUMN(REFERENCEMENT_ISOLANT[[#Headers],[MATIERE]]))))))</f>
        <v/>
      </c>
      <c r="E269" s="3" t="str">
        <f ca="1">IF('PR-tampon'!$E234="","",IF('PR-tampon'!$E234=0,"",IF(INDIRECT(NOM_FR&amp;ADDRESS('PR-tampon'!$E234,COLUMN(REFERENCEMENT_ISOLANT[[#Headers],[NOM COMMERCIAL DU PROCEDE]])))=0,"",INDIRECT(NOM_FR&amp;ADDRESS('PR-tampon'!$E234,COLUMN(REFERENCEMENT_ISOLANT[[#Headers],[NOM COMMERCIAL DU PROCEDE]]))))))</f>
        <v/>
      </c>
      <c r="F269" s="3" t="str">
        <f ca="1">IF('PR-tampon'!$E234="","",IF('PR-tampon'!$E234=0,"",IF(INDIRECT(NOM_FR&amp;ADDRESS('PR-tampon'!$E234,COLUMN(REFERENCEMENT_ISOLANT[[#Headers],[DISTRIBUTEUR]])))=0,"",INDIRECT(NOM_FR&amp;ADDRESS('PR-tampon'!$E234,COLUMN(REFERENCEMENT_ISOLANT[[#Headers],[DISTRIBUTEUR]]))))))</f>
        <v/>
      </c>
      <c r="G269" s="3" t="str">
        <f ca="1">IF('PR-tampon'!$E234="","",IF('PR-tampon'!$E234=0,"",IF(INDIRECT(NOM_FR&amp;ADDRESS('PR-tampon'!$E234,COLUMN(REFERENCEMENT_ISOLANT[[#Headers],[TYPE DE DOCUMENT DE REFERENCE]])))=0,"",INDIRECT(NOM_FR&amp;ADDRESS('PR-tampon'!$E234,COLUMN(REFERENCEMENT_ISOLANT[[#Headers],[TYPE DE DOCUMENT DE REFERENCE]]))))))</f>
        <v/>
      </c>
      <c r="H269" s="3" t="str">
        <f ca="1">IF('PR-tampon'!$E234="","",IF('PR-tampon'!$E234=0,"",IF(INDIRECT(NOM_FR&amp;ADDRESS('PR-tampon'!$E234,COLUMN(REFERENCEMENT_ISOLANT[[#Headers],[REF]])))=0,"",INDIRECT(NOM_FR&amp;ADDRESS('PR-tampon'!$E234,COLUMN(REFERENCEMENT_ISOLANT[[#Headers],[REF]]))))))</f>
        <v/>
      </c>
      <c r="I269" s="82" t="str">
        <f ca="1">IF('PR-tampon'!$E234="","",IF('PR-tampon'!$E234=0,"",IF(INDIRECT(NOM_FR&amp;ADDRESS('PR-tampon'!$E234,COLUMN(REFERENCEMENT_ISOLANT[[#Headers],[AVIS LIMITE AU]])))=0,"",INDIRECT(NOM_FR&amp;ADDRESS('PR-tampon'!$E234,COLUMN(REFERENCEMENT_ISOLANT[[#Headers],[AVIS LIMITE AU]]))))))</f>
        <v/>
      </c>
      <c r="J269" s="3" t="str">
        <f ca="1">IF('PR-tampon'!$E234="","",IF('PR-tampon'!$E234=0,"",IF(INDIRECT(NOM_FR&amp;ADDRESS('PR-tampon'!$E234,COLUMN(REFERENCEMENT_ISOLANT[[#Headers],[TC/TNC
dans le domaine d''emploi visé]])))=0,"",INDIRECT(NOM_FR&amp;ADDRESS('PR-tampon'!$E234,COLUMN(REFERENCEMENT_ISOLANT[[#Headers],[TC/TNC
dans le domaine d''emploi visé]]))))))</f>
        <v/>
      </c>
      <c r="K269" s="117" t="str">
        <f ca="1">IF('PR-tampon'!$E234="","",IF('PR-tampon'!$E234=0,"",IF(INDIRECT(NOM_FR&amp;ADDRESS('PR-tampon'!$E234,COLUMN(REFERENCEMENT_ISOLANT[[#Headers],[SYNTHESE DES APPLICATIONS VISEES]])))=0,"",INDIRECT(NOM_FR&amp;ADDRESS('PR-tampon'!$E234,COLUMN(REFERENCEMENT_ISOLANT[[#Headers],[SYNTHESE DES APPLICATIONS VISEES]]))))))</f>
        <v/>
      </c>
      <c r="L269" s="84" t="str">
        <f ca="1">IF('PR-tampon'!$E234="","",IF('PR-tampon'!$E234=0,"",IF(INDIRECT(NOM_FR&amp;ADDRESS('PR-tampon'!$E234,COLUMN(REFERENCEMENT_ISOLANT[[#Headers],[CONCATENATION DES OBSERVATIONS]])))=0,"",INDIRECT(NOM_FR&amp;ADDRESS('PR-tampon'!$E234,COLUMN(REFERENCEMENT_ISOLANT[[#Headers],[CONCATENATION DES OBSERVATIONS]]))))))</f>
        <v/>
      </c>
      <c r="M269" s="3" t="str">
        <f ca="1">IF('PR-tampon'!$E234="","",IF('PR-tampon'!$E234=0,"",IF(INDIRECT(NOM_FR&amp;ADDRESS('PR-tampon'!$E234,COLUMN(REFERENCEMENT_ISOLANT[[#Headers],[Hygrométrie des locaux]])))=0,"",INDIRECT(NOM_FR&amp;ADDRESS('PR-tampon'!$E234,COLUMN(REFERENCEMENT_ISOLANT[[#Headers],[Hygrométrie des locaux]]))))))</f>
        <v/>
      </c>
      <c r="N269" s="3" t="str">
        <f ca="1">IF('PR-tampon'!$E234="","",IF('PR-tampon'!$E234=0,"",IF(INDIRECT(NOM_FR&amp;ADDRESS('PR-tampon'!$E234,COLUMN(REFERENCEMENT_ISOLANT[[#Headers],[classement locaux au sens 20.1 P3]])))=0,"",INDIRECT(NOM_FR&amp;ADDRESS('PR-tampon'!$E234,COLUMN(REFERENCEMENT_ISOLANT[[#Headers],[classement locaux au sens 20.1 P3]]))))))</f>
        <v/>
      </c>
      <c r="O269" s="3" t="str">
        <f ca="1">IF('PR-tampon'!$E234="","",IF('PR-tampon'!$E234=0,"",IF(INDIRECT(NOM_FR&amp;ADDRESS('PR-tampon'!$E234,COLUMN(REFERENCEMENT_ISOLANT[[#Headers],[Climat max]])))=0,"",INDIRECT(NOM_FR&amp;ADDRESS('PR-tampon'!$E234,COLUMN(REFERENCEMENT_ISOLANT[[#Headers],[Climat max]]))))))</f>
        <v/>
      </c>
      <c r="P269" s="3" t="str">
        <f ca="1">IF('PR-tampon'!$E234="","",IF('PR-tampon'!$E234=0,"",IF(INDIRECT(NOM_FR&amp;ADDRESS('PR-tampon'!$E234,COLUMN(REFERENCEMENT_ISOLANT[[#Headers],[Locaux climatisés ou raffraichis]])))=0,"",INDIRECT(NOM_FR&amp;ADDRESS('PR-tampon'!$E234,COLUMN(REFERENCEMENT_ISOLANT[[#Headers],[Locaux climatisés ou raffraichis]]))))))</f>
        <v/>
      </c>
      <c r="Q269" s="89" t="str">
        <f ca="1">IF('PR-tampon'!$E234="","",IF('PR-tampon'!$E234=0,"",IF(INDIRECT(NOM_FR&amp;ADDRESS('PR-tampon'!$E234,COLUMN(REFERENCEMENT_ISOLANT[[#Headers],[LIEN INTERNET]])))=0,"",INDIRECT(NOM_FR&amp;ADDRESS('PR-tampon'!$E234,COLUMN(REFERENCEMENT_ISOLANT[[#Headers],[LIEN INTERNET]]))))))</f>
        <v/>
      </c>
    </row>
    <row r="270" spans="1:17" ht="130.15" customHeight="1" x14ac:dyDescent="0.25">
      <c r="A270" s="3" t="e">
        <v>#VALUE!</v>
      </c>
      <c r="B270" s="88" t="str">
        <f ca="1">IF('PR-tampon'!$E235="","",IF('PR-tampon'!$E235=0,"",IF(INDIRECT(NOM_FR&amp;ADDRESS('PR-tampon'!$E235,COLUMN(REFERENCEMENT_ISOLANT[[#Headers],[DATE REFERENCEMENT]])))=0,"",INDIRECT(NOM_FR&amp;ADDRESS('PR-tampon'!$E235,COLUMN(REFERENCEMENT_ISOLANT[[#Headers],[DATE REFERENCEMENT]]))))))</f>
        <v/>
      </c>
      <c r="C270" s="88" t="str">
        <f ca="1">IF('PR-tampon'!$E235="","",IF('PR-tampon'!$E235=0,"",IF(INDIRECT(NOM_FR&amp;ADDRESS('PR-tampon'!$E235,COLUMN(REFERENCEMENT_ISOLANT[[#Headers],[TYPE DE PROCEDE]])))=0,"",INDIRECT(NOM_FR&amp;ADDRESS('PR-tampon'!$E235,COLUMN(REFERENCEMENT_ISOLANT[[#Headers],[TYPE DE PROCEDE]]))))))</f>
        <v/>
      </c>
      <c r="D270" s="88" t="str">
        <f ca="1">IF('PR-tampon'!$E235="","",IF('PR-tampon'!$E235=0,"",IF(INDIRECT(NOM_FR&amp;ADDRESS('PR-tampon'!$E235,COLUMN(REFERENCEMENT_ISOLANT[[#Headers],[MATIERE]])))=0,"",INDIRECT(NOM_FR&amp;ADDRESS('PR-tampon'!$E235,COLUMN(REFERENCEMENT_ISOLANT[[#Headers],[MATIERE]]))))))</f>
        <v/>
      </c>
      <c r="E270" s="3" t="str">
        <f ca="1">IF('PR-tampon'!$E235="","",IF('PR-tampon'!$E235=0,"",IF(INDIRECT(NOM_FR&amp;ADDRESS('PR-tampon'!$E235,COLUMN(REFERENCEMENT_ISOLANT[[#Headers],[NOM COMMERCIAL DU PROCEDE]])))=0,"",INDIRECT(NOM_FR&amp;ADDRESS('PR-tampon'!$E235,COLUMN(REFERENCEMENT_ISOLANT[[#Headers],[NOM COMMERCIAL DU PROCEDE]]))))))</f>
        <v/>
      </c>
      <c r="F270" s="3" t="str">
        <f ca="1">IF('PR-tampon'!$E235="","",IF('PR-tampon'!$E235=0,"",IF(INDIRECT(NOM_FR&amp;ADDRESS('PR-tampon'!$E235,COLUMN(REFERENCEMENT_ISOLANT[[#Headers],[DISTRIBUTEUR]])))=0,"",INDIRECT(NOM_FR&amp;ADDRESS('PR-tampon'!$E235,COLUMN(REFERENCEMENT_ISOLANT[[#Headers],[DISTRIBUTEUR]]))))))</f>
        <v/>
      </c>
      <c r="G270" s="3" t="str">
        <f ca="1">IF('PR-tampon'!$E235="","",IF('PR-tampon'!$E235=0,"",IF(INDIRECT(NOM_FR&amp;ADDRESS('PR-tampon'!$E235,COLUMN(REFERENCEMENT_ISOLANT[[#Headers],[TYPE DE DOCUMENT DE REFERENCE]])))=0,"",INDIRECT(NOM_FR&amp;ADDRESS('PR-tampon'!$E235,COLUMN(REFERENCEMENT_ISOLANT[[#Headers],[TYPE DE DOCUMENT DE REFERENCE]]))))))</f>
        <v/>
      </c>
      <c r="H270" s="3" t="str">
        <f ca="1">IF('PR-tampon'!$E235="","",IF('PR-tampon'!$E235=0,"",IF(INDIRECT(NOM_FR&amp;ADDRESS('PR-tampon'!$E235,COLUMN(REFERENCEMENT_ISOLANT[[#Headers],[REF]])))=0,"",INDIRECT(NOM_FR&amp;ADDRESS('PR-tampon'!$E235,COLUMN(REFERENCEMENT_ISOLANT[[#Headers],[REF]]))))))</f>
        <v/>
      </c>
      <c r="I270" s="82" t="str">
        <f ca="1">IF('PR-tampon'!$E235="","",IF('PR-tampon'!$E235=0,"",IF(INDIRECT(NOM_FR&amp;ADDRESS('PR-tampon'!$E235,COLUMN(REFERENCEMENT_ISOLANT[[#Headers],[AVIS LIMITE AU]])))=0,"",INDIRECT(NOM_FR&amp;ADDRESS('PR-tampon'!$E235,COLUMN(REFERENCEMENT_ISOLANT[[#Headers],[AVIS LIMITE AU]]))))))</f>
        <v/>
      </c>
      <c r="J270" s="3" t="str">
        <f ca="1">IF('PR-tampon'!$E235="","",IF('PR-tampon'!$E235=0,"",IF(INDIRECT(NOM_FR&amp;ADDRESS('PR-tampon'!$E235,COLUMN(REFERENCEMENT_ISOLANT[[#Headers],[TC/TNC
dans le domaine d''emploi visé]])))=0,"",INDIRECT(NOM_FR&amp;ADDRESS('PR-tampon'!$E235,COLUMN(REFERENCEMENT_ISOLANT[[#Headers],[TC/TNC
dans le domaine d''emploi visé]]))))))</f>
        <v/>
      </c>
      <c r="K270" s="117" t="str">
        <f ca="1">IF('PR-tampon'!$E235="","",IF('PR-tampon'!$E235=0,"",IF(INDIRECT(NOM_FR&amp;ADDRESS('PR-tampon'!$E235,COLUMN(REFERENCEMENT_ISOLANT[[#Headers],[SYNTHESE DES APPLICATIONS VISEES]])))=0,"",INDIRECT(NOM_FR&amp;ADDRESS('PR-tampon'!$E235,COLUMN(REFERENCEMENT_ISOLANT[[#Headers],[SYNTHESE DES APPLICATIONS VISEES]]))))))</f>
        <v/>
      </c>
      <c r="L270" s="84" t="str">
        <f ca="1">IF('PR-tampon'!$E235="","",IF('PR-tampon'!$E235=0,"",IF(INDIRECT(NOM_FR&amp;ADDRESS('PR-tampon'!$E235,COLUMN(REFERENCEMENT_ISOLANT[[#Headers],[CONCATENATION DES OBSERVATIONS]])))=0,"",INDIRECT(NOM_FR&amp;ADDRESS('PR-tampon'!$E235,COLUMN(REFERENCEMENT_ISOLANT[[#Headers],[CONCATENATION DES OBSERVATIONS]]))))))</f>
        <v/>
      </c>
      <c r="M270" s="3" t="str">
        <f ca="1">IF('PR-tampon'!$E235="","",IF('PR-tampon'!$E235=0,"",IF(INDIRECT(NOM_FR&amp;ADDRESS('PR-tampon'!$E235,COLUMN(REFERENCEMENT_ISOLANT[[#Headers],[Hygrométrie des locaux]])))=0,"",INDIRECT(NOM_FR&amp;ADDRESS('PR-tampon'!$E235,COLUMN(REFERENCEMENT_ISOLANT[[#Headers],[Hygrométrie des locaux]]))))))</f>
        <v/>
      </c>
      <c r="N270" s="3" t="str">
        <f ca="1">IF('PR-tampon'!$E235="","",IF('PR-tampon'!$E235=0,"",IF(INDIRECT(NOM_FR&amp;ADDRESS('PR-tampon'!$E235,COLUMN(REFERENCEMENT_ISOLANT[[#Headers],[classement locaux au sens 20.1 P3]])))=0,"",INDIRECT(NOM_FR&amp;ADDRESS('PR-tampon'!$E235,COLUMN(REFERENCEMENT_ISOLANT[[#Headers],[classement locaux au sens 20.1 P3]]))))))</f>
        <v/>
      </c>
      <c r="O270" s="3" t="str">
        <f ca="1">IF('PR-tampon'!$E235="","",IF('PR-tampon'!$E235=0,"",IF(INDIRECT(NOM_FR&amp;ADDRESS('PR-tampon'!$E235,COLUMN(REFERENCEMENT_ISOLANT[[#Headers],[Climat max]])))=0,"",INDIRECT(NOM_FR&amp;ADDRESS('PR-tampon'!$E235,COLUMN(REFERENCEMENT_ISOLANT[[#Headers],[Climat max]]))))))</f>
        <v/>
      </c>
      <c r="P270" s="3" t="str">
        <f ca="1">IF('PR-tampon'!$E235="","",IF('PR-tampon'!$E235=0,"",IF(INDIRECT(NOM_FR&amp;ADDRESS('PR-tampon'!$E235,COLUMN(REFERENCEMENT_ISOLANT[[#Headers],[Locaux climatisés ou raffraichis]])))=0,"",INDIRECT(NOM_FR&amp;ADDRESS('PR-tampon'!$E235,COLUMN(REFERENCEMENT_ISOLANT[[#Headers],[Locaux climatisés ou raffraichis]]))))))</f>
        <v/>
      </c>
      <c r="Q270" s="89" t="str">
        <f ca="1">IF('PR-tampon'!$E235="","",IF('PR-tampon'!$E235=0,"",IF(INDIRECT(NOM_FR&amp;ADDRESS('PR-tampon'!$E235,COLUMN(REFERENCEMENT_ISOLANT[[#Headers],[LIEN INTERNET]])))=0,"",INDIRECT(NOM_FR&amp;ADDRESS('PR-tampon'!$E235,COLUMN(REFERENCEMENT_ISOLANT[[#Headers],[LIEN INTERNET]]))))))</f>
        <v/>
      </c>
    </row>
    <row r="271" spans="1:17" ht="130.15" customHeight="1" x14ac:dyDescent="0.25">
      <c r="A271" s="3" t="e">
        <v>#VALUE!</v>
      </c>
      <c r="B271" s="88" t="str">
        <f ca="1">IF('PR-tampon'!$E236="","",IF('PR-tampon'!$E236=0,"",IF(INDIRECT(NOM_FR&amp;ADDRESS('PR-tampon'!$E236,COLUMN(REFERENCEMENT_ISOLANT[[#Headers],[DATE REFERENCEMENT]])))=0,"",INDIRECT(NOM_FR&amp;ADDRESS('PR-tampon'!$E236,COLUMN(REFERENCEMENT_ISOLANT[[#Headers],[DATE REFERENCEMENT]]))))))</f>
        <v/>
      </c>
      <c r="C271" s="88" t="str">
        <f ca="1">IF('PR-tampon'!$E236="","",IF('PR-tampon'!$E236=0,"",IF(INDIRECT(NOM_FR&amp;ADDRESS('PR-tampon'!$E236,COLUMN(REFERENCEMENT_ISOLANT[[#Headers],[TYPE DE PROCEDE]])))=0,"",INDIRECT(NOM_FR&amp;ADDRESS('PR-tampon'!$E236,COLUMN(REFERENCEMENT_ISOLANT[[#Headers],[TYPE DE PROCEDE]]))))))</f>
        <v/>
      </c>
      <c r="D271" s="88" t="str">
        <f ca="1">IF('PR-tampon'!$E236="","",IF('PR-tampon'!$E236=0,"",IF(INDIRECT(NOM_FR&amp;ADDRESS('PR-tampon'!$E236,COLUMN(REFERENCEMENT_ISOLANT[[#Headers],[MATIERE]])))=0,"",INDIRECT(NOM_FR&amp;ADDRESS('PR-tampon'!$E236,COLUMN(REFERENCEMENT_ISOLANT[[#Headers],[MATIERE]]))))))</f>
        <v/>
      </c>
      <c r="E271" s="3" t="str">
        <f ca="1">IF('PR-tampon'!$E236="","",IF('PR-tampon'!$E236=0,"",IF(INDIRECT(NOM_FR&amp;ADDRESS('PR-tampon'!$E236,COLUMN(REFERENCEMENT_ISOLANT[[#Headers],[NOM COMMERCIAL DU PROCEDE]])))=0,"",INDIRECT(NOM_FR&amp;ADDRESS('PR-tampon'!$E236,COLUMN(REFERENCEMENT_ISOLANT[[#Headers],[NOM COMMERCIAL DU PROCEDE]]))))))</f>
        <v/>
      </c>
      <c r="F271" s="3" t="str">
        <f ca="1">IF('PR-tampon'!$E236="","",IF('PR-tampon'!$E236=0,"",IF(INDIRECT(NOM_FR&amp;ADDRESS('PR-tampon'!$E236,COLUMN(REFERENCEMENT_ISOLANT[[#Headers],[DISTRIBUTEUR]])))=0,"",INDIRECT(NOM_FR&amp;ADDRESS('PR-tampon'!$E236,COLUMN(REFERENCEMENT_ISOLANT[[#Headers],[DISTRIBUTEUR]]))))))</f>
        <v/>
      </c>
      <c r="G271" s="3" t="str">
        <f ca="1">IF('PR-tampon'!$E236="","",IF('PR-tampon'!$E236=0,"",IF(INDIRECT(NOM_FR&amp;ADDRESS('PR-tampon'!$E236,COLUMN(REFERENCEMENT_ISOLANT[[#Headers],[TYPE DE DOCUMENT DE REFERENCE]])))=0,"",INDIRECT(NOM_FR&amp;ADDRESS('PR-tampon'!$E236,COLUMN(REFERENCEMENT_ISOLANT[[#Headers],[TYPE DE DOCUMENT DE REFERENCE]]))))))</f>
        <v/>
      </c>
      <c r="H271" s="3" t="str">
        <f ca="1">IF('PR-tampon'!$E236="","",IF('PR-tampon'!$E236=0,"",IF(INDIRECT(NOM_FR&amp;ADDRESS('PR-tampon'!$E236,COLUMN(REFERENCEMENT_ISOLANT[[#Headers],[REF]])))=0,"",INDIRECT(NOM_FR&amp;ADDRESS('PR-tampon'!$E236,COLUMN(REFERENCEMENT_ISOLANT[[#Headers],[REF]]))))))</f>
        <v/>
      </c>
      <c r="I271" s="82" t="str">
        <f ca="1">IF('PR-tampon'!$E236="","",IF('PR-tampon'!$E236=0,"",IF(INDIRECT(NOM_FR&amp;ADDRESS('PR-tampon'!$E236,COLUMN(REFERENCEMENT_ISOLANT[[#Headers],[AVIS LIMITE AU]])))=0,"",INDIRECT(NOM_FR&amp;ADDRESS('PR-tampon'!$E236,COLUMN(REFERENCEMENT_ISOLANT[[#Headers],[AVIS LIMITE AU]]))))))</f>
        <v/>
      </c>
      <c r="J271" s="3" t="str">
        <f ca="1">IF('PR-tampon'!$E236="","",IF('PR-tampon'!$E236=0,"",IF(INDIRECT(NOM_FR&amp;ADDRESS('PR-tampon'!$E236,COLUMN(REFERENCEMENT_ISOLANT[[#Headers],[TC/TNC
dans le domaine d''emploi visé]])))=0,"",INDIRECT(NOM_FR&amp;ADDRESS('PR-tampon'!$E236,COLUMN(REFERENCEMENT_ISOLANT[[#Headers],[TC/TNC
dans le domaine d''emploi visé]]))))))</f>
        <v/>
      </c>
      <c r="K271" s="117" t="str">
        <f ca="1">IF('PR-tampon'!$E236="","",IF('PR-tampon'!$E236=0,"",IF(INDIRECT(NOM_FR&amp;ADDRESS('PR-tampon'!$E236,COLUMN(REFERENCEMENT_ISOLANT[[#Headers],[SYNTHESE DES APPLICATIONS VISEES]])))=0,"",INDIRECT(NOM_FR&amp;ADDRESS('PR-tampon'!$E236,COLUMN(REFERENCEMENT_ISOLANT[[#Headers],[SYNTHESE DES APPLICATIONS VISEES]]))))))</f>
        <v/>
      </c>
      <c r="L271" s="84" t="str">
        <f ca="1">IF('PR-tampon'!$E236="","",IF('PR-tampon'!$E236=0,"",IF(INDIRECT(NOM_FR&amp;ADDRESS('PR-tampon'!$E236,COLUMN(REFERENCEMENT_ISOLANT[[#Headers],[CONCATENATION DES OBSERVATIONS]])))=0,"",INDIRECT(NOM_FR&amp;ADDRESS('PR-tampon'!$E236,COLUMN(REFERENCEMENT_ISOLANT[[#Headers],[CONCATENATION DES OBSERVATIONS]]))))))</f>
        <v/>
      </c>
      <c r="M271" s="3" t="str">
        <f ca="1">IF('PR-tampon'!$E236="","",IF('PR-tampon'!$E236=0,"",IF(INDIRECT(NOM_FR&amp;ADDRESS('PR-tampon'!$E236,COLUMN(REFERENCEMENT_ISOLANT[[#Headers],[Hygrométrie des locaux]])))=0,"",INDIRECT(NOM_FR&amp;ADDRESS('PR-tampon'!$E236,COLUMN(REFERENCEMENT_ISOLANT[[#Headers],[Hygrométrie des locaux]]))))))</f>
        <v/>
      </c>
      <c r="N271" s="3" t="str">
        <f ca="1">IF('PR-tampon'!$E236="","",IF('PR-tampon'!$E236=0,"",IF(INDIRECT(NOM_FR&amp;ADDRESS('PR-tampon'!$E236,COLUMN(REFERENCEMENT_ISOLANT[[#Headers],[classement locaux au sens 20.1 P3]])))=0,"",INDIRECT(NOM_FR&amp;ADDRESS('PR-tampon'!$E236,COLUMN(REFERENCEMENT_ISOLANT[[#Headers],[classement locaux au sens 20.1 P3]]))))))</f>
        <v/>
      </c>
      <c r="O271" s="3" t="str">
        <f ca="1">IF('PR-tampon'!$E236="","",IF('PR-tampon'!$E236=0,"",IF(INDIRECT(NOM_FR&amp;ADDRESS('PR-tampon'!$E236,COLUMN(REFERENCEMENT_ISOLANT[[#Headers],[Climat max]])))=0,"",INDIRECT(NOM_FR&amp;ADDRESS('PR-tampon'!$E236,COLUMN(REFERENCEMENT_ISOLANT[[#Headers],[Climat max]]))))))</f>
        <v/>
      </c>
      <c r="P271" s="3" t="str">
        <f ca="1">IF('PR-tampon'!$E236="","",IF('PR-tampon'!$E236=0,"",IF(INDIRECT(NOM_FR&amp;ADDRESS('PR-tampon'!$E236,COLUMN(REFERENCEMENT_ISOLANT[[#Headers],[Locaux climatisés ou raffraichis]])))=0,"",INDIRECT(NOM_FR&amp;ADDRESS('PR-tampon'!$E236,COLUMN(REFERENCEMENT_ISOLANT[[#Headers],[Locaux climatisés ou raffraichis]]))))))</f>
        <v/>
      </c>
      <c r="Q271" s="89" t="str">
        <f ca="1">IF('PR-tampon'!$E236="","",IF('PR-tampon'!$E236=0,"",IF(INDIRECT(NOM_FR&amp;ADDRESS('PR-tampon'!$E236,COLUMN(REFERENCEMENT_ISOLANT[[#Headers],[LIEN INTERNET]])))=0,"",INDIRECT(NOM_FR&amp;ADDRESS('PR-tampon'!$E236,COLUMN(REFERENCEMENT_ISOLANT[[#Headers],[LIEN INTERNET]]))))))</f>
        <v/>
      </c>
    </row>
    <row r="272" spans="1:17" ht="130.15" customHeight="1" x14ac:dyDescent="0.25">
      <c r="A272" s="3" t="e">
        <v>#VALUE!</v>
      </c>
      <c r="B272" s="88" t="str">
        <f ca="1">IF('PR-tampon'!$E237="","",IF('PR-tampon'!$E237=0,"",IF(INDIRECT(NOM_FR&amp;ADDRESS('PR-tampon'!$E237,COLUMN(REFERENCEMENT_ISOLANT[[#Headers],[DATE REFERENCEMENT]])))=0,"",INDIRECT(NOM_FR&amp;ADDRESS('PR-tampon'!$E237,COLUMN(REFERENCEMENT_ISOLANT[[#Headers],[DATE REFERENCEMENT]]))))))</f>
        <v/>
      </c>
      <c r="C272" s="88" t="str">
        <f ca="1">IF('PR-tampon'!$E237="","",IF('PR-tampon'!$E237=0,"",IF(INDIRECT(NOM_FR&amp;ADDRESS('PR-tampon'!$E237,COLUMN(REFERENCEMENT_ISOLANT[[#Headers],[TYPE DE PROCEDE]])))=0,"",INDIRECT(NOM_FR&amp;ADDRESS('PR-tampon'!$E237,COLUMN(REFERENCEMENT_ISOLANT[[#Headers],[TYPE DE PROCEDE]]))))))</f>
        <v/>
      </c>
      <c r="D272" s="88" t="str">
        <f ca="1">IF('PR-tampon'!$E237="","",IF('PR-tampon'!$E237=0,"",IF(INDIRECT(NOM_FR&amp;ADDRESS('PR-tampon'!$E237,COLUMN(REFERENCEMENT_ISOLANT[[#Headers],[MATIERE]])))=0,"",INDIRECT(NOM_FR&amp;ADDRESS('PR-tampon'!$E237,COLUMN(REFERENCEMENT_ISOLANT[[#Headers],[MATIERE]]))))))</f>
        <v/>
      </c>
      <c r="E272" s="3" t="str">
        <f ca="1">IF('PR-tampon'!$E237="","",IF('PR-tampon'!$E237=0,"",IF(INDIRECT(NOM_FR&amp;ADDRESS('PR-tampon'!$E237,COLUMN(REFERENCEMENT_ISOLANT[[#Headers],[NOM COMMERCIAL DU PROCEDE]])))=0,"",INDIRECT(NOM_FR&amp;ADDRESS('PR-tampon'!$E237,COLUMN(REFERENCEMENT_ISOLANT[[#Headers],[NOM COMMERCIAL DU PROCEDE]]))))))</f>
        <v/>
      </c>
      <c r="F272" s="3" t="str">
        <f ca="1">IF('PR-tampon'!$E237="","",IF('PR-tampon'!$E237=0,"",IF(INDIRECT(NOM_FR&amp;ADDRESS('PR-tampon'!$E237,COLUMN(REFERENCEMENT_ISOLANT[[#Headers],[DISTRIBUTEUR]])))=0,"",INDIRECT(NOM_FR&amp;ADDRESS('PR-tampon'!$E237,COLUMN(REFERENCEMENT_ISOLANT[[#Headers],[DISTRIBUTEUR]]))))))</f>
        <v/>
      </c>
      <c r="G272" s="3" t="str">
        <f ca="1">IF('PR-tampon'!$E237="","",IF('PR-tampon'!$E237=0,"",IF(INDIRECT(NOM_FR&amp;ADDRESS('PR-tampon'!$E237,COLUMN(REFERENCEMENT_ISOLANT[[#Headers],[TYPE DE DOCUMENT DE REFERENCE]])))=0,"",INDIRECT(NOM_FR&amp;ADDRESS('PR-tampon'!$E237,COLUMN(REFERENCEMENT_ISOLANT[[#Headers],[TYPE DE DOCUMENT DE REFERENCE]]))))))</f>
        <v/>
      </c>
      <c r="H272" s="3" t="str">
        <f ca="1">IF('PR-tampon'!$E237="","",IF('PR-tampon'!$E237=0,"",IF(INDIRECT(NOM_FR&amp;ADDRESS('PR-tampon'!$E237,COLUMN(REFERENCEMENT_ISOLANT[[#Headers],[REF]])))=0,"",INDIRECT(NOM_FR&amp;ADDRESS('PR-tampon'!$E237,COLUMN(REFERENCEMENT_ISOLANT[[#Headers],[REF]]))))))</f>
        <v/>
      </c>
      <c r="I272" s="82" t="str">
        <f ca="1">IF('PR-tampon'!$E237="","",IF('PR-tampon'!$E237=0,"",IF(INDIRECT(NOM_FR&amp;ADDRESS('PR-tampon'!$E237,COLUMN(REFERENCEMENT_ISOLANT[[#Headers],[AVIS LIMITE AU]])))=0,"",INDIRECT(NOM_FR&amp;ADDRESS('PR-tampon'!$E237,COLUMN(REFERENCEMENT_ISOLANT[[#Headers],[AVIS LIMITE AU]]))))))</f>
        <v/>
      </c>
      <c r="J272" s="3" t="str">
        <f ca="1">IF('PR-tampon'!$E237="","",IF('PR-tampon'!$E237=0,"",IF(INDIRECT(NOM_FR&amp;ADDRESS('PR-tampon'!$E237,COLUMN(REFERENCEMENT_ISOLANT[[#Headers],[TC/TNC
dans le domaine d''emploi visé]])))=0,"",INDIRECT(NOM_FR&amp;ADDRESS('PR-tampon'!$E237,COLUMN(REFERENCEMENT_ISOLANT[[#Headers],[TC/TNC
dans le domaine d''emploi visé]]))))))</f>
        <v/>
      </c>
      <c r="K272" s="117" t="str">
        <f ca="1">IF('PR-tampon'!$E237="","",IF('PR-tampon'!$E237=0,"",IF(INDIRECT(NOM_FR&amp;ADDRESS('PR-tampon'!$E237,COLUMN(REFERENCEMENT_ISOLANT[[#Headers],[SYNTHESE DES APPLICATIONS VISEES]])))=0,"",INDIRECT(NOM_FR&amp;ADDRESS('PR-tampon'!$E237,COLUMN(REFERENCEMENT_ISOLANT[[#Headers],[SYNTHESE DES APPLICATIONS VISEES]]))))))</f>
        <v/>
      </c>
      <c r="L272" s="84" t="str">
        <f ca="1">IF('PR-tampon'!$E237="","",IF('PR-tampon'!$E237=0,"",IF(INDIRECT(NOM_FR&amp;ADDRESS('PR-tampon'!$E237,COLUMN(REFERENCEMENT_ISOLANT[[#Headers],[CONCATENATION DES OBSERVATIONS]])))=0,"",INDIRECT(NOM_FR&amp;ADDRESS('PR-tampon'!$E237,COLUMN(REFERENCEMENT_ISOLANT[[#Headers],[CONCATENATION DES OBSERVATIONS]]))))))</f>
        <v/>
      </c>
      <c r="M272" s="3" t="str">
        <f ca="1">IF('PR-tampon'!$E237="","",IF('PR-tampon'!$E237=0,"",IF(INDIRECT(NOM_FR&amp;ADDRESS('PR-tampon'!$E237,COLUMN(REFERENCEMENT_ISOLANT[[#Headers],[Hygrométrie des locaux]])))=0,"",INDIRECT(NOM_FR&amp;ADDRESS('PR-tampon'!$E237,COLUMN(REFERENCEMENT_ISOLANT[[#Headers],[Hygrométrie des locaux]]))))))</f>
        <v/>
      </c>
      <c r="N272" s="3" t="str">
        <f ca="1">IF('PR-tampon'!$E237="","",IF('PR-tampon'!$E237=0,"",IF(INDIRECT(NOM_FR&amp;ADDRESS('PR-tampon'!$E237,COLUMN(REFERENCEMENT_ISOLANT[[#Headers],[classement locaux au sens 20.1 P3]])))=0,"",INDIRECT(NOM_FR&amp;ADDRESS('PR-tampon'!$E237,COLUMN(REFERENCEMENT_ISOLANT[[#Headers],[classement locaux au sens 20.1 P3]]))))))</f>
        <v/>
      </c>
      <c r="O272" s="3" t="str">
        <f ca="1">IF('PR-tampon'!$E237="","",IF('PR-tampon'!$E237=0,"",IF(INDIRECT(NOM_FR&amp;ADDRESS('PR-tampon'!$E237,COLUMN(REFERENCEMENT_ISOLANT[[#Headers],[Climat max]])))=0,"",INDIRECT(NOM_FR&amp;ADDRESS('PR-tampon'!$E237,COLUMN(REFERENCEMENT_ISOLANT[[#Headers],[Climat max]]))))))</f>
        <v/>
      </c>
      <c r="P272" s="3" t="str">
        <f ca="1">IF('PR-tampon'!$E237="","",IF('PR-tampon'!$E237=0,"",IF(INDIRECT(NOM_FR&amp;ADDRESS('PR-tampon'!$E237,COLUMN(REFERENCEMENT_ISOLANT[[#Headers],[Locaux climatisés ou raffraichis]])))=0,"",INDIRECT(NOM_FR&amp;ADDRESS('PR-tampon'!$E237,COLUMN(REFERENCEMENT_ISOLANT[[#Headers],[Locaux climatisés ou raffraichis]]))))))</f>
        <v/>
      </c>
      <c r="Q272" s="89" t="str">
        <f ca="1">IF('PR-tampon'!$E237="","",IF('PR-tampon'!$E237=0,"",IF(INDIRECT(NOM_FR&amp;ADDRESS('PR-tampon'!$E237,COLUMN(REFERENCEMENT_ISOLANT[[#Headers],[LIEN INTERNET]])))=0,"",INDIRECT(NOM_FR&amp;ADDRESS('PR-tampon'!$E237,COLUMN(REFERENCEMENT_ISOLANT[[#Headers],[LIEN INTERNET]]))))))</f>
        <v/>
      </c>
    </row>
    <row r="273" spans="1:17" ht="130.15" customHeight="1" x14ac:dyDescent="0.25">
      <c r="A273" s="3" t="e">
        <v>#VALUE!</v>
      </c>
      <c r="B273" s="88" t="str">
        <f ca="1">IF('PR-tampon'!$E238="","",IF('PR-tampon'!$E238=0,"",IF(INDIRECT(NOM_FR&amp;ADDRESS('PR-tampon'!$E238,COLUMN(REFERENCEMENT_ISOLANT[[#Headers],[DATE REFERENCEMENT]])))=0,"",INDIRECT(NOM_FR&amp;ADDRESS('PR-tampon'!$E238,COLUMN(REFERENCEMENT_ISOLANT[[#Headers],[DATE REFERENCEMENT]]))))))</f>
        <v/>
      </c>
      <c r="C273" s="88" t="str">
        <f ca="1">IF('PR-tampon'!$E238="","",IF('PR-tampon'!$E238=0,"",IF(INDIRECT(NOM_FR&amp;ADDRESS('PR-tampon'!$E238,COLUMN(REFERENCEMENT_ISOLANT[[#Headers],[TYPE DE PROCEDE]])))=0,"",INDIRECT(NOM_FR&amp;ADDRESS('PR-tampon'!$E238,COLUMN(REFERENCEMENT_ISOLANT[[#Headers],[TYPE DE PROCEDE]]))))))</f>
        <v/>
      </c>
      <c r="D273" s="88" t="str">
        <f ca="1">IF('PR-tampon'!$E238="","",IF('PR-tampon'!$E238=0,"",IF(INDIRECT(NOM_FR&amp;ADDRESS('PR-tampon'!$E238,COLUMN(REFERENCEMENT_ISOLANT[[#Headers],[MATIERE]])))=0,"",INDIRECT(NOM_FR&amp;ADDRESS('PR-tampon'!$E238,COLUMN(REFERENCEMENT_ISOLANT[[#Headers],[MATIERE]]))))))</f>
        <v/>
      </c>
      <c r="E273" s="3" t="str">
        <f ca="1">IF('PR-tampon'!$E238="","",IF('PR-tampon'!$E238=0,"",IF(INDIRECT(NOM_FR&amp;ADDRESS('PR-tampon'!$E238,COLUMN(REFERENCEMENT_ISOLANT[[#Headers],[NOM COMMERCIAL DU PROCEDE]])))=0,"",INDIRECT(NOM_FR&amp;ADDRESS('PR-tampon'!$E238,COLUMN(REFERENCEMENT_ISOLANT[[#Headers],[NOM COMMERCIAL DU PROCEDE]]))))))</f>
        <v/>
      </c>
      <c r="F273" s="3" t="str">
        <f ca="1">IF('PR-tampon'!$E238="","",IF('PR-tampon'!$E238=0,"",IF(INDIRECT(NOM_FR&amp;ADDRESS('PR-tampon'!$E238,COLUMN(REFERENCEMENT_ISOLANT[[#Headers],[DISTRIBUTEUR]])))=0,"",INDIRECT(NOM_FR&amp;ADDRESS('PR-tampon'!$E238,COLUMN(REFERENCEMENT_ISOLANT[[#Headers],[DISTRIBUTEUR]]))))))</f>
        <v/>
      </c>
      <c r="G273" s="3" t="str">
        <f ca="1">IF('PR-tampon'!$E238="","",IF('PR-tampon'!$E238=0,"",IF(INDIRECT(NOM_FR&amp;ADDRESS('PR-tampon'!$E238,COLUMN(REFERENCEMENT_ISOLANT[[#Headers],[TYPE DE DOCUMENT DE REFERENCE]])))=0,"",INDIRECT(NOM_FR&amp;ADDRESS('PR-tampon'!$E238,COLUMN(REFERENCEMENT_ISOLANT[[#Headers],[TYPE DE DOCUMENT DE REFERENCE]]))))))</f>
        <v/>
      </c>
      <c r="H273" s="3" t="str">
        <f ca="1">IF('PR-tampon'!$E238="","",IF('PR-tampon'!$E238=0,"",IF(INDIRECT(NOM_FR&amp;ADDRESS('PR-tampon'!$E238,COLUMN(REFERENCEMENT_ISOLANT[[#Headers],[REF]])))=0,"",INDIRECT(NOM_FR&amp;ADDRESS('PR-tampon'!$E238,COLUMN(REFERENCEMENT_ISOLANT[[#Headers],[REF]]))))))</f>
        <v/>
      </c>
      <c r="I273" s="82" t="str">
        <f ca="1">IF('PR-tampon'!$E238="","",IF('PR-tampon'!$E238=0,"",IF(INDIRECT(NOM_FR&amp;ADDRESS('PR-tampon'!$E238,COLUMN(REFERENCEMENT_ISOLANT[[#Headers],[AVIS LIMITE AU]])))=0,"",INDIRECT(NOM_FR&amp;ADDRESS('PR-tampon'!$E238,COLUMN(REFERENCEMENT_ISOLANT[[#Headers],[AVIS LIMITE AU]]))))))</f>
        <v/>
      </c>
      <c r="J273" s="3" t="str">
        <f ca="1">IF('PR-tampon'!$E238="","",IF('PR-tampon'!$E238=0,"",IF(INDIRECT(NOM_FR&amp;ADDRESS('PR-tampon'!$E238,COLUMN(REFERENCEMENT_ISOLANT[[#Headers],[TC/TNC
dans le domaine d''emploi visé]])))=0,"",INDIRECT(NOM_FR&amp;ADDRESS('PR-tampon'!$E238,COLUMN(REFERENCEMENT_ISOLANT[[#Headers],[TC/TNC
dans le domaine d''emploi visé]]))))))</f>
        <v/>
      </c>
      <c r="K273" s="117" t="str">
        <f ca="1">IF('PR-tampon'!$E238="","",IF('PR-tampon'!$E238=0,"",IF(INDIRECT(NOM_FR&amp;ADDRESS('PR-tampon'!$E238,COLUMN(REFERENCEMENT_ISOLANT[[#Headers],[SYNTHESE DES APPLICATIONS VISEES]])))=0,"",INDIRECT(NOM_FR&amp;ADDRESS('PR-tampon'!$E238,COLUMN(REFERENCEMENT_ISOLANT[[#Headers],[SYNTHESE DES APPLICATIONS VISEES]]))))))</f>
        <v/>
      </c>
      <c r="L273" s="84" t="str">
        <f ca="1">IF('PR-tampon'!$E238="","",IF('PR-tampon'!$E238=0,"",IF(INDIRECT(NOM_FR&amp;ADDRESS('PR-tampon'!$E238,COLUMN(REFERENCEMENT_ISOLANT[[#Headers],[CONCATENATION DES OBSERVATIONS]])))=0,"",INDIRECT(NOM_FR&amp;ADDRESS('PR-tampon'!$E238,COLUMN(REFERENCEMENT_ISOLANT[[#Headers],[CONCATENATION DES OBSERVATIONS]]))))))</f>
        <v/>
      </c>
      <c r="M273" s="3" t="str">
        <f ca="1">IF('PR-tampon'!$E238="","",IF('PR-tampon'!$E238=0,"",IF(INDIRECT(NOM_FR&amp;ADDRESS('PR-tampon'!$E238,COLUMN(REFERENCEMENT_ISOLANT[[#Headers],[Hygrométrie des locaux]])))=0,"",INDIRECT(NOM_FR&amp;ADDRESS('PR-tampon'!$E238,COLUMN(REFERENCEMENT_ISOLANT[[#Headers],[Hygrométrie des locaux]]))))))</f>
        <v/>
      </c>
      <c r="N273" s="3" t="str">
        <f ca="1">IF('PR-tampon'!$E238="","",IF('PR-tampon'!$E238=0,"",IF(INDIRECT(NOM_FR&amp;ADDRESS('PR-tampon'!$E238,COLUMN(REFERENCEMENT_ISOLANT[[#Headers],[classement locaux au sens 20.1 P3]])))=0,"",INDIRECT(NOM_FR&amp;ADDRESS('PR-tampon'!$E238,COLUMN(REFERENCEMENT_ISOLANT[[#Headers],[classement locaux au sens 20.1 P3]]))))))</f>
        <v/>
      </c>
      <c r="O273" s="3" t="str">
        <f ca="1">IF('PR-tampon'!$E238="","",IF('PR-tampon'!$E238=0,"",IF(INDIRECT(NOM_FR&amp;ADDRESS('PR-tampon'!$E238,COLUMN(REFERENCEMENT_ISOLANT[[#Headers],[Climat max]])))=0,"",INDIRECT(NOM_FR&amp;ADDRESS('PR-tampon'!$E238,COLUMN(REFERENCEMENT_ISOLANT[[#Headers],[Climat max]]))))))</f>
        <v/>
      </c>
      <c r="P273" s="3" t="str">
        <f ca="1">IF('PR-tampon'!$E238="","",IF('PR-tampon'!$E238=0,"",IF(INDIRECT(NOM_FR&amp;ADDRESS('PR-tampon'!$E238,COLUMN(REFERENCEMENT_ISOLANT[[#Headers],[Locaux climatisés ou raffraichis]])))=0,"",INDIRECT(NOM_FR&amp;ADDRESS('PR-tampon'!$E238,COLUMN(REFERENCEMENT_ISOLANT[[#Headers],[Locaux climatisés ou raffraichis]]))))))</f>
        <v/>
      </c>
      <c r="Q273" s="89" t="str">
        <f ca="1">IF('PR-tampon'!$E238="","",IF('PR-tampon'!$E238=0,"",IF(INDIRECT(NOM_FR&amp;ADDRESS('PR-tampon'!$E238,COLUMN(REFERENCEMENT_ISOLANT[[#Headers],[LIEN INTERNET]])))=0,"",INDIRECT(NOM_FR&amp;ADDRESS('PR-tampon'!$E238,COLUMN(REFERENCEMENT_ISOLANT[[#Headers],[LIEN INTERNET]]))))))</f>
        <v/>
      </c>
    </row>
    <row r="274" spans="1:17" ht="130.15" customHeight="1" x14ac:dyDescent="0.25">
      <c r="A274" s="3" t="e">
        <v>#VALUE!</v>
      </c>
      <c r="B274" s="88" t="str">
        <f ca="1">IF('PR-tampon'!$E239="","",IF('PR-tampon'!$E239=0,"",IF(INDIRECT(NOM_FR&amp;ADDRESS('PR-tampon'!$E239,COLUMN(REFERENCEMENT_ISOLANT[[#Headers],[DATE REFERENCEMENT]])))=0,"",INDIRECT(NOM_FR&amp;ADDRESS('PR-tampon'!$E239,COLUMN(REFERENCEMENT_ISOLANT[[#Headers],[DATE REFERENCEMENT]]))))))</f>
        <v/>
      </c>
      <c r="C274" s="88" t="str">
        <f ca="1">IF('PR-tampon'!$E239="","",IF('PR-tampon'!$E239=0,"",IF(INDIRECT(NOM_FR&amp;ADDRESS('PR-tampon'!$E239,COLUMN(REFERENCEMENT_ISOLANT[[#Headers],[TYPE DE PROCEDE]])))=0,"",INDIRECT(NOM_FR&amp;ADDRESS('PR-tampon'!$E239,COLUMN(REFERENCEMENT_ISOLANT[[#Headers],[TYPE DE PROCEDE]]))))))</f>
        <v/>
      </c>
      <c r="D274" s="88" t="str">
        <f ca="1">IF('PR-tampon'!$E239="","",IF('PR-tampon'!$E239=0,"",IF(INDIRECT(NOM_FR&amp;ADDRESS('PR-tampon'!$E239,COLUMN(REFERENCEMENT_ISOLANT[[#Headers],[MATIERE]])))=0,"",INDIRECT(NOM_FR&amp;ADDRESS('PR-tampon'!$E239,COLUMN(REFERENCEMENT_ISOLANT[[#Headers],[MATIERE]]))))))</f>
        <v/>
      </c>
      <c r="E274" s="3" t="str">
        <f ca="1">IF('PR-tampon'!$E239="","",IF('PR-tampon'!$E239=0,"",IF(INDIRECT(NOM_FR&amp;ADDRESS('PR-tampon'!$E239,COLUMN(REFERENCEMENT_ISOLANT[[#Headers],[NOM COMMERCIAL DU PROCEDE]])))=0,"",INDIRECT(NOM_FR&amp;ADDRESS('PR-tampon'!$E239,COLUMN(REFERENCEMENT_ISOLANT[[#Headers],[NOM COMMERCIAL DU PROCEDE]]))))))</f>
        <v/>
      </c>
      <c r="F274" s="3" t="str">
        <f ca="1">IF('PR-tampon'!$E239="","",IF('PR-tampon'!$E239=0,"",IF(INDIRECT(NOM_FR&amp;ADDRESS('PR-tampon'!$E239,COLUMN(REFERENCEMENT_ISOLANT[[#Headers],[DISTRIBUTEUR]])))=0,"",INDIRECT(NOM_FR&amp;ADDRESS('PR-tampon'!$E239,COLUMN(REFERENCEMENT_ISOLANT[[#Headers],[DISTRIBUTEUR]]))))))</f>
        <v/>
      </c>
      <c r="G274" s="3" t="str">
        <f ca="1">IF('PR-tampon'!$E239="","",IF('PR-tampon'!$E239=0,"",IF(INDIRECT(NOM_FR&amp;ADDRESS('PR-tampon'!$E239,COLUMN(REFERENCEMENT_ISOLANT[[#Headers],[TYPE DE DOCUMENT DE REFERENCE]])))=0,"",INDIRECT(NOM_FR&amp;ADDRESS('PR-tampon'!$E239,COLUMN(REFERENCEMENT_ISOLANT[[#Headers],[TYPE DE DOCUMENT DE REFERENCE]]))))))</f>
        <v/>
      </c>
      <c r="H274" s="3" t="str">
        <f ca="1">IF('PR-tampon'!$E239="","",IF('PR-tampon'!$E239=0,"",IF(INDIRECT(NOM_FR&amp;ADDRESS('PR-tampon'!$E239,COLUMN(REFERENCEMENT_ISOLANT[[#Headers],[REF]])))=0,"",INDIRECT(NOM_FR&amp;ADDRESS('PR-tampon'!$E239,COLUMN(REFERENCEMENT_ISOLANT[[#Headers],[REF]]))))))</f>
        <v/>
      </c>
      <c r="I274" s="82" t="str">
        <f ca="1">IF('PR-tampon'!$E239="","",IF('PR-tampon'!$E239=0,"",IF(INDIRECT(NOM_FR&amp;ADDRESS('PR-tampon'!$E239,COLUMN(REFERENCEMENT_ISOLANT[[#Headers],[AVIS LIMITE AU]])))=0,"",INDIRECT(NOM_FR&amp;ADDRESS('PR-tampon'!$E239,COLUMN(REFERENCEMENT_ISOLANT[[#Headers],[AVIS LIMITE AU]]))))))</f>
        <v/>
      </c>
      <c r="J274" s="3" t="str">
        <f ca="1">IF('PR-tampon'!$E239="","",IF('PR-tampon'!$E239=0,"",IF(INDIRECT(NOM_FR&amp;ADDRESS('PR-tampon'!$E239,COLUMN(REFERENCEMENT_ISOLANT[[#Headers],[TC/TNC
dans le domaine d''emploi visé]])))=0,"",INDIRECT(NOM_FR&amp;ADDRESS('PR-tampon'!$E239,COLUMN(REFERENCEMENT_ISOLANT[[#Headers],[TC/TNC
dans le domaine d''emploi visé]]))))))</f>
        <v/>
      </c>
      <c r="K274" s="117" t="str">
        <f ca="1">IF('PR-tampon'!$E239="","",IF('PR-tampon'!$E239=0,"",IF(INDIRECT(NOM_FR&amp;ADDRESS('PR-tampon'!$E239,COLUMN(REFERENCEMENT_ISOLANT[[#Headers],[SYNTHESE DES APPLICATIONS VISEES]])))=0,"",INDIRECT(NOM_FR&amp;ADDRESS('PR-tampon'!$E239,COLUMN(REFERENCEMENT_ISOLANT[[#Headers],[SYNTHESE DES APPLICATIONS VISEES]]))))))</f>
        <v/>
      </c>
      <c r="L274" s="84" t="str">
        <f ca="1">IF('PR-tampon'!$E239="","",IF('PR-tampon'!$E239=0,"",IF(INDIRECT(NOM_FR&amp;ADDRESS('PR-tampon'!$E239,COLUMN(REFERENCEMENT_ISOLANT[[#Headers],[CONCATENATION DES OBSERVATIONS]])))=0,"",INDIRECT(NOM_FR&amp;ADDRESS('PR-tampon'!$E239,COLUMN(REFERENCEMENT_ISOLANT[[#Headers],[CONCATENATION DES OBSERVATIONS]]))))))</f>
        <v/>
      </c>
      <c r="M274" s="3" t="str">
        <f ca="1">IF('PR-tampon'!$E239="","",IF('PR-tampon'!$E239=0,"",IF(INDIRECT(NOM_FR&amp;ADDRESS('PR-tampon'!$E239,COLUMN(REFERENCEMENT_ISOLANT[[#Headers],[Hygrométrie des locaux]])))=0,"",INDIRECT(NOM_FR&amp;ADDRESS('PR-tampon'!$E239,COLUMN(REFERENCEMENT_ISOLANT[[#Headers],[Hygrométrie des locaux]]))))))</f>
        <v/>
      </c>
      <c r="N274" s="3" t="str">
        <f ca="1">IF('PR-tampon'!$E239="","",IF('PR-tampon'!$E239=0,"",IF(INDIRECT(NOM_FR&amp;ADDRESS('PR-tampon'!$E239,COLUMN(REFERENCEMENT_ISOLANT[[#Headers],[classement locaux au sens 20.1 P3]])))=0,"",INDIRECT(NOM_FR&amp;ADDRESS('PR-tampon'!$E239,COLUMN(REFERENCEMENT_ISOLANT[[#Headers],[classement locaux au sens 20.1 P3]]))))))</f>
        <v/>
      </c>
      <c r="O274" s="3" t="str">
        <f ca="1">IF('PR-tampon'!$E239="","",IF('PR-tampon'!$E239=0,"",IF(INDIRECT(NOM_FR&amp;ADDRESS('PR-tampon'!$E239,COLUMN(REFERENCEMENT_ISOLANT[[#Headers],[Climat max]])))=0,"",INDIRECT(NOM_FR&amp;ADDRESS('PR-tampon'!$E239,COLUMN(REFERENCEMENT_ISOLANT[[#Headers],[Climat max]]))))))</f>
        <v/>
      </c>
      <c r="P274" s="3" t="str">
        <f ca="1">IF('PR-tampon'!$E239="","",IF('PR-tampon'!$E239=0,"",IF(INDIRECT(NOM_FR&amp;ADDRESS('PR-tampon'!$E239,COLUMN(REFERENCEMENT_ISOLANT[[#Headers],[Locaux climatisés ou raffraichis]])))=0,"",INDIRECT(NOM_FR&amp;ADDRESS('PR-tampon'!$E239,COLUMN(REFERENCEMENT_ISOLANT[[#Headers],[Locaux climatisés ou raffraichis]]))))))</f>
        <v/>
      </c>
      <c r="Q274" s="89" t="str">
        <f ca="1">IF('PR-tampon'!$E239="","",IF('PR-tampon'!$E239=0,"",IF(INDIRECT(NOM_FR&amp;ADDRESS('PR-tampon'!$E239,COLUMN(REFERENCEMENT_ISOLANT[[#Headers],[LIEN INTERNET]])))=0,"",INDIRECT(NOM_FR&amp;ADDRESS('PR-tampon'!$E239,COLUMN(REFERENCEMENT_ISOLANT[[#Headers],[LIEN INTERNET]]))))))</f>
        <v/>
      </c>
    </row>
    <row r="275" spans="1:17" ht="130.15" customHeight="1" x14ac:dyDescent="0.25">
      <c r="A275" s="3" t="e">
        <v>#VALUE!</v>
      </c>
      <c r="B275" s="88" t="str">
        <f ca="1">IF('PR-tampon'!$E240="","",IF('PR-tampon'!$E240=0,"",IF(INDIRECT(NOM_FR&amp;ADDRESS('PR-tampon'!$E240,COLUMN(REFERENCEMENT_ISOLANT[[#Headers],[DATE REFERENCEMENT]])))=0,"",INDIRECT(NOM_FR&amp;ADDRESS('PR-tampon'!$E240,COLUMN(REFERENCEMENT_ISOLANT[[#Headers],[DATE REFERENCEMENT]]))))))</f>
        <v/>
      </c>
      <c r="C275" s="88" t="str">
        <f ca="1">IF('PR-tampon'!$E240="","",IF('PR-tampon'!$E240=0,"",IF(INDIRECT(NOM_FR&amp;ADDRESS('PR-tampon'!$E240,COLUMN(REFERENCEMENT_ISOLANT[[#Headers],[TYPE DE PROCEDE]])))=0,"",INDIRECT(NOM_FR&amp;ADDRESS('PR-tampon'!$E240,COLUMN(REFERENCEMENT_ISOLANT[[#Headers],[TYPE DE PROCEDE]]))))))</f>
        <v/>
      </c>
      <c r="D275" s="88" t="str">
        <f ca="1">IF('PR-tampon'!$E240="","",IF('PR-tampon'!$E240=0,"",IF(INDIRECT(NOM_FR&amp;ADDRESS('PR-tampon'!$E240,COLUMN(REFERENCEMENT_ISOLANT[[#Headers],[MATIERE]])))=0,"",INDIRECT(NOM_FR&amp;ADDRESS('PR-tampon'!$E240,COLUMN(REFERENCEMENT_ISOLANT[[#Headers],[MATIERE]]))))))</f>
        <v/>
      </c>
      <c r="E275" s="3" t="str">
        <f ca="1">IF('PR-tampon'!$E240="","",IF('PR-tampon'!$E240=0,"",IF(INDIRECT(NOM_FR&amp;ADDRESS('PR-tampon'!$E240,COLUMN(REFERENCEMENT_ISOLANT[[#Headers],[NOM COMMERCIAL DU PROCEDE]])))=0,"",INDIRECT(NOM_FR&amp;ADDRESS('PR-tampon'!$E240,COLUMN(REFERENCEMENT_ISOLANT[[#Headers],[NOM COMMERCIAL DU PROCEDE]]))))))</f>
        <v/>
      </c>
      <c r="F275" s="3" t="str">
        <f ca="1">IF('PR-tampon'!$E240="","",IF('PR-tampon'!$E240=0,"",IF(INDIRECT(NOM_FR&amp;ADDRESS('PR-tampon'!$E240,COLUMN(REFERENCEMENT_ISOLANT[[#Headers],[DISTRIBUTEUR]])))=0,"",INDIRECT(NOM_FR&amp;ADDRESS('PR-tampon'!$E240,COLUMN(REFERENCEMENT_ISOLANT[[#Headers],[DISTRIBUTEUR]]))))))</f>
        <v/>
      </c>
      <c r="G275" s="3" t="str">
        <f ca="1">IF('PR-tampon'!$E240="","",IF('PR-tampon'!$E240=0,"",IF(INDIRECT(NOM_FR&amp;ADDRESS('PR-tampon'!$E240,COLUMN(REFERENCEMENT_ISOLANT[[#Headers],[TYPE DE DOCUMENT DE REFERENCE]])))=0,"",INDIRECT(NOM_FR&amp;ADDRESS('PR-tampon'!$E240,COLUMN(REFERENCEMENT_ISOLANT[[#Headers],[TYPE DE DOCUMENT DE REFERENCE]]))))))</f>
        <v/>
      </c>
      <c r="H275" s="3" t="str">
        <f ca="1">IF('PR-tampon'!$E240="","",IF('PR-tampon'!$E240=0,"",IF(INDIRECT(NOM_FR&amp;ADDRESS('PR-tampon'!$E240,COLUMN(REFERENCEMENT_ISOLANT[[#Headers],[REF]])))=0,"",INDIRECT(NOM_FR&amp;ADDRESS('PR-tampon'!$E240,COLUMN(REFERENCEMENT_ISOLANT[[#Headers],[REF]]))))))</f>
        <v/>
      </c>
      <c r="I275" s="82" t="str">
        <f ca="1">IF('PR-tampon'!$E240="","",IF('PR-tampon'!$E240=0,"",IF(INDIRECT(NOM_FR&amp;ADDRESS('PR-tampon'!$E240,COLUMN(REFERENCEMENT_ISOLANT[[#Headers],[AVIS LIMITE AU]])))=0,"",INDIRECT(NOM_FR&amp;ADDRESS('PR-tampon'!$E240,COLUMN(REFERENCEMENT_ISOLANT[[#Headers],[AVIS LIMITE AU]]))))))</f>
        <v/>
      </c>
      <c r="J275" s="3" t="str">
        <f ca="1">IF('PR-tampon'!$E240="","",IF('PR-tampon'!$E240=0,"",IF(INDIRECT(NOM_FR&amp;ADDRESS('PR-tampon'!$E240,COLUMN(REFERENCEMENT_ISOLANT[[#Headers],[TC/TNC
dans le domaine d''emploi visé]])))=0,"",INDIRECT(NOM_FR&amp;ADDRESS('PR-tampon'!$E240,COLUMN(REFERENCEMENT_ISOLANT[[#Headers],[TC/TNC
dans le domaine d''emploi visé]]))))))</f>
        <v/>
      </c>
      <c r="K275" s="117" t="str">
        <f ca="1">IF('PR-tampon'!$E240="","",IF('PR-tampon'!$E240=0,"",IF(INDIRECT(NOM_FR&amp;ADDRESS('PR-tampon'!$E240,COLUMN(REFERENCEMENT_ISOLANT[[#Headers],[SYNTHESE DES APPLICATIONS VISEES]])))=0,"",INDIRECT(NOM_FR&amp;ADDRESS('PR-tampon'!$E240,COLUMN(REFERENCEMENT_ISOLANT[[#Headers],[SYNTHESE DES APPLICATIONS VISEES]]))))))</f>
        <v/>
      </c>
      <c r="L275" s="84" t="str">
        <f ca="1">IF('PR-tampon'!$E240="","",IF('PR-tampon'!$E240=0,"",IF(INDIRECT(NOM_FR&amp;ADDRESS('PR-tampon'!$E240,COLUMN(REFERENCEMENT_ISOLANT[[#Headers],[CONCATENATION DES OBSERVATIONS]])))=0,"",INDIRECT(NOM_FR&amp;ADDRESS('PR-tampon'!$E240,COLUMN(REFERENCEMENT_ISOLANT[[#Headers],[CONCATENATION DES OBSERVATIONS]]))))))</f>
        <v/>
      </c>
      <c r="M275" s="3" t="str">
        <f ca="1">IF('PR-tampon'!$E240="","",IF('PR-tampon'!$E240=0,"",IF(INDIRECT(NOM_FR&amp;ADDRESS('PR-tampon'!$E240,COLUMN(REFERENCEMENT_ISOLANT[[#Headers],[Hygrométrie des locaux]])))=0,"",INDIRECT(NOM_FR&amp;ADDRESS('PR-tampon'!$E240,COLUMN(REFERENCEMENT_ISOLANT[[#Headers],[Hygrométrie des locaux]]))))))</f>
        <v/>
      </c>
      <c r="N275" s="3" t="str">
        <f ca="1">IF('PR-tampon'!$E240="","",IF('PR-tampon'!$E240=0,"",IF(INDIRECT(NOM_FR&amp;ADDRESS('PR-tampon'!$E240,COLUMN(REFERENCEMENT_ISOLANT[[#Headers],[classement locaux au sens 20.1 P3]])))=0,"",INDIRECT(NOM_FR&amp;ADDRESS('PR-tampon'!$E240,COLUMN(REFERENCEMENT_ISOLANT[[#Headers],[classement locaux au sens 20.1 P3]]))))))</f>
        <v/>
      </c>
      <c r="O275" s="3" t="str">
        <f ca="1">IF('PR-tampon'!$E240="","",IF('PR-tampon'!$E240=0,"",IF(INDIRECT(NOM_FR&amp;ADDRESS('PR-tampon'!$E240,COLUMN(REFERENCEMENT_ISOLANT[[#Headers],[Climat max]])))=0,"",INDIRECT(NOM_FR&amp;ADDRESS('PR-tampon'!$E240,COLUMN(REFERENCEMENT_ISOLANT[[#Headers],[Climat max]]))))))</f>
        <v/>
      </c>
      <c r="P275" s="3" t="str">
        <f ca="1">IF('PR-tampon'!$E240="","",IF('PR-tampon'!$E240=0,"",IF(INDIRECT(NOM_FR&amp;ADDRESS('PR-tampon'!$E240,COLUMN(REFERENCEMENT_ISOLANT[[#Headers],[Locaux climatisés ou raffraichis]])))=0,"",INDIRECT(NOM_FR&amp;ADDRESS('PR-tampon'!$E240,COLUMN(REFERENCEMENT_ISOLANT[[#Headers],[Locaux climatisés ou raffraichis]]))))))</f>
        <v/>
      </c>
      <c r="Q275" s="89" t="str">
        <f ca="1">IF('PR-tampon'!$E240="","",IF('PR-tampon'!$E240=0,"",IF(INDIRECT(NOM_FR&amp;ADDRESS('PR-tampon'!$E240,COLUMN(REFERENCEMENT_ISOLANT[[#Headers],[LIEN INTERNET]])))=0,"",INDIRECT(NOM_FR&amp;ADDRESS('PR-tampon'!$E240,COLUMN(REFERENCEMENT_ISOLANT[[#Headers],[LIEN INTERNET]]))))))</f>
        <v/>
      </c>
    </row>
    <row r="276" spans="1:17" ht="130.15" customHeight="1" x14ac:dyDescent="0.25">
      <c r="A276" s="3" t="e">
        <v>#VALUE!</v>
      </c>
      <c r="B276" s="88" t="str">
        <f ca="1">IF('PR-tampon'!$E241="","",IF('PR-tampon'!$E241=0,"",IF(INDIRECT(NOM_FR&amp;ADDRESS('PR-tampon'!$E241,COLUMN(REFERENCEMENT_ISOLANT[[#Headers],[DATE REFERENCEMENT]])))=0,"",INDIRECT(NOM_FR&amp;ADDRESS('PR-tampon'!$E241,COLUMN(REFERENCEMENT_ISOLANT[[#Headers],[DATE REFERENCEMENT]]))))))</f>
        <v/>
      </c>
      <c r="C276" s="88" t="str">
        <f ca="1">IF('PR-tampon'!$E241="","",IF('PR-tampon'!$E241=0,"",IF(INDIRECT(NOM_FR&amp;ADDRESS('PR-tampon'!$E241,COLUMN(REFERENCEMENT_ISOLANT[[#Headers],[TYPE DE PROCEDE]])))=0,"",INDIRECT(NOM_FR&amp;ADDRESS('PR-tampon'!$E241,COLUMN(REFERENCEMENT_ISOLANT[[#Headers],[TYPE DE PROCEDE]]))))))</f>
        <v/>
      </c>
      <c r="D276" s="88" t="str">
        <f ca="1">IF('PR-tampon'!$E241="","",IF('PR-tampon'!$E241=0,"",IF(INDIRECT(NOM_FR&amp;ADDRESS('PR-tampon'!$E241,COLUMN(REFERENCEMENT_ISOLANT[[#Headers],[MATIERE]])))=0,"",INDIRECT(NOM_FR&amp;ADDRESS('PR-tampon'!$E241,COLUMN(REFERENCEMENT_ISOLANT[[#Headers],[MATIERE]]))))))</f>
        <v/>
      </c>
      <c r="E276" s="3" t="str">
        <f ca="1">IF('PR-tampon'!$E241="","",IF('PR-tampon'!$E241=0,"",IF(INDIRECT(NOM_FR&amp;ADDRESS('PR-tampon'!$E241,COLUMN(REFERENCEMENT_ISOLANT[[#Headers],[NOM COMMERCIAL DU PROCEDE]])))=0,"",INDIRECT(NOM_FR&amp;ADDRESS('PR-tampon'!$E241,COLUMN(REFERENCEMENT_ISOLANT[[#Headers],[NOM COMMERCIAL DU PROCEDE]]))))))</f>
        <v/>
      </c>
      <c r="F276" s="3" t="str">
        <f ca="1">IF('PR-tampon'!$E241="","",IF('PR-tampon'!$E241=0,"",IF(INDIRECT(NOM_FR&amp;ADDRESS('PR-tampon'!$E241,COLUMN(REFERENCEMENT_ISOLANT[[#Headers],[DISTRIBUTEUR]])))=0,"",INDIRECT(NOM_FR&amp;ADDRESS('PR-tampon'!$E241,COLUMN(REFERENCEMENT_ISOLANT[[#Headers],[DISTRIBUTEUR]]))))))</f>
        <v/>
      </c>
      <c r="G276" s="3" t="str">
        <f ca="1">IF('PR-tampon'!$E241="","",IF('PR-tampon'!$E241=0,"",IF(INDIRECT(NOM_FR&amp;ADDRESS('PR-tampon'!$E241,COLUMN(REFERENCEMENT_ISOLANT[[#Headers],[TYPE DE DOCUMENT DE REFERENCE]])))=0,"",INDIRECT(NOM_FR&amp;ADDRESS('PR-tampon'!$E241,COLUMN(REFERENCEMENT_ISOLANT[[#Headers],[TYPE DE DOCUMENT DE REFERENCE]]))))))</f>
        <v/>
      </c>
      <c r="H276" s="3" t="str">
        <f ca="1">IF('PR-tampon'!$E241="","",IF('PR-tampon'!$E241=0,"",IF(INDIRECT(NOM_FR&amp;ADDRESS('PR-tampon'!$E241,COLUMN(REFERENCEMENT_ISOLANT[[#Headers],[REF]])))=0,"",INDIRECT(NOM_FR&amp;ADDRESS('PR-tampon'!$E241,COLUMN(REFERENCEMENT_ISOLANT[[#Headers],[REF]]))))))</f>
        <v/>
      </c>
      <c r="I276" s="82" t="str">
        <f ca="1">IF('PR-tampon'!$E241="","",IF('PR-tampon'!$E241=0,"",IF(INDIRECT(NOM_FR&amp;ADDRESS('PR-tampon'!$E241,COLUMN(REFERENCEMENT_ISOLANT[[#Headers],[AVIS LIMITE AU]])))=0,"",INDIRECT(NOM_FR&amp;ADDRESS('PR-tampon'!$E241,COLUMN(REFERENCEMENT_ISOLANT[[#Headers],[AVIS LIMITE AU]]))))))</f>
        <v/>
      </c>
      <c r="J276" s="3" t="str">
        <f ca="1">IF('PR-tampon'!$E241="","",IF('PR-tampon'!$E241=0,"",IF(INDIRECT(NOM_FR&amp;ADDRESS('PR-tampon'!$E241,COLUMN(REFERENCEMENT_ISOLANT[[#Headers],[TC/TNC
dans le domaine d''emploi visé]])))=0,"",INDIRECT(NOM_FR&amp;ADDRESS('PR-tampon'!$E241,COLUMN(REFERENCEMENT_ISOLANT[[#Headers],[TC/TNC
dans le domaine d''emploi visé]]))))))</f>
        <v/>
      </c>
      <c r="K276" s="117" t="str">
        <f ca="1">IF('PR-tampon'!$E241="","",IF('PR-tampon'!$E241=0,"",IF(INDIRECT(NOM_FR&amp;ADDRESS('PR-tampon'!$E241,COLUMN(REFERENCEMENT_ISOLANT[[#Headers],[SYNTHESE DES APPLICATIONS VISEES]])))=0,"",INDIRECT(NOM_FR&amp;ADDRESS('PR-tampon'!$E241,COLUMN(REFERENCEMENT_ISOLANT[[#Headers],[SYNTHESE DES APPLICATIONS VISEES]]))))))</f>
        <v/>
      </c>
      <c r="L276" s="84" t="str">
        <f ca="1">IF('PR-tampon'!$E241="","",IF('PR-tampon'!$E241=0,"",IF(INDIRECT(NOM_FR&amp;ADDRESS('PR-tampon'!$E241,COLUMN(REFERENCEMENT_ISOLANT[[#Headers],[CONCATENATION DES OBSERVATIONS]])))=0,"",INDIRECT(NOM_FR&amp;ADDRESS('PR-tampon'!$E241,COLUMN(REFERENCEMENT_ISOLANT[[#Headers],[CONCATENATION DES OBSERVATIONS]]))))))</f>
        <v/>
      </c>
      <c r="M276" s="3" t="str">
        <f ca="1">IF('PR-tampon'!$E241="","",IF('PR-tampon'!$E241=0,"",IF(INDIRECT(NOM_FR&amp;ADDRESS('PR-tampon'!$E241,COLUMN(REFERENCEMENT_ISOLANT[[#Headers],[Hygrométrie des locaux]])))=0,"",INDIRECT(NOM_FR&amp;ADDRESS('PR-tampon'!$E241,COLUMN(REFERENCEMENT_ISOLANT[[#Headers],[Hygrométrie des locaux]]))))))</f>
        <v/>
      </c>
      <c r="N276" s="3" t="str">
        <f ca="1">IF('PR-tampon'!$E241="","",IF('PR-tampon'!$E241=0,"",IF(INDIRECT(NOM_FR&amp;ADDRESS('PR-tampon'!$E241,COLUMN(REFERENCEMENT_ISOLANT[[#Headers],[classement locaux au sens 20.1 P3]])))=0,"",INDIRECT(NOM_FR&amp;ADDRESS('PR-tampon'!$E241,COLUMN(REFERENCEMENT_ISOLANT[[#Headers],[classement locaux au sens 20.1 P3]]))))))</f>
        <v/>
      </c>
      <c r="O276" s="3" t="str">
        <f ca="1">IF('PR-tampon'!$E241="","",IF('PR-tampon'!$E241=0,"",IF(INDIRECT(NOM_FR&amp;ADDRESS('PR-tampon'!$E241,COLUMN(REFERENCEMENT_ISOLANT[[#Headers],[Climat max]])))=0,"",INDIRECT(NOM_FR&amp;ADDRESS('PR-tampon'!$E241,COLUMN(REFERENCEMENT_ISOLANT[[#Headers],[Climat max]]))))))</f>
        <v/>
      </c>
      <c r="P276" s="3" t="str">
        <f ca="1">IF('PR-tampon'!$E241="","",IF('PR-tampon'!$E241=0,"",IF(INDIRECT(NOM_FR&amp;ADDRESS('PR-tampon'!$E241,COLUMN(REFERENCEMENT_ISOLANT[[#Headers],[Locaux climatisés ou raffraichis]])))=0,"",INDIRECT(NOM_FR&amp;ADDRESS('PR-tampon'!$E241,COLUMN(REFERENCEMENT_ISOLANT[[#Headers],[Locaux climatisés ou raffraichis]]))))))</f>
        <v/>
      </c>
      <c r="Q276" s="89" t="str">
        <f ca="1">IF('PR-tampon'!$E241="","",IF('PR-tampon'!$E241=0,"",IF(INDIRECT(NOM_FR&amp;ADDRESS('PR-tampon'!$E241,COLUMN(REFERENCEMENT_ISOLANT[[#Headers],[LIEN INTERNET]])))=0,"",INDIRECT(NOM_FR&amp;ADDRESS('PR-tampon'!$E241,COLUMN(REFERENCEMENT_ISOLANT[[#Headers],[LIEN INTERNET]]))))))</f>
        <v/>
      </c>
    </row>
    <row r="277" spans="1:17" ht="130.15" customHeight="1" x14ac:dyDescent="0.25">
      <c r="A277" s="3" t="e">
        <v>#VALUE!</v>
      </c>
      <c r="B277" s="88" t="str">
        <f ca="1">IF('PR-tampon'!$E242="","",IF('PR-tampon'!$E242=0,"",IF(INDIRECT(NOM_FR&amp;ADDRESS('PR-tampon'!$E242,COLUMN(REFERENCEMENT_ISOLANT[[#Headers],[DATE REFERENCEMENT]])))=0,"",INDIRECT(NOM_FR&amp;ADDRESS('PR-tampon'!$E242,COLUMN(REFERENCEMENT_ISOLANT[[#Headers],[DATE REFERENCEMENT]]))))))</f>
        <v/>
      </c>
      <c r="C277" s="88" t="str">
        <f ca="1">IF('PR-tampon'!$E242="","",IF('PR-tampon'!$E242=0,"",IF(INDIRECT(NOM_FR&amp;ADDRESS('PR-tampon'!$E242,COLUMN(REFERENCEMENT_ISOLANT[[#Headers],[TYPE DE PROCEDE]])))=0,"",INDIRECT(NOM_FR&amp;ADDRESS('PR-tampon'!$E242,COLUMN(REFERENCEMENT_ISOLANT[[#Headers],[TYPE DE PROCEDE]]))))))</f>
        <v/>
      </c>
      <c r="D277" s="88" t="str">
        <f ca="1">IF('PR-tampon'!$E242="","",IF('PR-tampon'!$E242=0,"",IF(INDIRECT(NOM_FR&amp;ADDRESS('PR-tampon'!$E242,COLUMN(REFERENCEMENT_ISOLANT[[#Headers],[MATIERE]])))=0,"",INDIRECT(NOM_FR&amp;ADDRESS('PR-tampon'!$E242,COLUMN(REFERENCEMENT_ISOLANT[[#Headers],[MATIERE]]))))))</f>
        <v/>
      </c>
      <c r="E277" s="3" t="str">
        <f ca="1">IF('PR-tampon'!$E242="","",IF('PR-tampon'!$E242=0,"",IF(INDIRECT(NOM_FR&amp;ADDRESS('PR-tampon'!$E242,COLUMN(REFERENCEMENT_ISOLANT[[#Headers],[NOM COMMERCIAL DU PROCEDE]])))=0,"",INDIRECT(NOM_FR&amp;ADDRESS('PR-tampon'!$E242,COLUMN(REFERENCEMENT_ISOLANT[[#Headers],[NOM COMMERCIAL DU PROCEDE]]))))))</f>
        <v/>
      </c>
      <c r="F277" s="3" t="str">
        <f ca="1">IF('PR-tampon'!$E242="","",IF('PR-tampon'!$E242=0,"",IF(INDIRECT(NOM_FR&amp;ADDRESS('PR-tampon'!$E242,COLUMN(REFERENCEMENT_ISOLANT[[#Headers],[DISTRIBUTEUR]])))=0,"",INDIRECT(NOM_FR&amp;ADDRESS('PR-tampon'!$E242,COLUMN(REFERENCEMENT_ISOLANT[[#Headers],[DISTRIBUTEUR]]))))))</f>
        <v/>
      </c>
      <c r="G277" s="3" t="str">
        <f ca="1">IF('PR-tampon'!$E242="","",IF('PR-tampon'!$E242=0,"",IF(INDIRECT(NOM_FR&amp;ADDRESS('PR-tampon'!$E242,COLUMN(REFERENCEMENT_ISOLANT[[#Headers],[TYPE DE DOCUMENT DE REFERENCE]])))=0,"",INDIRECT(NOM_FR&amp;ADDRESS('PR-tampon'!$E242,COLUMN(REFERENCEMENT_ISOLANT[[#Headers],[TYPE DE DOCUMENT DE REFERENCE]]))))))</f>
        <v/>
      </c>
      <c r="H277" s="3" t="str">
        <f ca="1">IF('PR-tampon'!$E242="","",IF('PR-tampon'!$E242=0,"",IF(INDIRECT(NOM_FR&amp;ADDRESS('PR-tampon'!$E242,COLUMN(REFERENCEMENT_ISOLANT[[#Headers],[REF]])))=0,"",INDIRECT(NOM_FR&amp;ADDRESS('PR-tampon'!$E242,COLUMN(REFERENCEMENT_ISOLANT[[#Headers],[REF]]))))))</f>
        <v/>
      </c>
      <c r="I277" s="82" t="str">
        <f ca="1">IF('PR-tampon'!$E242="","",IF('PR-tampon'!$E242=0,"",IF(INDIRECT(NOM_FR&amp;ADDRESS('PR-tampon'!$E242,COLUMN(REFERENCEMENT_ISOLANT[[#Headers],[AVIS LIMITE AU]])))=0,"",INDIRECT(NOM_FR&amp;ADDRESS('PR-tampon'!$E242,COLUMN(REFERENCEMENT_ISOLANT[[#Headers],[AVIS LIMITE AU]]))))))</f>
        <v/>
      </c>
      <c r="J277" s="3" t="str">
        <f ca="1">IF('PR-tampon'!$E242="","",IF('PR-tampon'!$E242=0,"",IF(INDIRECT(NOM_FR&amp;ADDRESS('PR-tampon'!$E242,COLUMN(REFERENCEMENT_ISOLANT[[#Headers],[TC/TNC
dans le domaine d''emploi visé]])))=0,"",INDIRECT(NOM_FR&amp;ADDRESS('PR-tampon'!$E242,COLUMN(REFERENCEMENT_ISOLANT[[#Headers],[TC/TNC
dans le domaine d''emploi visé]]))))))</f>
        <v/>
      </c>
      <c r="K277" s="117" t="str">
        <f ca="1">IF('PR-tampon'!$E242="","",IF('PR-tampon'!$E242=0,"",IF(INDIRECT(NOM_FR&amp;ADDRESS('PR-tampon'!$E242,COLUMN(REFERENCEMENT_ISOLANT[[#Headers],[SYNTHESE DES APPLICATIONS VISEES]])))=0,"",INDIRECT(NOM_FR&amp;ADDRESS('PR-tampon'!$E242,COLUMN(REFERENCEMENT_ISOLANT[[#Headers],[SYNTHESE DES APPLICATIONS VISEES]]))))))</f>
        <v/>
      </c>
      <c r="L277" s="84" t="str">
        <f ca="1">IF('PR-tampon'!$E242="","",IF('PR-tampon'!$E242=0,"",IF(INDIRECT(NOM_FR&amp;ADDRESS('PR-tampon'!$E242,COLUMN(REFERENCEMENT_ISOLANT[[#Headers],[CONCATENATION DES OBSERVATIONS]])))=0,"",INDIRECT(NOM_FR&amp;ADDRESS('PR-tampon'!$E242,COLUMN(REFERENCEMENT_ISOLANT[[#Headers],[CONCATENATION DES OBSERVATIONS]]))))))</f>
        <v/>
      </c>
      <c r="M277" s="3" t="str">
        <f ca="1">IF('PR-tampon'!$E242="","",IF('PR-tampon'!$E242=0,"",IF(INDIRECT(NOM_FR&amp;ADDRESS('PR-tampon'!$E242,COLUMN(REFERENCEMENT_ISOLANT[[#Headers],[Hygrométrie des locaux]])))=0,"",INDIRECT(NOM_FR&amp;ADDRESS('PR-tampon'!$E242,COLUMN(REFERENCEMENT_ISOLANT[[#Headers],[Hygrométrie des locaux]]))))))</f>
        <v/>
      </c>
      <c r="N277" s="3" t="str">
        <f ca="1">IF('PR-tampon'!$E242="","",IF('PR-tampon'!$E242=0,"",IF(INDIRECT(NOM_FR&amp;ADDRESS('PR-tampon'!$E242,COLUMN(REFERENCEMENT_ISOLANT[[#Headers],[classement locaux au sens 20.1 P3]])))=0,"",INDIRECT(NOM_FR&amp;ADDRESS('PR-tampon'!$E242,COLUMN(REFERENCEMENT_ISOLANT[[#Headers],[classement locaux au sens 20.1 P3]]))))))</f>
        <v/>
      </c>
      <c r="O277" s="3" t="str">
        <f ca="1">IF('PR-tampon'!$E242="","",IF('PR-tampon'!$E242=0,"",IF(INDIRECT(NOM_FR&amp;ADDRESS('PR-tampon'!$E242,COLUMN(REFERENCEMENT_ISOLANT[[#Headers],[Climat max]])))=0,"",INDIRECT(NOM_FR&amp;ADDRESS('PR-tampon'!$E242,COLUMN(REFERENCEMENT_ISOLANT[[#Headers],[Climat max]]))))))</f>
        <v/>
      </c>
      <c r="P277" s="3" t="str">
        <f ca="1">IF('PR-tampon'!$E242="","",IF('PR-tampon'!$E242=0,"",IF(INDIRECT(NOM_FR&amp;ADDRESS('PR-tampon'!$E242,COLUMN(REFERENCEMENT_ISOLANT[[#Headers],[Locaux climatisés ou raffraichis]])))=0,"",INDIRECT(NOM_FR&amp;ADDRESS('PR-tampon'!$E242,COLUMN(REFERENCEMENT_ISOLANT[[#Headers],[Locaux climatisés ou raffraichis]]))))))</f>
        <v/>
      </c>
      <c r="Q277" s="89" t="str">
        <f ca="1">IF('PR-tampon'!$E242="","",IF('PR-tampon'!$E242=0,"",IF(INDIRECT(NOM_FR&amp;ADDRESS('PR-tampon'!$E242,COLUMN(REFERENCEMENT_ISOLANT[[#Headers],[LIEN INTERNET]])))=0,"",INDIRECT(NOM_FR&amp;ADDRESS('PR-tampon'!$E242,COLUMN(REFERENCEMENT_ISOLANT[[#Headers],[LIEN INTERNET]]))))))</f>
        <v/>
      </c>
    </row>
    <row r="278" spans="1:17" ht="130.15" customHeight="1" x14ac:dyDescent="0.25">
      <c r="A278" s="3" t="e">
        <v>#VALUE!</v>
      </c>
      <c r="B278" s="88" t="str">
        <f ca="1">IF('PR-tampon'!$E243="","",IF('PR-tampon'!$E243=0,"",IF(INDIRECT(NOM_FR&amp;ADDRESS('PR-tampon'!$E243,COLUMN(REFERENCEMENT_ISOLANT[[#Headers],[DATE REFERENCEMENT]])))=0,"",INDIRECT(NOM_FR&amp;ADDRESS('PR-tampon'!$E243,COLUMN(REFERENCEMENT_ISOLANT[[#Headers],[DATE REFERENCEMENT]]))))))</f>
        <v/>
      </c>
      <c r="C278" s="88" t="str">
        <f ca="1">IF('PR-tampon'!$E243="","",IF('PR-tampon'!$E243=0,"",IF(INDIRECT(NOM_FR&amp;ADDRESS('PR-tampon'!$E243,COLUMN(REFERENCEMENT_ISOLANT[[#Headers],[TYPE DE PROCEDE]])))=0,"",INDIRECT(NOM_FR&amp;ADDRESS('PR-tampon'!$E243,COLUMN(REFERENCEMENT_ISOLANT[[#Headers],[TYPE DE PROCEDE]]))))))</f>
        <v/>
      </c>
      <c r="D278" s="88" t="str">
        <f ca="1">IF('PR-tampon'!$E243="","",IF('PR-tampon'!$E243=0,"",IF(INDIRECT(NOM_FR&amp;ADDRESS('PR-tampon'!$E243,COLUMN(REFERENCEMENT_ISOLANT[[#Headers],[MATIERE]])))=0,"",INDIRECT(NOM_FR&amp;ADDRESS('PR-tampon'!$E243,COLUMN(REFERENCEMENT_ISOLANT[[#Headers],[MATIERE]]))))))</f>
        <v/>
      </c>
      <c r="E278" s="3" t="str">
        <f ca="1">IF('PR-tampon'!$E243="","",IF('PR-tampon'!$E243=0,"",IF(INDIRECT(NOM_FR&amp;ADDRESS('PR-tampon'!$E243,COLUMN(REFERENCEMENT_ISOLANT[[#Headers],[NOM COMMERCIAL DU PROCEDE]])))=0,"",INDIRECT(NOM_FR&amp;ADDRESS('PR-tampon'!$E243,COLUMN(REFERENCEMENT_ISOLANT[[#Headers],[NOM COMMERCIAL DU PROCEDE]]))))))</f>
        <v/>
      </c>
      <c r="F278" s="3" t="str">
        <f ca="1">IF('PR-tampon'!$E243="","",IF('PR-tampon'!$E243=0,"",IF(INDIRECT(NOM_FR&amp;ADDRESS('PR-tampon'!$E243,COLUMN(REFERENCEMENT_ISOLANT[[#Headers],[DISTRIBUTEUR]])))=0,"",INDIRECT(NOM_FR&amp;ADDRESS('PR-tampon'!$E243,COLUMN(REFERENCEMENT_ISOLANT[[#Headers],[DISTRIBUTEUR]]))))))</f>
        <v/>
      </c>
      <c r="G278" s="3" t="str">
        <f ca="1">IF('PR-tampon'!$E243="","",IF('PR-tampon'!$E243=0,"",IF(INDIRECT(NOM_FR&amp;ADDRESS('PR-tampon'!$E243,COLUMN(REFERENCEMENT_ISOLANT[[#Headers],[TYPE DE DOCUMENT DE REFERENCE]])))=0,"",INDIRECT(NOM_FR&amp;ADDRESS('PR-tampon'!$E243,COLUMN(REFERENCEMENT_ISOLANT[[#Headers],[TYPE DE DOCUMENT DE REFERENCE]]))))))</f>
        <v/>
      </c>
      <c r="H278" s="3" t="str">
        <f ca="1">IF('PR-tampon'!$E243="","",IF('PR-tampon'!$E243=0,"",IF(INDIRECT(NOM_FR&amp;ADDRESS('PR-tampon'!$E243,COLUMN(REFERENCEMENT_ISOLANT[[#Headers],[REF]])))=0,"",INDIRECT(NOM_FR&amp;ADDRESS('PR-tampon'!$E243,COLUMN(REFERENCEMENT_ISOLANT[[#Headers],[REF]]))))))</f>
        <v/>
      </c>
      <c r="I278" s="82" t="str">
        <f ca="1">IF('PR-tampon'!$E243="","",IF('PR-tampon'!$E243=0,"",IF(INDIRECT(NOM_FR&amp;ADDRESS('PR-tampon'!$E243,COLUMN(REFERENCEMENT_ISOLANT[[#Headers],[AVIS LIMITE AU]])))=0,"",INDIRECT(NOM_FR&amp;ADDRESS('PR-tampon'!$E243,COLUMN(REFERENCEMENT_ISOLANT[[#Headers],[AVIS LIMITE AU]]))))))</f>
        <v/>
      </c>
      <c r="J278" s="3" t="str">
        <f ca="1">IF('PR-tampon'!$E243="","",IF('PR-tampon'!$E243=0,"",IF(INDIRECT(NOM_FR&amp;ADDRESS('PR-tampon'!$E243,COLUMN(REFERENCEMENT_ISOLANT[[#Headers],[TC/TNC
dans le domaine d''emploi visé]])))=0,"",INDIRECT(NOM_FR&amp;ADDRESS('PR-tampon'!$E243,COLUMN(REFERENCEMENT_ISOLANT[[#Headers],[TC/TNC
dans le domaine d''emploi visé]]))))))</f>
        <v/>
      </c>
      <c r="K278" s="117" t="str">
        <f ca="1">IF('PR-tampon'!$E243="","",IF('PR-tampon'!$E243=0,"",IF(INDIRECT(NOM_FR&amp;ADDRESS('PR-tampon'!$E243,COLUMN(REFERENCEMENT_ISOLANT[[#Headers],[SYNTHESE DES APPLICATIONS VISEES]])))=0,"",INDIRECT(NOM_FR&amp;ADDRESS('PR-tampon'!$E243,COLUMN(REFERENCEMENT_ISOLANT[[#Headers],[SYNTHESE DES APPLICATIONS VISEES]]))))))</f>
        <v/>
      </c>
      <c r="L278" s="84" t="str">
        <f ca="1">IF('PR-tampon'!$E243="","",IF('PR-tampon'!$E243=0,"",IF(INDIRECT(NOM_FR&amp;ADDRESS('PR-tampon'!$E243,COLUMN(REFERENCEMENT_ISOLANT[[#Headers],[CONCATENATION DES OBSERVATIONS]])))=0,"",INDIRECT(NOM_FR&amp;ADDRESS('PR-tampon'!$E243,COLUMN(REFERENCEMENT_ISOLANT[[#Headers],[CONCATENATION DES OBSERVATIONS]]))))))</f>
        <v/>
      </c>
      <c r="M278" s="3" t="str">
        <f ca="1">IF('PR-tampon'!$E243="","",IF('PR-tampon'!$E243=0,"",IF(INDIRECT(NOM_FR&amp;ADDRESS('PR-tampon'!$E243,COLUMN(REFERENCEMENT_ISOLANT[[#Headers],[Hygrométrie des locaux]])))=0,"",INDIRECT(NOM_FR&amp;ADDRESS('PR-tampon'!$E243,COLUMN(REFERENCEMENT_ISOLANT[[#Headers],[Hygrométrie des locaux]]))))))</f>
        <v/>
      </c>
      <c r="N278" s="3" t="str">
        <f ca="1">IF('PR-tampon'!$E243="","",IF('PR-tampon'!$E243=0,"",IF(INDIRECT(NOM_FR&amp;ADDRESS('PR-tampon'!$E243,COLUMN(REFERENCEMENT_ISOLANT[[#Headers],[classement locaux au sens 20.1 P3]])))=0,"",INDIRECT(NOM_FR&amp;ADDRESS('PR-tampon'!$E243,COLUMN(REFERENCEMENT_ISOLANT[[#Headers],[classement locaux au sens 20.1 P3]]))))))</f>
        <v/>
      </c>
      <c r="O278" s="3" t="str">
        <f ca="1">IF('PR-tampon'!$E243="","",IF('PR-tampon'!$E243=0,"",IF(INDIRECT(NOM_FR&amp;ADDRESS('PR-tampon'!$E243,COLUMN(REFERENCEMENT_ISOLANT[[#Headers],[Climat max]])))=0,"",INDIRECT(NOM_FR&amp;ADDRESS('PR-tampon'!$E243,COLUMN(REFERENCEMENT_ISOLANT[[#Headers],[Climat max]]))))))</f>
        <v/>
      </c>
      <c r="P278" s="3" t="str">
        <f ca="1">IF('PR-tampon'!$E243="","",IF('PR-tampon'!$E243=0,"",IF(INDIRECT(NOM_FR&amp;ADDRESS('PR-tampon'!$E243,COLUMN(REFERENCEMENT_ISOLANT[[#Headers],[Locaux climatisés ou raffraichis]])))=0,"",INDIRECT(NOM_FR&amp;ADDRESS('PR-tampon'!$E243,COLUMN(REFERENCEMENT_ISOLANT[[#Headers],[Locaux climatisés ou raffraichis]]))))))</f>
        <v/>
      </c>
      <c r="Q278" s="89" t="str">
        <f ca="1">IF('PR-tampon'!$E243="","",IF('PR-tampon'!$E243=0,"",IF(INDIRECT(NOM_FR&amp;ADDRESS('PR-tampon'!$E243,COLUMN(REFERENCEMENT_ISOLANT[[#Headers],[LIEN INTERNET]])))=0,"",INDIRECT(NOM_FR&amp;ADDRESS('PR-tampon'!$E243,COLUMN(REFERENCEMENT_ISOLANT[[#Headers],[LIEN INTERNET]]))))))</f>
        <v/>
      </c>
    </row>
    <row r="279" spans="1:17" ht="130.15" customHeight="1" x14ac:dyDescent="0.25">
      <c r="A279" s="3" t="e">
        <v>#VALUE!</v>
      </c>
      <c r="B279" s="88" t="str">
        <f ca="1">IF('PR-tampon'!$E244="","",IF('PR-tampon'!$E244=0,"",IF(INDIRECT(NOM_FR&amp;ADDRESS('PR-tampon'!$E244,COLUMN(REFERENCEMENT_ISOLANT[[#Headers],[DATE REFERENCEMENT]])))=0,"",INDIRECT(NOM_FR&amp;ADDRESS('PR-tampon'!$E244,COLUMN(REFERENCEMENT_ISOLANT[[#Headers],[DATE REFERENCEMENT]]))))))</f>
        <v/>
      </c>
      <c r="C279" s="88" t="str">
        <f ca="1">IF('PR-tampon'!$E244="","",IF('PR-tampon'!$E244=0,"",IF(INDIRECT(NOM_FR&amp;ADDRESS('PR-tampon'!$E244,COLUMN(REFERENCEMENT_ISOLANT[[#Headers],[TYPE DE PROCEDE]])))=0,"",INDIRECT(NOM_FR&amp;ADDRESS('PR-tampon'!$E244,COLUMN(REFERENCEMENT_ISOLANT[[#Headers],[TYPE DE PROCEDE]]))))))</f>
        <v/>
      </c>
      <c r="D279" s="88" t="str">
        <f ca="1">IF('PR-tampon'!$E244="","",IF('PR-tampon'!$E244=0,"",IF(INDIRECT(NOM_FR&amp;ADDRESS('PR-tampon'!$E244,COLUMN(REFERENCEMENT_ISOLANT[[#Headers],[MATIERE]])))=0,"",INDIRECT(NOM_FR&amp;ADDRESS('PR-tampon'!$E244,COLUMN(REFERENCEMENT_ISOLANT[[#Headers],[MATIERE]]))))))</f>
        <v/>
      </c>
      <c r="E279" s="3" t="str">
        <f ca="1">IF('PR-tampon'!$E244="","",IF('PR-tampon'!$E244=0,"",IF(INDIRECT(NOM_FR&amp;ADDRESS('PR-tampon'!$E244,COLUMN(REFERENCEMENT_ISOLANT[[#Headers],[NOM COMMERCIAL DU PROCEDE]])))=0,"",INDIRECT(NOM_FR&amp;ADDRESS('PR-tampon'!$E244,COLUMN(REFERENCEMENT_ISOLANT[[#Headers],[NOM COMMERCIAL DU PROCEDE]]))))))</f>
        <v/>
      </c>
      <c r="F279" s="3" t="str">
        <f ca="1">IF('PR-tampon'!$E244="","",IF('PR-tampon'!$E244=0,"",IF(INDIRECT(NOM_FR&amp;ADDRESS('PR-tampon'!$E244,COLUMN(REFERENCEMENT_ISOLANT[[#Headers],[DISTRIBUTEUR]])))=0,"",INDIRECT(NOM_FR&amp;ADDRESS('PR-tampon'!$E244,COLUMN(REFERENCEMENT_ISOLANT[[#Headers],[DISTRIBUTEUR]]))))))</f>
        <v/>
      </c>
      <c r="G279" s="3" t="str">
        <f ca="1">IF('PR-tampon'!$E244="","",IF('PR-tampon'!$E244=0,"",IF(INDIRECT(NOM_FR&amp;ADDRESS('PR-tampon'!$E244,COLUMN(REFERENCEMENT_ISOLANT[[#Headers],[TYPE DE DOCUMENT DE REFERENCE]])))=0,"",INDIRECT(NOM_FR&amp;ADDRESS('PR-tampon'!$E244,COLUMN(REFERENCEMENT_ISOLANT[[#Headers],[TYPE DE DOCUMENT DE REFERENCE]]))))))</f>
        <v/>
      </c>
      <c r="H279" s="3" t="str">
        <f ca="1">IF('PR-tampon'!$E244="","",IF('PR-tampon'!$E244=0,"",IF(INDIRECT(NOM_FR&amp;ADDRESS('PR-tampon'!$E244,COLUMN(REFERENCEMENT_ISOLANT[[#Headers],[REF]])))=0,"",INDIRECT(NOM_FR&amp;ADDRESS('PR-tampon'!$E244,COLUMN(REFERENCEMENT_ISOLANT[[#Headers],[REF]]))))))</f>
        <v/>
      </c>
      <c r="I279" s="82" t="str">
        <f ca="1">IF('PR-tampon'!$E244="","",IF('PR-tampon'!$E244=0,"",IF(INDIRECT(NOM_FR&amp;ADDRESS('PR-tampon'!$E244,COLUMN(REFERENCEMENT_ISOLANT[[#Headers],[AVIS LIMITE AU]])))=0,"",INDIRECT(NOM_FR&amp;ADDRESS('PR-tampon'!$E244,COLUMN(REFERENCEMENT_ISOLANT[[#Headers],[AVIS LIMITE AU]]))))))</f>
        <v/>
      </c>
      <c r="J279" s="3" t="str">
        <f ca="1">IF('PR-tampon'!$E244="","",IF('PR-tampon'!$E244=0,"",IF(INDIRECT(NOM_FR&amp;ADDRESS('PR-tampon'!$E244,COLUMN(REFERENCEMENT_ISOLANT[[#Headers],[TC/TNC
dans le domaine d''emploi visé]])))=0,"",INDIRECT(NOM_FR&amp;ADDRESS('PR-tampon'!$E244,COLUMN(REFERENCEMENT_ISOLANT[[#Headers],[TC/TNC
dans le domaine d''emploi visé]]))))))</f>
        <v/>
      </c>
      <c r="K279" s="117" t="str">
        <f ca="1">IF('PR-tampon'!$E244="","",IF('PR-tampon'!$E244=0,"",IF(INDIRECT(NOM_FR&amp;ADDRESS('PR-tampon'!$E244,COLUMN(REFERENCEMENT_ISOLANT[[#Headers],[SYNTHESE DES APPLICATIONS VISEES]])))=0,"",INDIRECT(NOM_FR&amp;ADDRESS('PR-tampon'!$E244,COLUMN(REFERENCEMENT_ISOLANT[[#Headers],[SYNTHESE DES APPLICATIONS VISEES]]))))))</f>
        <v/>
      </c>
      <c r="L279" s="84" t="str">
        <f ca="1">IF('PR-tampon'!$E244="","",IF('PR-tampon'!$E244=0,"",IF(INDIRECT(NOM_FR&amp;ADDRESS('PR-tampon'!$E244,COLUMN(REFERENCEMENT_ISOLANT[[#Headers],[CONCATENATION DES OBSERVATIONS]])))=0,"",INDIRECT(NOM_FR&amp;ADDRESS('PR-tampon'!$E244,COLUMN(REFERENCEMENT_ISOLANT[[#Headers],[CONCATENATION DES OBSERVATIONS]]))))))</f>
        <v/>
      </c>
      <c r="M279" s="3" t="str">
        <f ca="1">IF('PR-tampon'!$E244="","",IF('PR-tampon'!$E244=0,"",IF(INDIRECT(NOM_FR&amp;ADDRESS('PR-tampon'!$E244,COLUMN(REFERENCEMENT_ISOLANT[[#Headers],[Hygrométrie des locaux]])))=0,"",INDIRECT(NOM_FR&amp;ADDRESS('PR-tampon'!$E244,COLUMN(REFERENCEMENT_ISOLANT[[#Headers],[Hygrométrie des locaux]]))))))</f>
        <v/>
      </c>
      <c r="N279" s="3" t="str">
        <f ca="1">IF('PR-tampon'!$E244="","",IF('PR-tampon'!$E244=0,"",IF(INDIRECT(NOM_FR&amp;ADDRESS('PR-tampon'!$E244,COLUMN(REFERENCEMENT_ISOLANT[[#Headers],[classement locaux au sens 20.1 P3]])))=0,"",INDIRECT(NOM_FR&amp;ADDRESS('PR-tampon'!$E244,COLUMN(REFERENCEMENT_ISOLANT[[#Headers],[classement locaux au sens 20.1 P3]]))))))</f>
        <v/>
      </c>
      <c r="O279" s="3" t="str">
        <f ca="1">IF('PR-tampon'!$E244="","",IF('PR-tampon'!$E244=0,"",IF(INDIRECT(NOM_FR&amp;ADDRESS('PR-tampon'!$E244,COLUMN(REFERENCEMENT_ISOLANT[[#Headers],[Climat max]])))=0,"",INDIRECT(NOM_FR&amp;ADDRESS('PR-tampon'!$E244,COLUMN(REFERENCEMENT_ISOLANT[[#Headers],[Climat max]]))))))</f>
        <v/>
      </c>
      <c r="P279" s="3" t="str">
        <f ca="1">IF('PR-tampon'!$E244="","",IF('PR-tampon'!$E244=0,"",IF(INDIRECT(NOM_FR&amp;ADDRESS('PR-tampon'!$E244,COLUMN(REFERENCEMENT_ISOLANT[[#Headers],[Locaux climatisés ou raffraichis]])))=0,"",INDIRECT(NOM_FR&amp;ADDRESS('PR-tampon'!$E244,COLUMN(REFERENCEMENT_ISOLANT[[#Headers],[Locaux climatisés ou raffraichis]]))))))</f>
        <v/>
      </c>
      <c r="Q279" s="89" t="str">
        <f ca="1">IF('PR-tampon'!$E244="","",IF('PR-tampon'!$E244=0,"",IF(INDIRECT(NOM_FR&amp;ADDRESS('PR-tampon'!$E244,COLUMN(REFERENCEMENT_ISOLANT[[#Headers],[LIEN INTERNET]])))=0,"",INDIRECT(NOM_FR&amp;ADDRESS('PR-tampon'!$E244,COLUMN(REFERENCEMENT_ISOLANT[[#Headers],[LIEN INTERNET]]))))))</f>
        <v/>
      </c>
    </row>
    <row r="280" spans="1:17" ht="130.15" customHeight="1" x14ac:dyDescent="0.25">
      <c r="A280" s="3" t="e">
        <v>#VALUE!</v>
      </c>
      <c r="B280" s="88" t="str">
        <f ca="1">IF('PR-tampon'!$E245="","",IF('PR-tampon'!$E245=0,"",IF(INDIRECT(NOM_FR&amp;ADDRESS('PR-tampon'!$E245,COLUMN(REFERENCEMENT_ISOLANT[[#Headers],[DATE REFERENCEMENT]])))=0,"",INDIRECT(NOM_FR&amp;ADDRESS('PR-tampon'!$E245,COLUMN(REFERENCEMENT_ISOLANT[[#Headers],[DATE REFERENCEMENT]]))))))</f>
        <v/>
      </c>
      <c r="C280" s="88" t="str">
        <f ca="1">IF('PR-tampon'!$E245="","",IF('PR-tampon'!$E245=0,"",IF(INDIRECT(NOM_FR&amp;ADDRESS('PR-tampon'!$E245,COLUMN(REFERENCEMENT_ISOLANT[[#Headers],[TYPE DE PROCEDE]])))=0,"",INDIRECT(NOM_FR&amp;ADDRESS('PR-tampon'!$E245,COLUMN(REFERENCEMENT_ISOLANT[[#Headers],[TYPE DE PROCEDE]]))))))</f>
        <v/>
      </c>
      <c r="D280" s="88" t="str">
        <f ca="1">IF('PR-tampon'!$E245="","",IF('PR-tampon'!$E245=0,"",IF(INDIRECT(NOM_FR&amp;ADDRESS('PR-tampon'!$E245,COLUMN(REFERENCEMENT_ISOLANT[[#Headers],[MATIERE]])))=0,"",INDIRECT(NOM_FR&amp;ADDRESS('PR-tampon'!$E245,COLUMN(REFERENCEMENT_ISOLANT[[#Headers],[MATIERE]]))))))</f>
        <v/>
      </c>
      <c r="E280" s="3" t="str">
        <f ca="1">IF('PR-tampon'!$E245="","",IF('PR-tampon'!$E245=0,"",IF(INDIRECT(NOM_FR&amp;ADDRESS('PR-tampon'!$E245,COLUMN(REFERENCEMENT_ISOLANT[[#Headers],[NOM COMMERCIAL DU PROCEDE]])))=0,"",INDIRECT(NOM_FR&amp;ADDRESS('PR-tampon'!$E245,COLUMN(REFERENCEMENT_ISOLANT[[#Headers],[NOM COMMERCIAL DU PROCEDE]]))))))</f>
        <v/>
      </c>
      <c r="F280" s="3" t="str">
        <f ca="1">IF('PR-tampon'!$E245="","",IF('PR-tampon'!$E245=0,"",IF(INDIRECT(NOM_FR&amp;ADDRESS('PR-tampon'!$E245,COLUMN(REFERENCEMENT_ISOLANT[[#Headers],[DISTRIBUTEUR]])))=0,"",INDIRECT(NOM_FR&amp;ADDRESS('PR-tampon'!$E245,COLUMN(REFERENCEMENT_ISOLANT[[#Headers],[DISTRIBUTEUR]]))))))</f>
        <v/>
      </c>
      <c r="G280" s="3" t="str">
        <f ca="1">IF('PR-tampon'!$E245="","",IF('PR-tampon'!$E245=0,"",IF(INDIRECT(NOM_FR&amp;ADDRESS('PR-tampon'!$E245,COLUMN(REFERENCEMENT_ISOLANT[[#Headers],[TYPE DE DOCUMENT DE REFERENCE]])))=0,"",INDIRECT(NOM_FR&amp;ADDRESS('PR-tampon'!$E245,COLUMN(REFERENCEMENT_ISOLANT[[#Headers],[TYPE DE DOCUMENT DE REFERENCE]]))))))</f>
        <v/>
      </c>
      <c r="H280" s="3" t="str">
        <f ca="1">IF('PR-tampon'!$E245="","",IF('PR-tampon'!$E245=0,"",IF(INDIRECT(NOM_FR&amp;ADDRESS('PR-tampon'!$E245,COLUMN(REFERENCEMENT_ISOLANT[[#Headers],[REF]])))=0,"",INDIRECT(NOM_FR&amp;ADDRESS('PR-tampon'!$E245,COLUMN(REFERENCEMENT_ISOLANT[[#Headers],[REF]]))))))</f>
        <v/>
      </c>
      <c r="I280" s="82" t="str">
        <f ca="1">IF('PR-tampon'!$E245="","",IF('PR-tampon'!$E245=0,"",IF(INDIRECT(NOM_FR&amp;ADDRESS('PR-tampon'!$E245,COLUMN(REFERENCEMENT_ISOLANT[[#Headers],[AVIS LIMITE AU]])))=0,"",INDIRECT(NOM_FR&amp;ADDRESS('PR-tampon'!$E245,COLUMN(REFERENCEMENT_ISOLANT[[#Headers],[AVIS LIMITE AU]]))))))</f>
        <v/>
      </c>
      <c r="J280" s="3" t="str">
        <f ca="1">IF('PR-tampon'!$E245="","",IF('PR-tampon'!$E245=0,"",IF(INDIRECT(NOM_FR&amp;ADDRESS('PR-tampon'!$E245,COLUMN(REFERENCEMENT_ISOLANT[[#Headers],[TC/TNC
dans le domaine d''emploi visé]])))=0,"",INDIRECT(NOM_FR&amp;ADDRESS('PR-tampon'!$E245,COLUMN(REFERENCEMENT_ISOLANT[[#Headers],[TC/TNC
dans le domaine d''emploi visé]]))))))</f>
        <v/>
      </c>
      <c r="K280" s="117" t="str">
        <f ca="1">IF('PR-tampon'!$E245="","",IF('PR-tampon'!$E245=0,"",IF(INDIRECT(NOM_FR&amp;ADDRESS('PR-tampon'!$E245,COLUMN(REFERENCEMENT_ISOLANT[[#Headers],[SYNTHESE DES APPLICATIONS VISEES]])))=0,"",INDIRECT(NOM_FR&amp;ADDRESS('PR-tampon'!$E245,COLUMN(REFERENCEMENT_ISOLANT[[#Headers],[SYNTHESE DES APPLICATIONS VISEES]]))))))</f>
        <v/>
      </c>
      <c r="L280" s="84" t="str">
        <f ca="1">IF('PR-tampon'!$E245="","",IF('PR-tampon'!$E245=0,"",IF(INDIRECT(NOM_FR&amp;ADDRESS('PR-tampon'!$E245,COLUMN(REFERENCEMENT_ISOLANT[[#Headers],[CONCATENATION DES OBSERVATIONS]])))=0,"",INDIRECT(NOM_FR&amp;ADDRESS('PR-tampon'!$E245,COLUMN(REFERENCEMENT_ISOLANT[[#Headers],[CONCATENATION DES OBSERVATIONS]]))))))</f>
        <v/>
      </c>
      <c r="M280" s="3" t="str">
        <f ca="1">IF('PR-tampon'!$E245="","",IF('PR-tampon'!$E245=0,"",IF(INDIRECT(NOM_FR&amp;ADDRESS('PR-tampon'!$E245,COLUMN(REFERENCEMENT_ISOLANT[[#Headers],[Hygrométrie des locaux]])))=0,"",INDIRECT(NOM_FR&amp;ADDRESS('PR-tampon'!$E245,COLUMN(REFERENCEMENT_ISOLANT[[#Headers],[Hygrométrie des locaux]]))))))</f>
        <v/>
      </c>
      <c r="N280" s="3" t="str">
        <f ca="1">IF('PR-tampon'!$E245="","",IF('PR-tampon'!$E245=0,"",IF(INDIRECT(NOM_FR&amp;ADDRESS('PR-tampon'!$E245,COLUMN(REFERENCEMENT_ISOLANT[[#Headers],[classement locaux au sens 20.1 P3]])))=0,"",INDIRECT(NOM_FR&amp;ADDRESS('PR-tampon'!$E245,COLUMN(REFERENCEMENT_ISOLANT[[#Headers],[classement locaux au sens 20.1 P3]]))))))</f>
        <v/>
      </c>
      <c r="O280" s="3" t="str">
        <f ca="1">IF('PR-tampon'!$E245="","",IF('PR-tampon'!$E245=0,"",IF(INDIRECT(NOM_FR&amp;ADDRESS('PR-tampon'!$E245,COLUMN(REFERENCEMENT_ISOLANT[[#Headers],[Climat max]])))=0,"",INDIRECT(NOM_FR&amp;ADDRESS('PR-tampon'!$E245,COLUMN(REFERENCEMENT_ISOLANT[[#Headers],[Climat max]]))))))</f>
        <v/>
      </c>
      <c r="P280" s="3" t="str">
        <f ca="1">IF('PR-tampon'!$E245="","",IF('PR-tampon'!$E245=0,"",IF(INDIRECT(NOM_FR&amp;ADDRESS('PR-tampon'!$E245,COLUMN(REFERENCEMENT_ISOLANT[[#Headers],[Locaux climatisés ou raffraichis]])))=0,"",INDIRECT(NOM_FR&amp;ADDRESS('PR-tampon'!$E245,COLUMN(REFERENCEMENT_ISOLANT[[#Headers],[Locaux climatisés ou raffraichis]]))))))</f>
        <v/>
      </c>
      <c r="Q280" s="89" t="str">
        <f ca="1">IF('PR-tampon'!$E245="","",IF('PR-tampon'!$E245=0,"",IF(INDIRECT(NOM_FR&amp;ADDRESS('PR-tampon'!$E245,COLUMN(REFERENCEMENT_ISOLANT[[#Headers],[LIEN INTERNET]])))=0,"",INDIRECT(NOM_FR&amp;ADDRESS('PR-tampon'!$E245,COLUMN(REFERENCEMENT_ISOLANT[[#Headers],[LIEN INTERNET]]))))))</f>
        <v/>
      </c>
    </row>
    <row r="281" spans="1:17" ht="130.15" customHeight="1" x14ac:dyDescent="0.25">
      <c r="A281" s="3" t="e">
        <v>#VALUE!</v>
      </c>
      <c r="B281" s="88" t="str">
        <f ca="1">IF('PR-tampon'!$E246="","",IF('PR-tampon'!$E246=0,"",IF(INDIRECT(NOM_FR&amp;ADDRESS('PR-tampon'!$E246,COLUMN(REFERENCEMENT_ISOLANT[[#Headers],[DATE REFERENCEMENT]])))=0,"",INDIRECT(NOM_FR&amp;ADDRESS('PR-tampon'!$E246,COLUMN(REFERENCEMENT_ISOLANT[[#Headers],[DATE REFERENCEMENT]]))))))</f>
        <v/>
      </c>
      <c r="C281" s="88" t="str">
        <f ca="1">IF('PR-tampon'!$E246="","",IF('PR-tampon'!$E246=0,"",IF(INDIRECT(NOM_FR&amp;ADDRESS('PR-tampon'!$E246,COLUMN(REFERENCEMENT_ISOLANT[[#Headers],[TYPE DE PROCEDE]])))=0,"",INDIRECT(NOM_FR&amp;ADDRESS('PR-tampon'!$E246,COLUMN(REFERENCEMENT_ISOLANT[[#Headers],[TYPE DE PROCEDE]]))))))</f>
        <v/>
      </c>
      <c r="D281" s="88" t="str">
        <f ca="1">IF('PR-tampon'!$E246="","",IF('PR-tampon'!$E246=0,"",IF(INDIRECT(NOM_FR&amp;ADDRESS('PR-tampon'!$E246,COLUMN(REFERENCEMENT_ISOLANT[[#Headers],[MATIERE]])))=0,"",INDIRECT(NOM_FR&amp;ADDRESS('PR-tampon'!$E246,COLUMN(REFERENCEMENT_ISOLANT[[#Headers],[MATIERE]]))))))</f>
        <v/>
      </c>
      <c r="E281" s="3" t="str">
        <f ca="1">IF('PR-tampon'!$E246="","",IF('PR-tampon'!$E246=0,"",IF(INDIRECT(NOM_FR&amp;ADDRESS('PR-tampon'!$E246,COLUMN(REFERENCEMENT_ISOLANT[[#Headers],[NOM COMMERCIAL DU PROCEDE]])))=0,"",INDIRECT(NOM_FR&amp;ADDRESS('PR-tampon'!$E246,COLUMN(REFERENCEMENT_ISOLANT[[#Headers],[NOM COMMERCIAL DU PROCEDE]]))))))</f>
        <v/>
      </c>
      <c r="F281" s="3" t="str">
        <f ca="1">IF('PR-tampon'!$E246="","",IF('PR-tampon'!$E246=0,"",IF(INDIRECT(NOM_FR&amp;ADDRESS('PR-tampon'!$E246,COLUMN(REFERENCEMENT_ISOLANT[[#Headers],[DISTRIBUTEUR]])))=0,"",INDIRECT(NOM_FR&amp;ADDRESS('PR-tampon'!$E246,COLUMN(REFERENCEMENT_ISOLANT[[#Headers],[DISTRIBUTEUR]]))))))</f>
        <v/>
      </c>
      <c r="G281" s="3" t="str">
        <f ca="1">IF('PR-tampon'!$E246="","",IF('PR-tampon'!$E246=0,"",IF(INDIRECT(NOM_FR&amp;ADDRESS('PR-tampon'!$E246,COLUMN(REFERENCEMENT_ISOLANT[[#Headers],[TYPE DE DOCUMENT DE REFERENCE]])))=0,"",INDIRECT(NOM_FR&amp;ADDRESS('PR-tampon'!$E246,COLUMN(REFERENCEMENT_ISOLANT[[#Headers],[TYPE DE DOCUMENT DE REFERENCE]]))))))</f>
        <v/>
      </c>
      <c r="H281" s="3" t="str">
        <f ca="1">IF('PR-tampon'!$E246="","",IF('PR-tampon'!$E246=0,"",IF(INDIRECT(NOM_FR&amp;ADDRESS('PR-tampon'!$E246,COLUMN(REFERENCEMENT_ISOLANT[[#Headers],[REF]])))=0,"",INDIRECT(NOM_FR&amp;ADDRESS('PR-tampon'!$E246,COLUMN(REFERENCEMENT_ISOLANT[[#Headers],[REF]]))))))</f>
        <v/>
      </c>
      <c r="I281" s="82" t="str">
        <f ca="1">IF('PR-tampon'!$E246="","",IF('PR-tampon'!$E246=0,"",IF(INDIRECT(NOM_FR&amp;ADDRESS('PR-tampon'!$E246,COLUMN(REFERENCEMENT_ISOLANT[[#Headers],[AVIS LIMITE AU]])))=0,"",INDIRECT(NOM_FR&amp;ADDRESS('PR-tampon'!$E246,COLUMN(REFERENCEMENT_ISOLANT[[#Headers],[AVIS LIMITE AU]]))))))</f>
        <v/>
      </c>
      <c r="J281" s="3" t="str">
        <f ca="1">IF('PR-tampon'!$E246="","",IF('PR-tampon'!$E246=0,"",IF(INDIRECT(NOM_FR&amp;ADDRESS('PR-tampon'!$E246,COLUMN(REFERENCEMENT_ISOLANT[[#Headers],[TC/TNC
dans le domaine d''emploi visé]])))=0,"",INDIRECT(NOM_FR&amp;ADDRESS('PR-tampon'!$E246,COLUMN(REFERENCEMENT_ISOLANT[[#Headers],[TC/TNC
dans le domaine d''emploi visé]]))))))</f>
        <v/>
      </c>
      <c r="K281" s="117" t="str">
        <f ca="1">IF('PR-tampon'!$E246="","",IF('PR-tampon'!$E246=0,"",IF(INDIRECT(NOM_FR&amp;ADDRESS('PR-tampon'!$E246,COLUMN(REFERENCEMENT_ISOLANT[[#Headers],[SYNTHESE DES APPLICATIONS VISEES]])))=0,"",INDIRECT(NOM_FR&amp;ADDRESS('PR-tampon'!$E246,COLUMN(REFERENCEMENT_ISOLANT[[#Headers],[SYNTHESE DES APPLICATIONS VISEES]]))))))</f>
        <v/>
      </c>
      <c r="L281" s="84" t="str">
        <f ca="1">IF('PR-tampon'!$E246="","",IF('PR-tampon'!$E246=0,"",IF(INDIRECT(NOM_FR&amp;ADDRESS('PR-tampon'!$E246,COLUMN(REFERENCEMENT_ISOLANT[[#Headers],[CONCATENATION DES OBSERVATIONS]])))=0,"",INDIRECT(NOM_FR&amp;ADDRESS('PR-tampon'!$E246,COLUMN(REFERENCEMENT_ISOLANT[[#Headers],[CONCATENATION DES OBSERVATIONS]]))))))</f>
        <v/>
      </c>
      <c r="M281" s="3" t="str">
        <f ca="1">IF('PR-tampon'!$E246="","",IF('PR-tampon'!$E246=0,"",IF(INDIRECT(NOM_FR&amp;ADDRESS('PR-tampon'!$E246,COLUMN(REFERENCEMENT_ISOLANT[[#Headers],[Hygrométrie des locaux]])))=0,"",INDIRECT(NOM_FR&amp;ADDRESS('PR-tampon'!$E246,COLUMN(REFERENCEMENT_ISOLANT[[#Headers],[Hygrométrie des locaux]]))))))</f>
        <v/>
      </c>
      <c r="N281" s="3" t="str">
        <f ca="1">IF('PR-tampon'!$E246="","",IF('PR-tampon'!$E246=0,"",IF(INDIRECT(NOM_FR&amp;ADDRESS('PR-tampon'!$E246,COLUMN(REFERENCEMENT_ISOLANT[[#Headers],[classement locaux au sens 20.1 P3]])))=0,"",INDIRECT(NOM_FR&amp;ADDRESS('PR-tampon'!$E246,COLUMN(REFERENCEMENT_ISOLANT[[#Headers],[classement locaux au sens 20.1 P3]]))))))</f>
        <v/>
      </c>
      <c r="O281" s="3" t="str">
        <f ca="1">IF('PR-tampon'!$E246="","",IF('PR-tampon'!$E246=0,"",IF(INDIRECT(NOM_FR&amp;ADDRESS('PR-tampon'!$E246,COLUMN(REFERENCEMENT_ISOLANT[[#Headers],[Climat max]])))=0,"",INDIRECT(NOM_FR&amp;ADDRESS('PR-tampon'!$E246,COLUMN(REFERENCEMENT_ISOLANT[[#Headers],[Climat max]]))))))</f>
        <v/>
      </c>
      <c r="P281" s="3" t="str">
        <f ca="1">IF('PR-tampon'!$E246="","",IF('PR-tampon'!$E246=0,"",IF(INDIRECT(NOM_FR&amp;ADDRESS('PR-tampon'!$E246,COLUMN(REFERENCEMENT_ISOLANT[[#Headers],[Locaux climatisés ou raffraichis]])))=0,"",INDIRECT(NOM_FR&amp;ADDRESS('PR-tampon'!$E246,COLUMN(REFERENCEMENT_ISOLANT[[#Headers],[Locaux climatisés ou raffraichis]]))))))</f>
        <v/>
      </c>
      <c r="Q281" s="89" t="str">
        <f ca="1">IF('PR-tampon'!$E246="","",IF('PR-tampon'!$E246=0,"",IF(INDIRECT(NOM_FR&amp;ADDRESS('PR-tampon'!$E246,COLUMN(REFERENCEMENT_ISOLANT[[#Headers],[LIEN INTERNET]])))=0,"",INDIRECT(NOM_FR&amp;ADDRESS('PR-tampon'!$E246,COLUMN(REFERENCEMENT_ISOLANT[[#Headers],[LIEN INTERNET]]))))))</f>
        <v/>
      </c>
    </row>
    <row r="282" spans="1:17" ht="130.15" customHeight="1" x14ac:dyDescent="0.25">
      <c r="A282" s="3" t="e">
        <v>#VALUE!</v>
      </c>
      <c r="B282" s="88" t="str">
        <f ca="1">IF('PR-tampon'!$E247="","",IF('PR-tampon'!$E247=0,"",IF(INDIRECT(NOM_FR&amp;ADDRESS('PR-tampon'!$E247,COLUMN(REFERENCEMENT_ISOLANT[[#Headers],[DATE REFERENCEMENT]])))=0,"",INDIRECT(NOM_FR&amp;ADDRESS('PR-tampon'!$E247,COLUMN(REFERENCEMENT_ISOLANT[[#Headers],[DATE REFERENCEMENT]]))))))</f>
        <v/>
      </c>
      <c r="C282" s="88" t="str">
        <f ca="1">IF('PR-tampon'!$E247="","",IF('PR-tampon'!$E247=0,"",IF(INDIRECT(NOM_FR&amp;ADDRESS('PR-tampon'!$E247,COLUMN(REFERENCEMENT_ISOLANT[[#Headers],[TYPE DE PROCEDE]])))=0,"",INDIRECT(NOM_FR&amp;ADDRESS('PR-tampon'!$E247,COLUMN(REFERENCEMENT_ISOLANT[[#Headers],[TYPE DE PROCEDE]]))))))</f>
        <v/>
      </c>
      <c r="D282" s="88" t="str">
        <f ca="1">IF('PR-tampon'!$E247="","",IF('PR-tampon'!$E247=0,"",IF(INDIRECT(NOM_FR&amp;ADDRESS('PR-tampon'!$E247,COLUMN(REFERENCEMENT_ISOLANT[[#Headers],[MATIERE]])))=0,"",INDIRECT(NOM_FR&amp;ADDRESS('PR-tampon'!$E247,COLUMN(REFERENCEMENT_ISOLANT[[#Headers],[MATIERE]]))))))</f>
        <v/>
      </c>
      <c r="E282" s="3" t="str">
        <f ca="1">IF('PR-tampon'!$E247="","",IF('PR-tampon'!$E247=0,"",IF(INDIRECT(NOM_FR&amp;ADDRESS('PR-tampon'!$E247,COLUMN(REFERENCEMENT_ISOLANT[[#Headers],[NOM COMMERCIAL DU PROCEDE]])))=0,"",INDIRECT(NOM_FR&amp;ADDRESS('PR-tampon'!$E247,COLUMN(REFERENCEMENT_ISOLANT[[#Headers],[NOM COMMERCIAL DU PROCEDE]]))))))</f>
        <v/>
      </c>
      <c r="F282" s="3" t="str">
        <f ca="1">IF('PR-tampon'!$E247="","",IF('PR-tampon'!$E247=0,"",IF(INDIRECT(NOM_FR&amp;ADDRESS('PR-tampon'!$E247,COLUMN(REFERENCEMENT_ISOLANT[[#Headers],[DISTRIBUTEUR]])))=0,"",INDIRECT(NOM_FR&amp;ADDRESS('PR-tampon'!$E247,COLUMN(REFERENCEMENT_ISOLANT[[#Headers],[DISTRIBUTEUR]]))))))</f>
        <v/>
      </c>
      <c r="G282" s="3" t="str">
        <f ca="1">IF('PR-tampon'!$E247="","",IF('PR-tampon'!$E247=0,"",IF(INDIRECT(NOM_FR&amp;ADDRESS('PR-tampon'!$E247,COLUMN(REFERENCEMENT_ISOLANT[[#Headers],[TYPE DE DOCUMENT DE REFERENCE]])))=0,"",INDIRECT(NOM_FR&amp;ADDRESS('PR-tampon'!$E247,COLUMN(REFERENCEMENT_ISOLANT[[#Headers],[TYPE DE DOCUMENT DE REFERENCE]]))))))</f>
        <v/>
      </c>
      <c r="H282" s="3" t="str">
        <f ca="1">IF('PR-tampon'!$E247="","",IF('PR-tampon'!$E247=0,"",IF(INDIRECT(NOM_FR&amp;ADDRESS('PR-tampon'!$E247,COLUMN(REFERENCEMENT_ISOLANT[[#Headers],[REF]])))=0,"",INDIRECT(NOM_FR&amp;ADDRESS('PR-tampon'!$E247,COLUMN(REFERENCEMENT_ISOLANT[[#Headers],[REF]]))))))</f>
        <v/>
      </c>
      <c r="I282" s="82" t="str">
        <f ca="1">IF('PR-tampon'!$E247="","",IF('PR-tampon'!$E247=0,"",IF(INDIRECT(NOM_FR&amp;ADDRESS('PR-tampon'!$E247,COLUMN(REFERENCEMENT_ISOLANT[[#Headers],[AVIS LIMITE AU]])))=0,"",INDIRECT(NOM_FR&amp;ADDRESS('PR-tampon'!$E247,COLUMN(REFERENCEMENT_ISOLANT[[#Headers],[AVIS LIMITE AU]]))))))</f>
        <v/>
      </c>
      <c r="J282" s="3" t="str">
        <f ca="1">IF('PR-tampon'!$E247="","",IF('PR-tampon'!$E247=0,"",IF(INDIRECT(NOM_FR&amp;ADDRESS('PR-tampon'!$E247,COLUMN(REFERENCEMENT_ISOLANT[[#Headers],[TC/TNC
dans le domaine d''emploi visé]])))=0,"",INDIRECT(NOM_FR&amp;ADDRESS('PR-tampon'!$E247,COLUMN(REFERENCEMENT_ISOLANT[[#Headers],[TC/TNC
dans le domaine d''emploi visé]]))))))</f>
        <v/>
      </c>
      <c r="K282" s="117" t="str">
        <f ca="1">IF('PR-tampon'!$E247="","",IF('PR-tampon'!$E247=0,"",IF(INDIRECT(NOM_FR&amp;ADDRESS('PR-tampon'!$E247,COLUMN(REFERENCEMENT_ISOLANT[[#Headers],[SYNTHESE DES APPLICATIONS VISEES]])))=0,"",INDIRECT(NOM_FR&amp;ADDRESS('PR-tampon'!$E247,COLUMN(REFERENCEMENT_ISOLANT[[#Headers],[SYNTHESE DES APPLICATIONS VISEES]]))))))</f>
        <v/>
      </c>
      <c r="L282" s="84" t="str">
        <f ca="1">IF('PR-tampon'!$E247="","",IF('PR-tampon'!$E247=0,"",IF(INDIRECT(NOM_FR&amp;ADDRESS('PR-tampon'!$E247,COLUMN(REFERENCEMENT_ISOLANT[[#Headers],[CONCATENATION DES OBSERVATIONS]])))=0,"",INDIRECT(NOM_FR&amp;ADDRESS('PR-tampon'!$E247,COLUMN(REFERENCEMENT_ISOLANT[[#Headers],[CONCATENATION DES OBSERVATIONS]]))))))</f>
        <v/>
      </c>
      <c r="M282" s="3" t="str">
        <f ca="1">IF('PR-tampon'!$E247="","",IF('PR-tampon'!$E247=0,"",IF(INDIRECT(NOM_FR&amp;ADDRESS('PR-tampon'!$E247,COLUMN(REFERENCEMENT_ISOLANT[[#Headers],[Hygrométrie des locaux]])))=0,"",INDIRECT(NOM_FR&amp;ADDRESS('PR-tampon'!$E247,COLUMN(REFERENCEMENT_ISOLANT[[#Headers],[Hygrométrie des locaux]]))))))</f>
        <v/>
      </c>
      <c r="N282" s="3" t="str">
        <f ca="1">IF('PR-tampon'!$E247="","",IF('PR-tampon'!$E247=0,"",IF(INDIRECT(NOM_FR&amp;ADDRESS('PR-tampon'!$E247,COLUMN(REFERENCEMENT_ISOLANT[[#Headers],[classement locaux au sens 20.1 P3]])))=0,"",INDIRECT(NOM_FR&amp;ADDRESS('PR-tampon'!$E247,COLUMN(REFERENCEMENT_ISOLANT[[#Headers],[classement locaux au sens 20.1 P3]]))))))</f>
        <v/>
      </c>
      <c r="O282" s="3" t="str">
        <f ca="1">IF('PR-tampon'!$E247="","",IF('PR-tampon'!$E247=0,"",IF(INDIRECT(NOM_FR&amp;ADDRESS('PR-tampon'!$E247,COLUMN(REFERENCEMENT_ISOLANT[[#Headers],[Climat max]])))=0,"",INDIRECT(NOM_FR&amp;ADDRESS('PR-tampon'!$E247,COLUMN(REFERENCEMENT_ISOLANT[[#Headers],[Climat max]]))))))</f>
        <v/>
      </c>
      <c r="P282" s="3" t="str">
        <f ca="1">IF('PR-tampon'!$E247="","",IF('PR-tampon'!$E247=0,"",IF(INDIRECT(NOM_FR&amp;ADDRESS('PR-tampon'!$E247,COLUMN(REFERENCEMENT_ISOLANT[[#Headers],[Locaux climatisés ou raffraichis]])))=0,"",INDIRECT(NOM_FR&amp;ADDRESS('PR-tampon'!$E247,COLUMN(REFERENCEMENT_ISOLANT[[#Headers],[Locaux climatisés ou raffraichis]]))))))</f>
        <v/>
      </c>
      <c r="Q282" s="89" t="str">
        <f ca="1">IF('PR-tampon'!$E247="","",IF('PR-tampon'!$E247=0,"",IF(INDIRECT(NOM_FR&amp;ADDRESS('PR-tampon'!$E247,COLUMN(REFERENCEMENT_ISOLANT[[#Headers],[LIEN INTERNET]])))=0,"",INDIRECT(NOM_FR&amp;ADDRESS('PR-tampon'!$E247,COLUMN(REFERENCEMENT_ISOLANT[[#Headers],[LIEN INTERNET]]))))))</f>
        <v/>
      </c>
    </row>
    <row r="283" spans="1:17" ht="130.15" customHeight="1" x14ac:dyDescent="0.25">
      <c r="A283" s="3" t="e">
        <v>#VALUE!</v>
      </c>
      <c r="B283" s="88" t="str">
        <f ca="1">IF('PR-tampon'!$E248="","",IF('PR-tampon'!$E248=0,"",IF(INDIRECT(NOM_FR&amp;ADDRESS('PR-tampon'!$E248,COLUMN(REFERENCEMENT_ISOLANT[[#Headers],[DATE REFERENCEMENT]])))=0,"",INDIRECT(NOM_FR&amp;ADDRESS('PR-tampon'!$E248,COLUMN(REFERENCEMENT_ISOLANT[[#Headers],[DATE REFERENCEMENT]]))))))</f>
        <v/>
      </c>
      <c r="C283" s="88" t="str">
        <f ca="1">IF('PR-tampon'!$E248="","",IF('PR-tampon'!$E248=0,"",IF(INDIRECT(NOM_FR&amp;ADDRESS('PR-tampon'!$E248,COLUMN(REFERENCEMENT_ISOLANT[[#Headers],[TYPE DE PROCEDE]])))=0,"",INDIRECT(NOM_FR&amp;ADDRESS('PR-tampon'!$E248,COLUMN(REFERENCEMENT_ISOLANT[[#Headers],[TYPE DE PROCEDE]]))))))</f>
        <v/>
      </c>
      <c r="D283" s="88" t="str">
        <f ca="1">IF('PR-tampon'!$E248="","",IF('PR-tampon'!$E248=0,"",IF(INDIRECT(NOM_FR&amp;ADDRESS('PR-tampon'!$E248,COLUMN(REFERENCEMENT_ISOLANT[[#Headers],[MATIERE]])))=0,"",INDIRECT(NOM_FR&amp;ADDRESS('PR-tampon'!$E248,COLUMN(REFERENCEMENT_ISOLANT[[#Headers],[MATIERE]]))))))</f>
        <v/>
      </c>
      <c r="E283" s="3" t="str">
        <f ca="1">IF('PR-tampon'!$E248="","",IF('PR-tampon'!$E248=0,"",IF(INDIRECT(NOM_FR&amp;ADDRESS('PR-tampon'!$E248,COLUMN(REFERENCEMENT_ISOLANT[[#Headers],[NOM COMMERCIAL DU PROCEDE]])))=0,"",INDIRECT(NOM_FR&amp;ADDRESS('PR-tampon'!$E248,COLUMN(REFERENCEMENT_ISOLANT[[#Headers],[NOM COMMERCIAL DU PROCEDE]]))))))</f>
        <v/>
      </c>
      <c r="F283" s="3" t="str">
        <f ca="1">IF('PR-tampon'!$E248="","",IF('PR-tampon'!$E248=0,"",IF(INDIRECT(NOM_FR&amp;ADDRESS('PR-tampon'!$E248,COLUMN(REFERENCEMENT_ISOLANT[[#Headers],[DISTRIBUTEUR]])))=0,"",INDIRECT(NOM_FR&amp;ADDRESS('PR-tampon'!$E248,COLUMN(REFERENCEMENT_ISOLANT[[#Headers],[DISTRIBUTEUR]]))))))</f>
        <v/>
      </c>
      <c r="G283" s="3" t="str">
        <f ca="1">IF('PR-tampon'!$E248="","",IF('PR-tampon'!$E248=0,"",IF(INDIRECT(NOM_FR&amp;ADDRESS('PR-tampon'!$E248,COLUMN(REFERENCEMENT_ISOLANT[[#Headers],[TYPE DE DOCUMENT DE REFERENCE]])))=0,"",INDIRECT(NOM_FR&amp;ADDRESS('PR-tampon'!$E248,COLUMN(REFERENCEMENT_ISOLANT[[#Headers],[TYPE DE DOCUMENT DE REFERENCE]]))))))</f>
        <v/>
      </c>
      <c r="H283" s="3" t="str">
        <f ca="1">IF('PR-tampon'!$E248="","",IF('PR-tampon'!$E248=0,"",IF(INDIRECT(NOM_FR&amp;ADDRESS('PR-tampon'!$E248,COLUMN(REFERENCEMENT_ISOLANT[[#Headers],[REF]])))=0,"",INDIRECT(NOM_FR&amp;ADDRESS('PR-tampon'!$E248,COLUMN(REFERENCEMENT_ISOLANT[[#Headers],[REF]]))))))</f>
        <v/>
      </c>
      <c r="I283" s="82" t="str">
        <f ca="1">IF('PR-tampon'!$E248="","",IF('PR-tampon'!$E248=0,"",IF(INDIRECT(NOM_FR&amp;ADDRESS('PR-tampon'!$E248,COLUMN(REFERENCEMENT_ISOLANT[[#Headers],[AVIS LIMITE AU]])))=0,"",INDIRECT(NOM_FR&amp;ADDRESS('PR-tampon'!$E248,COLUMN(REFERENCEMENT_ISOLANT[[#Headers],[AVIS LIMITE AU]]))))))</f>
        <v/>
      </c>
      <c r="J283" s="3" t="str">
        <f ca="1">IF('PR-tampon'!$E248="","",IF('PR-tampon'!$E248=0,"",IF(INDIRECT(NOM_FR&amp;ADDRESS('PR-tampon'!$E248,COLUMN(REFERENCEMENT_ISOLANT[[#Headers],[TC/TNC
dans le domaine d''emploi visé]])))=0,"",INDIRECT(NOM_FR&amp;ADDRESS('PR-tampon'!$E248,COLUMN(REFERENCEMENT_ISOLANT[[#Headers],[TC/TNC
dans le domaine d''emploi visé]]))))))</f>
        <v/>
      </c>
      <c r="K283" s="117" t="str">
        <f ca="1">IF('PR-tampon'!$E248="","",IF('PR-tampon'!$E248=0,"",IF(INDIRECT(NOM_FR&amp;ADDRESS('PR-tampon'!$E248,COLUMN(REFERENCEMENT_ISOLANT[[#Headers],[SYNTHESE DES APPLICATIONS VISEES]])))=0,"",INDIRECT(NOM_FR&amp;ADDRESS('PR-tampon'!$E248,COLUMN(REFERENCEMENT_ISOLANT[[#Headers],[SYNTHESE DES APPLICATIONS VISEES]]))))))</f>
        <v/>
      </c>
      <c r="L283" s="84" t="str">
        <f ca="1">IF('PR-tampon'!$E248="","",IF('PR-tampon'!$E248=0,"",IF(INDIRECT(NOM_FR&amp;ADDRESS('PR-tampon'!$E248,COLUMN(REFERENCEMENT_ISOLANT[[#Headers],[CONCATENATION DES OBSERVATIONS]])))=0,"",INDIRECT(NOM_FR&amp;ADDRESS('PR-tampon'!$E248,COLUMN(REFERENCEMENT_ISOLANT[[#Headers],[CONCATENATION DES OBSERVATIONS]]))))))</f>
        <v/>
      </c>
      <c r="M283" s="3" t="str">
        <f ca="1">IF('PR-tampon'!$E248="","",IF('PR-tampon'!$E248=0,"",IF(INDIRECT(NOM_FR&amp;ADDRESS('PR-tampon'!$E248,COLUMN(REFERENCEMENT_ISOLANT[[#Headers],[Hygrométrie des locaux]])))=0,"",INDIRECT(NOM_FR&amp;ADDRESS('PR-tampon'!$E248,COLUMN(REFERENCEMENT_ISOLANT[[#Headers],[Hygrométrie des locaux]]))))))</f>
        <v/>
      </c>
      <c r="N283" s="3" t="str">
        <f ca="1">IF('PR-tampon'!$E248="","",IF('PR-tampon'!$E248=0,"",IF(INDIRECT(NOM_FR&amp;ADDRESS('PR-tampon'!$E248,COLUMN(REFERENCEMENT_ISOLANT[[#Headers],[classement locaux au sens 20.1 P3]])))=0,"",INDIRECT(NOM_FR&amp;ADDRESS('PR-tampon'!$E248,COLUMN(REFERENCEMENT_ISOLANT[[#Headers],[classement locaux au sens 20.1 P3]]))))))</f>
        <v/>
      </c>
      <c r="O283" s="3" t="str">
        <f ca="1">IF('PR-tampon'!$E248="","",IF('PR-tampon'!$E248=0,"",IF(INDIRECT(NOM_FR&amp;ADDRESS('PR-tampon'!$E248,COLUMN(REFERENCEMENT_ISOLANT[[#Headers],[Climat max]])))=0,"",INDIRECT(NOM_FR&amp;ADDRESS('PR-tampon'!$E248,COLUMN(REFERENCEMENT_ISOLANT[[#Headers],[Climat max]]))))))</f>
        <v/>
      </c>
      <c r="P283" s="3" t="str">
        <f ca="1">IF('PR-tampon'!$E248="","",IF('PR-tampon'!$E248=0,"",IF(INDIRECT(NOM_FR&amp;ADDRESS('PR-tampon'!$E248,COLUMN(REFERENCEMENT_ISOLANT[[#Headers],[Locaux climatisés ou raffraichis]])))=0,"",INDIRECT(NOM_FR&amp;ADDRESS('PR-tampon'!$E248,COLUMN(REFERENCEMENT_ISOLANT[[#Headers],[Locaux climatisés ou raffraichis]]))))))</f>
        <v/>
      </c>
      <c r="Q283" s="89" t="str">
        <f ca="1">IF('PR-tampon'!$E248="","",IF('PR-tampon'!$E248=0,"",IF(INDIRECT(NOM_FR&amp;ADDRESS('PR-tampon'!$E248,COLUMN(REFERENCEMENT_ISOLANT[[#Headers],[LIEN INTERNET]])))=0,"",INDIRECT(NOM_FR&amp;ADDRESS('PR-tampon'!$E248,COLUMN(REFERENCEMENT_ISOLANT[[#Headers],[LIEN INTERNET]]))))))</f>
        <v/>
      </c>
    </row>
    <row r="284" spans="1:17" ht="130.15" customHeight="1" x14ac:dyDescent="0.25">
      <c r="A284" s="3" t="e">
        <v>#VALUE!</v>
      </c>
      <c r="B284" s="88" t="str">
        <f ca="1">IF('PR-tampon'!$E249="","",IF('PR-tampon'!$E249=0,"",IF(INDIRECT(NOM_FR&amp;ADDRESS('PR-tampon'!$E249,COLUMN(REFERENCEMENT_ISOLANT[[#Headers],[DATE REFERENCEMENT]])))=0,"",INDIRECT(NOM_FR&amp;ADDRESS('PR-tampon'!$E249,COLUMN(REFERENCEMENT_ISOLANT[[#Headers],[DATE REFERENCEMENT]]))))))</f>
        <v/>
      </c>
      <c r="C284" s="88" t="str">
        <f ca="1">IF('PR-tampon'!$E249="","",IF('PR-tampon'!$E249=0,"",IF(INDIRECT(NOM_FR&amp;ADDRESS('PR-tampon'!$E249,COLUMN(REFERENCEMENT_ISOLANT[[#Headers],[TYPE DE PROCEDE]])))=0,"",INDIRECT(NOM_FR&amp;ADDRESS('PR-tampon'!$E249,COLUMN(REFERENCEMENT_ISOLANT[[#Headers],[TYPE DE PROCEDE]]))))))</f>
        <v/>
      </c>
      <c r="D284" s="88" t="str">
        <f ca="1">IF('PR-tampon'!$E249="","",IF('PR-tampon'!$E249=0,"",IF(INDIRECT(NOM_FR&amp;ADDRESS('PR-tampon'!$E249,COLUMN(REFERENCEMENT_ISOLANT[[#Headers],[MATIERE]])))=0,"",INDIRECT(NOM_FR&amp;ADDRESS('PR-tampon'!$E249,COLUMN(REFERENCEMENT_ISOLANT[[#Headers],[MATIERE]]))))))</f>
        <v/>
      </c>
      <c r="E284" s="3" t="str">
        <f ca="1">IF('PR-tampon'!$E249="","",IF('PR-tampon'!$E249=0,"",IF(INDIRECT(NOM_FR&amp;ADDRESS('PR-tampon'!$E249,COLUMN(REFERENCEMENT_ISOLANT[[#Headers],[NOM COMMERCIAL DU PROCEDE]])))=0,"",INDIRECT(NOM_FR&amp;ADDRESS('PR-tampon'!$E249,COLUMN(REFERENCEMENT_ISOLANT[[#Headers],[NOM COMMERCIAL DU PROCEDE]]))))))</f>
        <v/>
      </c>
      <c r="F284" s="3" t="str">
        <f ca="1">IF('PR-tampon'!$E249="","",IF('PR-tampon'!$E249=0,"",IF(INDIRECT(NOM_FR&amp;ADDRESS('PR-tampon'!$E249,COLUMN(REFERENCEMENT_ISOLANT[[#Headers],[DISTRIBUTEUR]])))=0,"",INDIRECT(NOM_FR&amp;ADDRESS('PR-tampon'!$E249,COLUMN(REFERENCEMENT_ISOLANT[[#Headers],[DISTRIBUTEUR]]))))))</f>
        <v/>
      </c>
      <c r="G284" s="3" t="str">
        <f ca="1">IF('PR-tampon'!$E249="","",IF('PR-tampon'!$E249=0,"",IF(INDIRECT(NOM_FR&amp;ADDRESS('PR-tampon'!$E249,COLUMN(REFERENCEMENT_ISOLANT[[#Headers],[TYPE DE DOCUMENT DE REFERENCE]])))=0,"",INDIRECT(NOM_FR&amp;ADDRESS('PR-tampon'!$E249,COLUMN(REFERENCEMENT_ISOLANT[[#Headers],[TYPE DE DOCUMENT DE REFERENCE]]))))))</f>
        <v/>
      </c>
      <c r="H284" s="3" t="str">
        <f ca="1">IF('PR-tampon'!$E249="","",IF('PR-tampon'!$E249=0,"",IF(INDIRECT(NOM_FR&amp;ADDRESS('PR-tampon'!$E249,COLUMN(REFERENCEMENT_ISOLANT[[#Headers],[REF]])))=0,"",INDIRECT(NOM_FR&amp;ADDRESS('PR-tampon'!$E249,COLUMN(REFERENCEMENT_ISOLANT[[#Headers],[REF]]))))))</f>
        <v/>
      </c>
      <c r="I284" s="82" t="str">
        <f ca="1">IF('PR-tampon'!$E249="","",IF('PR-tampon'!$E249=0,"",IF(INDIRECT(NOM_FR&amp;ADDRESS('PR-tampon'!$E249,COLUMN(REFERENCEMENT_ISOLANT[[#Headers],[AVIS LIMITE AU]])))=0,"",INDIRECT(NOM_FR&amp;ADDRESS('PR-tampon'!$E249,COLUMN(REFERENCEMENT_ISOLANT[[#Headers],[AVIS LIMITE AU]]))))))</f>
        <v/>
      </c>
      <c r="J284" s="3" t="str">
        <f ca="1">IF('PR-tampon'!$E249="","",IF('PR-tampon'!$E249=0,"",IF(INDIRECT(NOM_FR&amp;ADDRESS('PR-tampon'!$E249,COLUMN(REFERENCEMENT_ISOLANT[[#Headers],[TC/TNC
dans le domaine d''emploi visé]])))=0,"",INDIRECT(NOM_FR&amp;ADDRESS('PR-tampon'!$E249,COLUMN(REFERENCEMENT_ISOLANT[[#Headers],[TC/TNC
dans le domaine d''emploi visé]]))))))</f>
        <v/>
      </c>
      <c r="K284" s="117" t="str">
        <f ca="1">IF('PR-tampon'!$E249="","",IF('PR-tampon'!$E249=0,"",IF(INDIRECT(NOM_FR&amp;ADDRESS('PR-tampon'!$E249,COLUMN(REFERENCEMENT_ISOLANT[[#Headers],[SYNTHESE DES APPLICATIONS VISEES]])))=0,"",INDIRECT(NOM_FR&amp;ADDRESS('PR-tampon'!$E249,COLUMN(REFERENCEMENT_ISOLANT[[#Headers],[SYNTHESE DES APPLICATIONS VISEES]]))))))</f>
        <v/>
      </c>
      <c r="L284" s="84" t="str">
        <f ca="1">IF('PR-tampon'!$E249="","",IF('PR-tampon'!$E249=0,"",IF(INDIRECT(NOM_FR&amp;ADDRESS('PR-tampon'!$E249,COLUMN(REFERENCEMENT_ISOLANT[[#Headers],[CONCATENATION DES OBSERVATIONS]])))=0,"",INDIRECT(NOM_FR&amp;ADDRESS('PR-tampon'!$E249,COLUMN(REFERENCEMENT_ISOLANT[[#Headers],[CONCATENATION DES OBSERVATIONS]]))))))</f>
        <v/>
      </c>
      <c r="M284" s="3" t="str">
        <f ca="1">IF('PR-tampon'!$E249="","",IF('PR-tampon'!$E249=0,"",IF(INDIRECT(NOM_FR&amp;ADDRESS('PR-tampon'!$E249,COLUMN(REFERENCEMENT_ISOLANT[[#Headers],[Hygrométrie des locaux]])))=0,"",INDIRECT(NOM_FR&amp;ADDRESS('PR-tampon'!$E249,COLUMN(REFERENCEMENT_ISOLANT[[#Headers],[Hygrométrie des locaux]]))))))</f>
        <v/>
      </c>
      <c r="N284" s="3" t="str">
        <f ca="1">IF('PR-tampon'!$E249="","",IF('PR-tampon'!$E249=0,"",IF(INDIRECT(NOM_FR&amp;ADDRESS('PR-tampon'!$E249,COLUMN(REFERENCEMENT_ISOLANT[[#Headers],[classement locaux au sens 20.1 P3]])))=0,"",INDIRECT(NOM_FR&amp;ADDRESS('PR-tampon'!$E249,COLUMN(REFERENCEMENT_ISOLANT[[#Headers],[classement locaux au sens 20.1 P3]]))))))</f>
        <v/>
      </c>
      <c r="O284" s="3" t="str">
        <f ca="1">IF('PR-tampon'!$E249="","",IF('PR-tampon'!$E249=0,"",IF(INDIRECT(NOM_FR&amp;ADDRESS('PR-tampon'!$E249,COLUMN(REFERENCEMENT_ISOLANT[[#Headers],[Climat max]])))=0,"",INDIRECT(NOM_FR&amp;ADDRESS('PR-tampon'!$E249,COLUMN(REFERENCEMENT_ISOLANT[[#Headers],[Climat max]]))))))</f>
        <v/>
      </c>
      <c r="P284" s="3" t="str">
        <f ca="1">IF('PR-tampon'!$E249="","",IF('PR-tampon'!$E249=0,"",IF(INDIRECT(NOM_FR&amp;ADDRESS('PR-tampon'!$E249,COLUMN(REFERENCEMENT_ISOLANT[[#Headers],[Locaux climatisés ou raffraichis]])))=0,"",INDIRECT(NOM_FR&amp;ADDRESS('PR-tampon'!$E249,COLUMN(REFERENCEMENT_ISOLANT[[#Headers],[Locaux climatisés ou raffraichis]]))))))</f>
        <v/>
      </c>
      <c r="Q284" s="89" t="str">
        <f ca="1">IF('PR-tampon'!$E249="","",IF('PR-tampon'!$E249=0,"",IF(INDIRECT(NOM_FR&amp;ADDRESS('PR-tampon'!$E249,COLUMN(REFERENCEMENT_ISOLANT[[#Headers],[LIEN INTERNET]])))=0,"",INDIRECT(NOM_FR&amp;ADDRESS('PR-tampon'!$E249,COLUMN(REFERENCEMENT_ISOLANT[[#Headers],[LIEN INTERNET]]))))))</f>
        <v/>
      </c>
    </row>
    <row r="285" spans="1:17" ht="130.15" customHeight="1" x14ac:dyDescent="0.25">
      <c r="A285" s="3" t="e">
        <v>#VALUE!</v>
      </c>
      <c r="B285" s="88" t="str">
        <f ca="1">IF('PR-tampon'!$E250="","",IF('PR-tampon'!$E250=0,"",IF(INDIRECT(NOM_FR&amp;ADDRESS('PR-tampon'!$E250,COLUMN(REFERENCEMENT_ISOLANT[[#Headers],[DATE REFERENCEMENT]])))=0,"",INDIRECT(NOM_FR&amp;ADDRESS('PR-tampon'!$E250,COLUMN(REFERENCEMENT_ISOLANT[[#Headers],[DATE REFERENCEMENT]]))))))</f>
        <v/>
      </c>
      <c r="C285" s="88" t="str">
        <f ca="1">IF('PR-tampon'!$E250="","",IF('PR-tampon'!$E250=0,"",IF(INDIRECT(NOM_FR&amp;ADDRESS('PR-tampon'!$E250,COLUMN(REFERENCEMENT_ISOLANT[[#Headers],[TYPE DE PROCEDE]])))=0,"",INDIRECT(NOM_FR&amp;ADDRESS('PR-tampon'!$E250,COLUMN(REFERENCEMENT_ISOLANT[[#Headers],[TYPE DE PROCEDE]]))))))</f>
        <v/>
      </c>
      <c r="D285" s="88" t="str">
        <f ca="1">IF('PR-tampon'!$E250="","",IF('PR-tampon'!$E250=0,"",IF(INDIRECT(NOM_FR&amp;ADDRESS('PR-tampon'!$E250,COLUMN(REFERENCEMENT_ISOLANT[[#Headers],[MATIERE]])))=0,"",INDIRECT(NOM_FR&amp;ADDRESS('PR-tampon'!$E250,COLUMN(REFERENCEMENT_ISOLANT[[#Headers],[MATIERE]]))))))</f>
        <v/>
      </c>
      <c r="E285" s="3" t="str">
        <f ca="1">IF('PR-tampon'!$E250="","",IF('PR-tampon'!$E250=0,"",IF(INDIRECT(NOM_FR&amp;ADDRESS('PR-tampon'!$E250,COLUMN(REFERENCEMENT_ISOLANT[[#Headers],[NOM COMMERCIAL DU PROCEDE]])))=0,"",INDIRECT(NOM_FR&amp;ADDRESS('PR-tampon'!$E250,COLUMN(REFERENCEMENT_ISOLANT[[#Headers],[NOM COMMERCIAL DU PROCEDE]]))))))</f>
        <v/>
      </c>
      <c r="F285" s="3" t="str">
        <f ca="1">IF('PR-tampon'!$E250="","",IF('PR-tampon'!$E250=0,"",IF(INDIRECT(NOM_FR&amp;ADDRESS('PR-tampon'!$E250,COLUMN(REFERENCEMENT_ISOLANT[[#Headers],[DISTRIBUTEUR]])))=0,"",INDIRECT(NOM_FR&amp;ADDRESS('PR-tampon'!$E250,COLUMN(REFERENCEMENT_ISOLANT[[#Headers],[DISTRIBUTEUR]]))))))</f>
        <v/>
      </c>
      <c r="G285" s="3" t="str">
        <f ca="1">IF('PR-tampon'!$E250="","",IF('PR-tampon'!$E250=0,"",IF(INDIRECT(NOM_FR&amp;ADDRESS('PR-tampon'!$E250,COLUMN(REFERENCEMENT_ISOLANT[[#Headers],[TYPE DE DOCUMENT DE REFERENCE]])))=0,"",INDIRECT(NOM_FR&amp;ADDRESS('PR-tampon'!$E250,COLUMN(REFERENCEMENT_ISOLANT[[#Headers],[TYPE DE DOCUMENT DE REFERENCE]]))))))</f>
        <v/>
      </c>
      <c r="H285" s="3" t="str">
        <f ca="1">IF('PR-tampon'!$E250="","",IF('PR-tampon'!$E250=0,"",IF(INDIRECT(NOM_FR&amp;ADDRESS('PR-tampon'!$E250,COLUMN(REFERENCEMENT_ISOLANT[[#Headers],[REF]])))=0,"",INDIRECT(NOM_FR&amp;ADDRESS('PR-tampon'!$E250,COLUMN(REFERENCEMENT_ISOLANT[[#Headers],[REF]]))))))</f>
        <v/>
      </c>
      <c r="I285" s="82" t="str">
        <f ca="1">IF('PR-tampon'!$E250="","",IF('PR-tampon'!$E250=0,"",IF(INDIRECT(NOM_FR&amp;ADDRESS('PR-tampon'!$E250,COLUMN(REFERENCEMENT_ISOLANT[[#Headers],[AVIS LIMITE AU]])))=0,"",INDIRECT(NOM_FR&amp;ADDRESS('PR-tampon'!$E250,COLUMN(REFERENCEMENT_ISOLANT[[#Headers],[AVIS LIMITE AU]]))))))</f>
        <v/>
      </c>
      <c r="J285" s="3" t="str">
        <f ca="1">IF('PR-tampon'!$E250="","",IF('PR-tampon'!$E250=0,"",IF(INDIRECT(NOM_FR&amp;ADDRESS('PR-tampon'!$E250,COLUMN(REFERENCEMENT_ISOLANT[[#Headers],[TC/TNC
dans le domaine d''emploi visé]])))=0,"",INDIRECT(NOM_FR&amp;ADDRESS('PR-tampon'!$E250,COLUMN(REFERENCEMENT_ISOLANT[[#Headers],[TC/TNC
dans le domaine d''emploi visé]]))))))</f>
        <v/>
      </c>
      <c r="K285" s="117" t="str">
        <f ca="1">IF('PR-tampon'!$E250="","",IF('PR-tampon'!$E250=0,"",IF(INDIRECT(NOM_FR&amp;ADDRESS('PR-tampon'!$E250,COLUMN(REFERENCEMENT_ISOLANT[[#Headers],[SYNTHESE DES APPLICATIONS VISEES]])))=0,"",INDIRECT(NOM_FR&amp;ADDRESS('PR-tampon'!$E250,COLUMN(REFERENCEMENT_ISOLANT[[#Headers],[SYNTHESE DES APPLICATIONS VISEES]]))))))</f>
        <v/>
      </c>
      <c r="L285" s="84" t="str">
        <f ca="1">IF('PR-tampon'!$E250="","",IF('PR-tampon'!$E250=0,"",IF(INDIRECT(NOM_FR&amp;ADDRESS('PR-tampon'!$E250,COLUMN(REFERENCEMENT_ISOLANT[[#Headers],[CONCATENATION DES OBSERVATIONS]])))=0,"",INDIRECT(NOM_FR&amp;ADDRESS('PR-tampon'!$E250,COLUMN(REFERENCEMENT_ISOLANT[[#Headers],[CONCATENATION DES OBSERVATIONS]]))))))</f>
        <v/>
      </c>
      <c r="M285" s="3" t="str">
        <f ca="1">IF('PR-tampon'!$E250="","",IF('PR-tampon'!$E250=0,"",IF(INDIRECT(NOM_FR&amp;ADDRESS('PR-tampon'!$E250,COLUMN(REFERENCEMENT_ISOLANT[[#Headers],[Hygrométrie des locaux]])))=0,"",INDIRECT(NOM_FR&amp;ADDRESS('PR-tampon'!$E250,COLUMN(REFERENCEMENT_ISOLANT[[#Headers],[Hygrométrie des locaux]]))))))</f>
        <v/>
      </c>
      <c r="N285" s="3" t="str">
        <f ca="1">IF('PR-tampon'!$E250="","",IF('PR-tampon'!$E250=0,"",IF(INDIRECT(NOM_FR&amp;ADDRESS('PR-tampon'!$E250,COLUMN(REFERENCEMENT_ISOLANT[[#Headers],[classement locaux au sens 20.1 P3]])))=0,"",INDIRECT(NOM_FR&amp;ADDRESS('PR-tampon'!$E250,COLUMN(REFERENCEMENT_ISOLANT[[#Headers],[classement locaux au sens 20.1 P3]]))))))</f>
        <v/>
      </c>
      <c r="O285" s="3" t="str">
        <f ca="1">IF('PR-tampon'!$E250="","",IF('PR-tampon'!$E250=0,"",IF(INDIRECT(NOM_FR&amp;ADDRESS('PR-tampon'!$E250,COLUMN(REFERENCEMENT_ISOLANT[[#Headers],[Climat max]])))=0,"",INDIRECT(NOM_FR&amp;ADDRESS('PR-tampon'!$E250,COLUMN(REFERENCEMENT_ISOLANT[[#Headers],[Climat max]]))))))</f>
        <v/>
      </c>
      <c r="P285" s="3" t="str">
        <f ca="1">IF('PR-tampon'!$E250="","",IF('PR-tampon'!$E250=0,"",IF(INDIRECT(NOM_FR&amp;ADDRESS('PR-tampon'!$E250,COLUMN(REFERENCEMENT_ISOLANT[[#Headers],[Locaux climatisés ou raffraichis]])))=0,"",INDIRECT(NOM_FR&amp;ADDRESS('PR-tampon'!$E250,COLUMN(REFERENCEMENT_ISOLANT[[#Headers],[Locaux climatisés ou raffraichis]]))))))</f>
        <v/>
      </c>
      <c r="Q285" s="89" t="str">
        <f ca="1">IF('PR-tampon'!$E250="","",IF('PR-tampon'!$E250=0,"",IF(INDIRECT(NOM_FR&amp;ADDRESS('PR-tampon'!$E250,COLUMN(REFERENCEMENT_ISOLANT[[#Headers],[LIEN INTERNET]])))=0,"",INDIRECT(NOM_FR&amp;ADDRESS('PR-tampon'!$E250,COLUMN(REFERENCEMENT_ISOLANT[[#Headers],[LIEN INTERNET]]))))))</f>
        <v/>
      </c>
    </row>
    <row r="286" spans="1:17" ht="130.15" customHeight="1" x14ac:dyDescent="0.25">
      <c r="A286" s="3" t="e">
        <v>#VALUE!</v>
      </c>
      <c r="B286" s="88" t="str">
        <f ca="1">IF('PR-tampon'!$E251="","",IF('PR-tampon'!$E251=0,"",IF(INDIRECT(NOM_FR&amp;ADDRESS('PR-tampon'!$E251,COLUMN(REFERENCEMENT_ISOLANT[[#Headers],[DATE REFERENCEMENT]])))=0,"",INDIRECT(NOM_FR&amp;ADDRESS('PR-tampon'!$E251,COLUMN(REFERENCEMENT_ISOLANT[[#Headers],[DATE REFERENCEMENT]]))))))</f>
        <v/>
      </c>
      <c r="C286" s="88" t="str">
        <f ca="1">IF('PR-tampon'!$E251="","",IF('PR-tampon'!$E251=0,"",IF(INDIRECT(NOM_FR&amp;ADDRESS('PR-tampon'!$E251,COLUMN(REFERENCEMENT_ISOLANT[[#Headers],[TYPE DE PROCEDE]])))=0,"",INDIRECT(NOM_FR&amp;ADDRESS('PR-tampon'!$E251,COLUMN(REFERENCEMENT_ISOLANT[[#Headers],[TYPE DE PROCEDE]]))))))</f>
        <v/>
      </c>
      <c r="D286" s="88" t="str">
        <f ca="1">IF('PR-tampon'!$E251="","",IF('PR-tampon'!$E251=0,"",IF(INDIRECT(NOM_FR&amp;ADDRESS('PR-tampon'!$E251,COLUMN(REFERENCEMENT_ISOLANT[[#Headers],[MATIERE]])))=0,"",INDIRECT(NOM_FR&amp;ADDRESS('PR-tampon'!$E251,COLUMN(REFERENCEMENT_ISOLANT[[#Headers],[MATIERE]]))))))</f>
        <v/>
      </c>
      <c r="E286" s="3" t="str">
        <f ca="1">IF('PR-tampon'!$E251="","",IF('PR-tampon'!$E251=0,"",IF(INDIRECT(NOM_FR&amp;ADDRESS('PR-tampon'!$E251,COLUMN(REFERENCEMENT_ISOLANT[[#Headers],[NOM COMMERCIAL DU PROCEDE]])))=0,"",INDIRECT(NOM_FR&amp;ADDRESS('PR-tampon'!$E251,COLUMN(REFERENCEMENT_ISOLANT[[#Headers],[NOM COMMERCIAL DU PROCEDE]]))))))</f>
        <v/>
      </c>
      <c r="F286" s="3" t="str">
        <f ca="1">IF('PR-tampon'!$E251="","",IF('PR-tampon'!$E251=0,"",IF(INDIRECT(NOM_FR&amp;ADDRESS('PR-tampon'!$E251,COLUMN(REFERENCEMENT_ISOLANT[[#Headers],[DISTRIBUTEUR]])))=0,"",INDIRECT(NOM_FR&amp;ADDRESS('PR-tampon'!$E251,COLUMN(REFERENCEMENT_ISOLANT[[#Headers],[DISTRIBUTEUR]]))))))</f>
        <v/>
      </c>
      <c r="G286" s="3" t="str">
        <f ca="1">IF('PR-tampon'!$E251="","",IF('PR-tampon'!$E251=0,"",IF(INDIRECT(NOM_FR&amp;ADDRESS('PR-tampon'!$E251,COLUMN(REFERENCEMENT_ISOLANT[[#Headers],[TYPE DE DOCUMENT DE REFERENCE]])))=0,"",INDIRECT(NOM_FR&amp;ADDRESS('PR-tampon'!$E251,COLUMN(REFERENCEMENT_ISOLANT[[#Headers],[TYPE DE DOCUMENT DE REFERENCE]]))))))</f>
        <v/>
      </c>
      <c r="H286" s="3" t="str">
        <f ca="1">IF('PR-tampon'!$E251="","",IF('PR-tampon'!$E251=0,"",IF(INDIRECT(NOM_FR&amp;ADDRESS('PR-tampon'!$E251,COLUMN(REFERENCEMENT_ISOLANT[[#Headers],[REF]])))=0,"",INDIRECT(NOM_FR&amp;ADDRESS('PR-tampon'!$E251,COLUMN(REFERENCEMENT_ISOLANT[[#Headers],[REF]]))))))</f>
        <v/>
      </c>
      <c r="I286" s="82" t="str">
        <f ca="1">IF('PR-tampon'!$E251="","",IF('PR-tampon'!$E251=0,"",IF(INDIRECT(NOM_FR&amp;ADDRESS('PR-tampon'!$E251,COLUMN(REFERENCEMENT_ISOLANT[[#Headers],[AVIS LIMITE AU]])))=0,"",INDIRECT(NOM_FR&amp;ADDRESS('PR-tampon'!$E251,COLUMN(REFERENCEMENT_ISOLANT[[#Headers],[AVIS LIMITE AU]]))))))</f>
        <v/>
      </c>
      <c r="J286" s="3" t="str">
        <f ca="1">IF('PR-tampon'!$E251="","",IF('PR-tampon'!$E251=0,"",IF(INDIRECT(NOM_FR&amp;ADDRESS('PR-tampon'!$E251,COLUMN(REFERENCEMENT_ISOLANT[[#Headers],[TC/TNC
dans le domaine d''emploi visé]])))=0,"",INDIRECT(NOM_FR&amp;ADDRESS('PR-tampon'!$E251,COLUMN(REFERENCEMENT_ISOLANT[[#Headers],[TC/TNC
dans le domaine d''emploi visé]]))))))</f>
        <v/>
      </c>
      <c r="K286" s="117" t="str">
        <f ca="1">IF('PR-tampon'!$E251="","",IF('PR-tampon'!$E251=0,"",IF(INDIRECT(NOM_FR&amp;ADDRESS('PR-tampon'!$E251,COLUMN(REFERENCEMENT_ISOLANT[[#Headers],[SYNTHESE DES APPLICATIONS VISEES]])))=0,"",INDIRECT(NOM_FR&amp;ADDRESS('PR-tampon'!$E251,COLUMN(REFERENCEMENT_ISOLANT[[#Headers],[SYNTHESE DES APPLICATIONS VISEES]]))))))</f>
        <v/>
      </c>
      <c r="L286" s="84" t="str">
        <f ca="1">IF('PR-tampon'!$E251="","",IF('PR-tampon'!$E251=0,"",IF(INDIRECT(NOM_FR&amp;ADDRESS('PR-tampon'!$E251,COLUMN(REFERENCEMENT_ISOLANT[[#Headers],[CONCATENATION DES OBSERVATIONS]])))=0,"",INDIRECT(NOM_FR&amp;ADDRESS('PR-tampon'!$E251,COLUMN(REFERENCEMENT_ISOLANT[[#Headers],[CONCATENATION DES OBSERVATIONS]]))))))</f>
        <v/>
      </c>
      <c r="M286" s="3" t="str">
        <f ca="1">IF('PR-tampon'!$E251="","",IF('PR-tampon'!$E251=0,"",IF(INDIRECT(NOM_FR&amp;ADDRESS('PR-tampon'!$E251,COLUMN(REFERENCEMENT_ISOLANT[[#Headers],[Hygrométrie des locaux]])))=0,"",INDIRECT(NOM_FR&amp;ADDRESS('PR-tampon'!$E251,COLUMN(REFERENCEMENT_ISOLANT[[#Headers],[Hygrométrie des locaux]]))))))</f>
        <v/>
      </c>
      <c r="N286" s="3" t="str">
        <f ca="1">IF('PR-tampon'!$E251="","",IF('PR-tampon'!$E251=0,"",IF(INDIRECT(NOM_FR&amp;ADDRESS('PR-tampon'!$E251,COLUMN(REFERENCEMENT_ISOLANT[[#Headers],[classement locaux au sens 20.1 P3]])))=0,"",INDIRECT(NOM_FR&amp;ADDRESS('PR-tampon'!$E251,COLUMN(REFERENCEMENT_ISOLANT[[#Headers],[classement locaux au sens 20.1 P3]]))))))</f>
        <v/>
      </c>
      <c r="O286" s="3" t="str">
        <f ca="1">IF('PR-tampon'!$E251="","",IF('PR-tampon'!$E251=0,"",IF(INDIRECT(NOM_FR&amp;ADDRESS('PR-tampon'!$E251,COLUMN(REFERENCEMENT_ISOLANT[[#Headers],[Climat max]])))=0,"",INDIRECT(NOM_FR&amp;ADDRESS('PR-tampon'!$E251,COLUMN(REFERENCEMENT_ISOLANT[[#Headers],[Climat max]]))))))</f>
        <v/>
      </c>
      <c r="P286" s="3" t="str">
        <f ca="1">IF('PR-tampon'!$E251="","",IF('PR-tampon'!$E251=0,"",IF(INDIRECT(NOM_FR&amp;ADDRESS('PR-tampon'!$E251,COLUMN(REFERENCEMENT_ISOLANT[[#Headers],[Locaux climatisés ou raffraichis]])))=0,"",INDIRECT(NOM_FR&amp;ADDRESS('PR-tampon'!$E251,COLUMN(REFERENCEMENT_ISOLANT[[#Headers],[Locaux climatisés ou raffraichis]]))))))</f>
        <v/>
      </c>
      <c r="Q286" s="89" t="str">
        <f ca="1">IF('PR-tampon'!$E251="","",IF('PR-tampon'!$E251=0,"",IF(INDIRECT(NOM_FR&amp;ADDRESS('PR-tampon'!$E251,COLUMN(REFERENCEMENT_ISOLANT[[#Headers],[LIEN INTERNET]])))=0,"",INDIRECT(NOM_FR&amp;ADDRESS('PR-tampon'!$E251,COLUMN(REFERENCEMENT_ISOLANT[[#Headers],[LIEN INTERNET]]))))))</f>
        <v/>
      </c>
    </row>
    <row r="287" spans="1:17" ht="130.15" customHeight="1" x14ac:dyDescent="0.25">
      <c r="A287" s="3" t="e">
        <v>#VALUE!</v>
      </c>
      <c r="B287" s="88" t="str">
        <f ca="1">IF('PR-tampon'!$E252="","",IF('PR-tampon'!$E252=0,"",IF(INDIRECT(NOM_FR&amp;ADDRESS('PR-tampon'!$E252,COLUMN(REFERENCEMENT_ISOLANT[[#Headers],[DATE REFERENCEMENT]])))=0,"",INDIRECT(NOM_FR&amp;ADDRESS('PR-tampon'!$E252,COLUMN(REFERENCEMENT_ISOLANT[[#Headers],[DATE REFERENCEMENT]]))))))</f>
        <v/>
      </c>
      <c r="C287" s="88" t="str">
        <f ca="1">IF('PR-tampon'!$E252="","",IF('PR-tampon'!$E252=0,"",IF(INDIRECT(NOM_FR&amp;ADDRESS('PR-tampon'!$E252,COLUMN(REFERENCEMENT_ISOLANT[[#Headers],[TYPE DE PROCEDE]])))=0,"",INDIRECT(NOM_FR&amp;ADDRESS('PR-tampon'!$E252,COLUMN(REFERENCEMENT_ISOLANT[[#Headers],[TYPE DE PROCEDE]]))))))</f>
        <v/>
      </c>
      <c r="D287" s="88" t="str">
        <f ca="1">IF('PR-tampon'!$E252="","",IF('PR-tampon'!$E252=0,"",IF(INDIRECT(NOM_FR&amp;ADDRESS('PR-tampon'!$E252,COLUMN(REFERENCEMENT_ISOLANT[[#Headers],[MATIERE]])))=0,"",INDIRECT(NOM_FR&amp;ADDRESS('PR-tampon'!$E252,COLUMN(REFERENCEMENT_ISOLANT[[#Headers],[MATIERE]]))))))</f>
        <v/>
      </c>
      <c r="E287" s="3" t="str">
        <f ca="1">IF('PR-tampon'!$E252="","",IF('PR-tampon'!$E252=0,"",IF(INDIRECT(NOM_FR&amp;ADDRESS('PR-tampon'!$E252,COLUMN(REFERENCEMENT_ISOLANT[[#Headers],[NOM COMMERCIAL DU PROCEDE]])))=0,"",INDIRECT(NOM_FR&amp;ADDRESS('PR-tampon'!$E252,COLUMN(REFERENCEMENT_ISOLANT[[#Headers],[NOM COMMERCIAL DU PROCEDE]]))))))</f>
        <v/>
      </c>
      <c r="F287" s="3" t="str">
        <f ca="1">IF('PR-tampon'!$E252="","",IF('PR-tampon'!$E252=0,"",IF(INDIRECT(NOM_FR&amp;ADDRESS('PR-tampon'!$E252,COLUMN(REFERENCEMENT_ISOLANT[[#Headers],[DISTRIBUTEUR]])))=0,"",INDIRECT(NOM_FR&amp;ADDRESS('PR-tampon'!$E252,COLUMN(REFERENCEMENT_ISOLANT[[#Headers],[DISTRIBUTEUR]]))))))</f>
        <v/>
      </c>
      <c r="G287" s="3" t="str">
        <f ca="1">IF('PR-tampon'!$E252="","",IF('PR-tampon'!$E252=0,"",IF(INDIRECT(NOM_FR&amp;ADDRESS('PR-tampon'!$E252,COLUMN(REFERENCEMENT_ISOLANT[[#Headers],[TYPE DE DOCUMENT DE REFERENCE]])))=0,"",INDIRECT(NOM_FR&amp;ADDRESS('PR-tampon'!$E252,COLUMN(REFERENCEMENT_ISOLANT[[#Headers],[TYPE DE DOCUMENT DE REFERENCE]]))))))</f>
        <v/>
      </c>
      <c r="H287" s="3" t="str">
        <f ca="1">IF('PR-tampon'!$E252="","",IF('PR-tampon'!$E252=0,"",IF(INDIRECT(NOM_FR&amp;ADDRESS('PR-tampon'!$E252,COLUMN(REFERENCEMENT_ISOLANT[[#Headers],[REF]])))=0,"",INDIRECT(NOM_FR&amp;ADDRESS('PR-tampon'!$E252,COLUMN(REFERENCEMENT_ISOLANT[[#Headers],[REF]]))))))</f>
        <v/>
      </c>
      <c r="I287" s="82" t="str">
        <f ca="1">IF('PR-tampon'!$E252="","",IF('PR-tampon'!$E252=0,"",IF(INDIRECT(NOM_FR&amp;ADDRESS('PR-tampon'!$E252,COLUMN(REFERENCEMENT_ISOLANT[[#Headers],[AVIS LIMITE AU]])))=0,"",INDIRECT(NOM_FR&amp;ADDRESS('PR-tampon'!$E252,COLUMN(REFERENCEMENT_ISOLANT[[#Headers],[AVIS LIMITE AU]]))))))</f>
        <v/>
      </c>
      <c r="J287" s="3" t="str">
        <f ca="1">IF('PR-tampon'!$E252="","",IF('PR-tampon'!$E252=0,"",IF(INDIRECT(NOM_FR&amp;ADDRESS('PR-tampon'!$E252,COLUMN(REFERENCEMENT_ISOLANT[[#Headers],[TC/TNC
dans le domaine d''emploi visé]])))=0,"",INDIRECT(NOM_FR&amp;ADDRESS('PR-tampon'!$E252,COLUMN(REFERENCEMENT_ISOLANT[[#Headers],[TC/TNC
dans le domaine d''emploi visé]]))))))</f>
        <v/>
      </c>
      <c r="K287" s="117" t="str">
        <f ca="1">IF('PR-tampon'!$E252="","",IF('PR-tampon'!$E252=0,"",IF(INDIRECT(NOM_FR&amp;ADDRESS('PR-tampon'!$E252,COLUMN(REFERENCEMENT_ISOLANT[[#Headers],[SYNTHESE DES APPLICATIONS VISEES]])))=0,"",INDIRECT(NOM_FR&amp;ADDRESS('PR-tampon'!$E252,COLUMN(REFERENCEMENT_ISOLANT[[#Headers],[SYNTHESE DES APPLICATIONS VISEES]]))))))</f>
        <v/>
      </c>
      <c r="L287" s="84" t="str">
        <f ca="1">IF('PR-tampon'!$E252="","",IF('PR-tampon'!$E252=0,"",IF(INDIRECT(NOM_FR&amp;ADDRESS('PR-tampon'!$E252,COLUMN(REFERENCEMENT_ISOLANT[[#Headers],[CONCATENATION DES OBSERVATIONS]])))=0,"",INDIRECT(NOM_FR&amp;ADDRESS('PR-tampon'!$E252,COLUMN(REFERENCEMENT_ISOLANT[[#Headers],[CONCATENATION DES OBSERVATIONS]]))))))</f>
        <v/>
      </c>
      <c r="M287" s="3" t="str">
        <f ca="1">IF('PR-tampon'!$E252="","",IF('PR-tampon'!$E252=0,"",IF(INDIRECT(NOM_FR&amp;ADDRESS('PR-tampon'!$E252,COLUMN(REFERENCEMENT_ISOLANT[[#Headers],[Hygrométrie des locaux]])))=0,"",INDIRECT(NOM_FR&amp;ADDRESS('PR-tampon'!$E252,COLUMN(REFERENCEMENT_ISOLANT[[#Headers],[Hygrométrie des locaux]]))))))</f>
        <v/>
      </c>
      <c r="N287" s="3" t="str">
        <f ca="1">IF('PR-tampon'!$E252="","",IF('PR-tampon'!$E252=0,"",IF(INDIRECT(NOM_FR&amp;ADDRESS('PR-tampon'!$E252,COLUMN(REFERENCEMENT_ISOLANT[[#Headers],[classement locaux au sens 20.1 P3]])))=0,"",INDIRECT(NOM_FR&amp;ADDRESS('PR-tampon'!$E252,COLUMN(REFERENCEMENT_ISOLANT[[#Headers],[classement locaux au sens 20.1 P3]]))))))</f>
        <v/>
      </c>
      <c r="O287" s="3" t="str">
        <f ca="1">IF('PR-tampon'!$E252="","",IF('PR-tampon'!$E252=0,"",IF(INDIRECT(NOM_FR&amp;ADDRESS('PR-tampon'!$E252,COLUMN(REFERENCEMENT_ISOLANT[[#Headers],[Climat max]])))=0,"",INDIRECT(NOM_FR&amp;ADDRESS('PR-tampon'!$E252,COLUMN(REFERENCEMENT_ISOLANT[[#Headers],[Climat max]]))))))</f>
        <v/>
      </c>
      <c r="P287" s="3" t="str">
        <f ca="1">IF('PR-tampon'!$E252="","",IF('PR-tampon'!$E252=0,"",IF(INDIRECT(NOM_FR&amp;ADDRESS('PR-tampon'!$E252,COLUMN(REFERENCEMENT_ISOLANT[[#Headers],[Locaux climatisés ou raffraichis]])))=0,"",INDIRECT(NOM_FR&amp;ADDRESS('PR-tampon'!$E252,COLUMN(REFERENCEMENT_ISOLANT[[#Headers],[Locaux climatisés ou raffraichis]]))))))</f>
        <v/>
      </c>
      <c r="Q287" s="89" t="str">
        <f ca="1">IF('PR-tampon'!$E252="","",IF('PR-tampon'!$E252=0,"",IF(INDIRECT(NOM_FR&amp;ADDRESS('PR-tampon'!$E252,COLUMN(REFERENCEMENT_ISOLANT[[#Headers],[LIEN INTERNET]])))=0,"",INDIRECT(NOM_FR&amp;ADDRESS('PR-tampon'!$E252,COLUMN(REFERENCEMENT_ISOLANT[[#Headers],[LIEN INTERNET]]))))))</f>
        <v/>
      </c>
    </row>
    <row r="288" spans="1:17" ht="130.15" customHeight="1" x14ac:dyDescent="0.25">
      <c r="A288" s="3" t="e">
        <v>#VALUE!</v>
      </c>
      <c r="B288" s="88" t="str">
        <f ca="1">IF('PR-tampon'!$E253="","",IF('PR-tampon'!$E253=0,"",IF(INDIRECT(NOM_FR&amp;ADDRESS('PR-tampon'!$E253,COLUMN(REFERENCEMENT_ISOLANT[[#Headers],[DATE REFERENCEMENT]])))=0,"",INDIRECT(NOM_FR&amp;ADDRESS('PR-tampon'!$E253,COLUMN(REFERENCEMENT_ISOLANT[[#Headers],[DATE REFERENCEMENT]]))))))</f>
        <v/>
      </c>
      <c r="C288" s="88" t="str">
        <f ca="1">IF('PR-tampon'!$E253="","",IF('PR-tampon'!$E253=0,"",IF(INDIRECT(NOM_FR&amp;ADDRESS('PR-tampon'!$E253,COLUMN(REFERENCEMENT_ISOLANT[[#Headers],[TYPE DE PROCEDE]])))=0,"",INDIRECT(NOM_FR&amp;ADDRESS('PR-tampon'!$E253,COLUMN(REFERENCEMENT_ISOLANT[[#Headers],[TYPE DE PROCEDE]]))))))</f>
        <v/>
      </c>
      <c r="D288" s="88" t="str">
        <f ca="1">IF('PR-tampon'!$E253="","",IF('PR-tampon'!$E253=0,"",IF(INDIRECT(NOM_FR&amp;ADDRESS('PR-tampon'!$E253,COLUMN(REFERENCEMENT_ISOLANT[[#Headers],[MATIERE]])))=0,"",INDIRECT(NOM_FR&amp;ADDRESS('PR-tampon'!$E253,COLUMN(REFERENCEMENT_ISOLANT[[#Headers],[MATIERE]]))))))</f>
        <v/>
      </c>
      <c r="E288" s="3" t="str">
        <f ca="1">IF('PR-tampon'!$E253="","",IF('PR-tampon'!$E253=0,"",IF(INDIRECT(NOM_FR&amp;ADDRESS('PR-tampon'!$E253,COLUMN(REFERENCEMENT_ISOLANT[[#Headers],[NOM COMMERCIAL DU PROCEDE]])))=0,"",INDIRECT(NOM_FR&amp;ADDRESS('PR-tampon'!$E253,COLUMN(REFERENCEMENT_ISOLANT[[#Headers],[NOM COMMERCIAL DU PROCEDE]]))))))</f>
        <v/>
      </c>
      <c r="F288" s="3" t="str">
        <f ca="1">IF('PR-tampon'!$E253="","",IF('PR-tampon'!$E253=0,"",IF(INDIRECT(NOM_FR&amp;ADDRESS('PR-tampon'!$E253,COLUMN(REFERENCEMENT_ISOLANT[[#Headers],[DISTRIBUTEUR]])))=0,"",INDIRECT(NOM_FR&amp;ADDRESS('PR-tampon'!$E253,COLUMN(REFERENCEMENT_ISOLANT[[#Headers],[DISTRIBUTEUR]]))))))</f>
        <v/>
      </c>
      <c r="G288" s="3" t="str">
        <f ca="1">IF('PR-tampon'!$E253="","",IF('PR-tampon'!$E253=0,"",IF(INDIRECT(NOM_FR&amp;ADDRESS('PR-tampon'!$E253,COLUMN(REFERENCEMENT_ISOLANT[[#Headers],[TYPE DE DOCUMENT DE REFERENCE]])))=0,"",INDIRECT(NOM_FR&amp;ADDRESS('PR-tampon'!$E253,COLUMN(REFERENCEMENT_ISOLANT[[#Headers],[TYPE DE DOCUMENT DE REFERENCE]]))))))</f>
        <v/>
      </c>
      <c r="H288" s="3" t="str">
        <f ca="1">IF('PR-tampon'!$E253="","",IF('PR-tampon'!$E253=0,"",IF(INDIRECT(NOM_FR&amp;ADDRESS('PR-tampon'!$E253,COLUMN(REFERENCEMENT_ISOLANT[[#Headers],[REF]])))=0,"",INDIRECT(NOM_FR&amp;ADDRESS('PR-tampon'!$E253,COLUMN(REFERENCEMENT_ISOLANT[[#Headers],[REF]]))))))</f>
        <v/>
      </c>
      <c r="I288" s="82" t="str">
        <f ca="1">IF('PR-tampon'!$E253="","",IF('PR-tampon'!$E253=0,"",IF(INDIRECT(NOM_FR&amp;ADDRESS('PR-tampon'!$E253,COLUMN(REFERENCEMENT_ISOLANT[[#Headers],[AVIS LIMITE AU]])))=0,"",INDIRECT(NOM_FR&amp;ADDRESS('PR-tampon'!$E253,COLUMN(REFERENCEMENT_ISOLANT[[#Headers],[AVIS LIMITE AU]]))))))</f>
        <v/>
      </c>
      <c r="J288" s="3" t="str">
        <f ca="1">IF('PR-tampon'!$E253="","",IF('PR-tampon'!$E253=0,"",IF(INDIRECT(NOM_FR&amp;ADDRESS('PR-tampon'!$E253,COLUMN(REFERENCEMENT_ISOLANT[[#Headers],[TC/TNC
dans le domaine d''emploi visé]])))=0,"",INDIRECT(NOM_FR&amp;ADDRESS('PR-tampon'!$E253,COLUMN(REFERENCEMENT_ISOLANT[[#Headers],[TC/TNC
dans le domaine d''emploi visé]]))))))</f>
        <v/>
      </c>
      <c r="K288" s="117" t="str">
        <f ca="1">IF('PR-tampon'!$E253="","",IF('PR-tampon'!$E253=0,"",IF(INDIRECT(NOM_FR&amp;ADDRESS('PR-tampon'!$E253,COLUMN(REFERENCEMENT_ISOLANT[[#Headers],[SYNTHESE DES APPLICATIONS VISEES]])))=0,"",INDIRECT(NOM_FR&amp;ADDRESS('PR-tampon'!$E253,COLUMN(REFERENCEMENT_ISOLANT[[#Headers],[SYNTHESE DES APPLICATIONS VISEES]]))))))</f>
        <v/>
      </c>
      <c r="L288" s="84" t="str">
        <f ca="1">IF('PR-tampon'!$E253="","",IF('PR-tampon'!$E253=0,"",IF(INDIRECT(NOM_FR&amp;ADDRESS('PR-tampon'!$E253,COLUMN(REFERENCEMENT_ISOLANT[[#Headers],[CONCATENATION DES OBSERVATIONS]])))=0,"",INDIRECT(NOM_FR&amp;ADDRESS('PR-tampon'!$E253,COLUMN(REFERENCEMENT_ISOLANT[[#Headers],[CONCATENATION DES OBSERVATIONS]]))))))</f>
        <v/>
      </c>
      <c r="M288" s="3" t="str">
        <f ca="1">IF('PR-tampon'!$E253="","",IF('PR-tampon'!$E253=0,"",IF(INDIRECT(NOM_FR&amp;ADDRESS('PR-tampon'!$E253,COLUMN(REFERENCEMENT_ISOLANT[[#Headers],[Hygrométrie des locaux]])))=0,"",INDIRECT(NOM_FR&amp;ADDRESS('PR-tampon'!$E253,COLUMN(REFERENCEMENT_ISOLANT[[#Headers],[Hygrométrie des locaux]]))))))</f>
        <v/>
      </c>
      <c r="N288" s="3" t="str">
        <f ca="1">IF('PR-tampon'!$E253="","",IF('PR-tampon'!$E253=0,"",IF(INDIRECT(NOM_FR&amp;ADDRESS('PR-tampon'!$E253,COLUMN(REFERENCEMENT_ISOLANT[[#Headers],[classement locaux au sens 20.1 P3]])))=0,"",INDIRECT(NOM_FR&amp;ADDRESS('PR-tampon'!$E253,COLUMN(REFERENCEMENT_ISOLANT[[#Headers],[classement locaux au sens 20.1 P3]]))))))</f>
        <v/>
      </c>
      <c r="O288" s="3" t="str">
        <f ca="1">IF('PR-tampon'!$E253="","",IF('PR-tampon'!$E253=0,"",IF(INDIRECT(NOM_FR&amp;ADDRESS('PR-tampon'!$E253,COLUMN(REFERENCEMENT_ISOLANT[[#Headers],[Climat max]])))=0,"",INDIRECT(NOM_FR&amp;ADDRESS('PR-tampon'!$E253,COLUMN(REFERENCEMENT_ISOLANT[[#Headers],[Climat max]]))))))</f>
        <v/>
      </c>
      <c r="P288" s="3" t="str">
        <f ca="1">IF('PR-tampon'!$E253="","",IF('PR-tampon'!$E253=0,"",IF(INDIRECT(NOM_FR&amp;ADDRESS('PR-tampon'!$E253,COLUMN(REFERENCEMENT_ISOLANT[[#Headers],[Locaux climatisés ou raffraichis]])))=0,"",INDIRECT(NOM_FR&amp;ADDRESS('PR-tampon'!$E253,COLUMN(REFERENCEMENT_ISOLANT[[#Headers],[Locaux climatisés ou raffraichis]]))))))</f>
        <v/>
      </c>
      <c r="Q288" s="89" t="str">
        <f ca="1">IF('PR-tampon'!$E253="","",IF('PR-tampon'!$E253=0,"",IF(INDIRECT(NOM_FR&amp;ADDRESS('PR-tampon'!$E253,COLUMN(REFERENCEMENT_ISOLANT[[#Headers],[LIEN INTERNET]])))=0,"",INDIRECT(NOM_FR&amp;ADDRESS('PR-tampon'!$E253,COLUMN(REFERENCEMENT_ISOLANT[[#Headers],[LIEN INTERNET]]))))))</f>
        <v/>
      </c>
    </row>
    <row r="289" spans="1:17" ht="130.15" customHeight="1" x14ac:dyDescent="0.25">
      <c r="A289" s="3" t="e">
        <v>#VALUE!</v>
      </c>
      <c r="B289" s="88" t="str">
        <f ca="1">IF('PR-tampon'!$E254="","",IF('PR-tampon'!$E254=0,"",IF(INDIRECT(NOM_FR&amp;ADDRESS('PR-tampon'!$E254,COLUMN(REFERENCEMENT_ISOLANT[[#Headers],[DATE REFERENCEMENT]])))=0,"",INDIRECT(NOM_FR&amp;ADDRESS('PR-tampon'!$E254,COLUMN(REFERENCEMENT_ISOLANT[[#Headers],[DATE REFERENCEMENT]]))))))</f>
        <v/>
      </c>
      <c r="C289" s="88" t="str">
        <f ca="1">IF('PR-tampon'!$E254="","",IF('PR-tampon'!$E254=0,"",IF(INDIRECT(NOM_FR&amp;ADDRESS('PR-tampon'!$E254,COLUMN(REFERENCEMENT_ISOLANT[[#Headers],[TYPE DE PROCEDE]])))=0,"",INDIRECT(NOM_FR&amp;ADDRESS('PR-tampon'!$E254,COLUMN(REFERENCEMENT_ISOLANT[[#Headers],[TYPE DE PROCEDE]]))))))</f>
        <v/>
      </c>
      <c r="D289" s="88" t="str">
        <f ca="1">IF('PR-tampon'!$E254="","",IF('PR-tampon'!$E254=0,"",IF(INDIRECT(NOM_FR&amp;ADDRESS('PR-tampon'!$E254,COLUMN(REFERENCEMENT_ISOLANT[[#Headers],[MATIERE]])))=0,"",INDIRECT(NOM_FR&amp;ADDRESS('PR-tampon'!$E254,COLUMN(REFERENCEMENT_ISOLANT[[#Headers],[MATIERE]]))))))</f>
        <v/>
      </c>
      <c r="E289" s="3" t="str">
        <f ca="1">IF('PR-tampon'!$E254="","",IF('PR-tampon'!$E254=0,"",IF(INDIRECT(NOM_FR&amp;ADDRESS('PR-tampon'!$E254,COLUMN(REFERENCEMENT_ISOLANT[[#Headers],[NOM COMMERCIAL DU PROCEDE]])))=0,"",INDIRECT(NOM_FR&amp;ADDRESS('PR-tampon'!$E254,COLUMN(REFERENCEMENT_ISOLANT[[#Headers],[NOM COMMERCIAL DU PROCEDE]]))))))</f>
        <v/>
      </c>
      <c r="F289" s="3" t="str">
        <f ca="1">IF('PR-tampon'!$E254="","",IF('PR-tampon'!$E254=0,"",IF(INDIRECT(NOM_FR&amp;ADDRESS('PR-tampon'!$E254,COLUMN(REFERENCEMENT_ISOLANT[[#Headers],[DISTRIBUTEUR]])))=0,"",INDIRECT(NOM_FR&amp;ADDRESS('PR-tampon'!$E254,COLUMN(REFERENCEMENT_ISOLANT[[#Headers],[DISTRIBUTEUR]]))))))</f>
        <v/>
      </c>
      <c r="G289" s="3" t="str">
        <f ca="1">IF('PR-tampon'!$E254="","",IF('PR-tampon'!$E254=0,"",IF(INDIRECT(NOM_FR&amp;ADDRESS('PR-tampon'!$E254,COLUMN(REFERENCEMENT_ISOLANT[[#Headers],[TYPE DE DOCUMENT DE REFERENCE]])))=0,"",INDIRECT(NOM_FR&amp;ADDRESS('PR-tampon'!$E254,COLUMN(REFERENCEMENT_ISOLANT[[#Headers],[TYPE DE DOCUMENT DE REFERENCE]]))))))</f>
        <v/>
      </c>
      <c r="H289" s="3" t="str">
        <f ca="1">IF('PR-tampon'!$E254="","",IF('PR-tampon'!$E254=0,"",IF(INDIRECT(NOM_FR&amp;ADDRESS('PR-tampon'!$E254,COLUMN(REFERENCEMENT_ISOLANT[[#Headers],[REF]])))=0,"",INDIRECT(NOM_FR&amp;ADDRESS('PR-tampon'!$E254,COLUMN(REFERENCEMENT_ISOLANT[[#Headers],[REF]]))))))</f>
        <v/>
      </c>
      <c r="I289" s="82" t="str">
        <f ca="1">IF('PR-tampon'!$E254="","",IF('PR-tampon'!$E254=0,"",IF(INDIRECT(NOM_FR&amp;ADDRESS('PR-tampon'!$E254,COLUMN(REFERENCEMENT_ISOLANT[[#Headers],[AVIS LIMITE AU]])))=0,"",INDIRECT(NOM_FR&amp;ADDRESS('PR-tampon'!$E254,COLUMN(REFERENCEMENT_ISOLANT[[#Headers],[AVIS LIMITE AU]]))))))</f>
        <v/>
      </c>
      <c r="J289" s="3" t="str">
        <f ca="1">IF('PR-tampon'!$E254="","",IF('PR-tampon'!$E254=0,"",IF(INDIRECT(NOM_FR&amp;ADDRESS('PR-tampon'!$E254,COLUMN(REFERENCEMENT_ISOLANT[[#Headers],[TC/TNC
dans le domaine d''emploi visé]])))=0,"",INDIRECT(NOM_FR&amp;ADDRESS('PR-tampon'!$E254,COLUMN(REFERENCEMENT_ISOLANT[[#Headers],[TC/TNC
dans le domaine d''emploi visé]]))))))</f>
        <v/>
      </c>
      <c r="K289" s="117" t="str">
        <f ca="1">IF('PR-tampon'!$E254="","",IF('PR-tampon'!$E254=0,"",IF(INDIRECT(NOM_FR&amp;ADDRESS('PR-tampon'!$E254,COLUMN(REFERENCEMENT_ISOLANT[[#Headers],[SYNTHESE DES APPLICATIONS VISEES]])))=0,"",INDIRECT(NOM_FR&amp;ADDRESS('PR-tampon'!$E254,COLUMN(REFERENCEMENT_ISOLANT[[#Headers],[SYNTHESE DES APPLICATIONS VISEES]]))))))</f>
        <v/>
      </c>
      <c r="L289" s="84" t="str">
        <f ca="1">IF('PR-tampon'!$E254="","",IF('PR-tampon'!$E254=0,"",IF(INDIRECT(NOM_FR&amp;ADDRESS('PR-tampon'!$E254,COLUMN(REFERENCEMENT_ISOLANT[[#Headers],[CONCATENATION DES OBSERVATIONS]])))=0,"",INDIRECT(NOM_FR&amp;ADDRESS('PR-tampon'!$E254,COLUMN(REFERENCEMENT_ISOLANT[[#Headers],[CONCATENATION DES OBSERVATIONS]]))))))</f>
        <v/>
      </c>
      <c r="M289" s="3" t="str">
        <f ca="1">IF('PR-tampon'!$E254="","",IF('PR-tampon'!$E254=0,"",IF(INDIRECT(NOM_FR&amp;ADDRESS('PR-tampon'!$E254,COLUMN(REFERENCEMENT_ISOLANT[[#Headers],[Hygrométrie des locaux]])))=0,"",INDIRECT(NOM_FR&amp;ADDRESS('PR-tampon'!$E254,COLUMN(REFERENCEMENT_ISOLANT[[#Headers],[Hygrométrie des locaux]]))))))</f>
        <v/>
      </c>
      <c r="N289" s="3" t="str">
        <f ca="1">IF('PR-tampon'!$E254="","",IF('PR-tampon'!$E254=0,"",IF(INDIRECT(NOM_FR&amp;ADDRESS('PR-tampon'!$E254,COLUMN(REFERENCEMENT_ISOLANT[[#Headers],[classement locaux au sens 20.1 P3]])))=0,"",INDIRECT(NOM_FR&amp;ADDRESS('PR-tampon'!$E254,COLUMN(REFERENCEMENT_ISOLANT[[#Headers],[classement locaux au sens 20.1 P3]]))))))</f>
        <v/>
      </c>
      <c r="O289" s="3" t="str">
        <f ca="1">IF('PR-tampon'!$E254="","",IF('PR-tampon'!$E254=0,"",IF(INDIRECT(NOM_FR&amp;ADDRESS('PR-tampon'!$E254,COLUMN(REFERENCEMENT_ISOLANT[[#Headers],[Climat max]])))=0,"",INDIRECT(NOM_FR&amp;ADDRESS('PR-tampon'!$E254,COLUMN(REFERENCEMENT_ISOLANT[[#Headers],[Climat max]]))))))</f>
        <v/>
      </c>
      <c r="P289" s="3" t="str">
        <f ca="1">IF('PR-tampon'!$E254="","",IF('PR-tampon'!$E254=0,"",IF(INDIRECT(NOM_FR&amp;ADDRESS('PR-tampon'!$E254,COLUMN(REFERENCEMENT_ISOLANT[[#Headers],[Locaux climatisés ou raffraichis]])))=0,"",INDIRECT(NOM_FR&amp;ADDRESS('PR-tampon'!$E254,COLUMN(REFERENCEMENT_ISOLANT[[#Headers],[Locaux climatisés ou raffraichis]]))))))</f>
        <v/>
      </c>
      <c r="Q289" s="89" t="str">
        <f ca="1">IF('PR-tampon'!$E254="","",IF('PR-tampon'!$E254=0,"",IF(INDIRECT(NOM_FR&amp;ADDRESS('PR-tampon'!$E254,COLUMN(REFERENCEMENT_ISOLANT[[#Headers],[LIEN INTERNET]])))=0,"",INDIRECT(NOM_FR&amp;ADDRESS('PR-tampon'!$E254,COLUMN(REFERENCEMENT_ISOLANT[[#Headers],[LIEN INTERNET]]))))))</f>
        <v/>
      </c>
    </row>
    <row r="290" spans="1:17" ht="130.15" customHeight="1" x14ac:dyDescent="0.25">
      <c r="A290" s="3" t="e">
        <v>#VALUE!</v>
      </c>
      <c r="B290" s="88" t="str">
        <f ca="1">IF('PR-tampon'!$E255="","",IF('PR-tampon'!$E255=0,"",IF(INDIRECT(NOM_FR&amp;ADDRESS('PR-tampon'!$E255,COLUMN(REFERENCEMENT_ISOLANT[[#Headers],[DATE REFERENCEMENT]])))=0,"",INDIRECT(NOM_FR&amp;ADDRESS('PR-tampon'!$E255,COLUMN(REFERENCEMENT_ISOLANT[[#Headers],[DATE REFERENCEMENT]]))))))</f>
        <v/>
      </c>
      <c r="C290" s="88" t="str">
        <f ca="1">IF('PR-tampon'!$E255="","",IF('PR-tampon'!$E255=0,"",IF(INDIRECT(NOM_FR&amp;ADDRESS('PR-tampon'!$E255,COLUMN(REFERENCEMENT_ISOLANT[[#Headers],[TYPE DE PROCEDE]])))=0,"",INDIRECT(NOM_FR&amp;ADDRESS('PR-tampon'!$E255,COLUMN(REFERENCEMENT_ISOLANT[[#Headers],[TYPE DE PROCEDE]]))))))</f>
        <v/>
      </c>
      <c r="D290" s="88" t="str">
        <f ca="1">IF('PR-tampon'!$E255="","",IF('PR-tampon'!$E255=0,"",IF(INDIRECT(NOM_FR&amp;ADDRESS('PR-tampon'!$E255,COLUMN(REFERENCEMENT_ISOLANT[[#Headers],[MATIERE]])))=0,"",INDIRECT(NOM_FR&amp;ADDRESS('PR-tampon'!$E255,COLUMN(REFERENCEMENT_ISOLANT[[#Headers],[MATIERE]]))))))</f>
        <v/>
      </c>
      <c r="E290" s="3" t="str">
        <f ca="1">IF('PR-tampon'!$E255="","",IF('PR-tampon'!$E255=0,"",IF(INDIRECT(NOM_FR&amp;ADDRESS('PR-tampon'!$E255,COLUMN(REFERENCEMENT_ISOLANT[[#Headers],[NOM COMMERCIAL DU PROCEDE]])))=0,"",INDIRECT(NOM_FR&amp;ADDRESS('PR-tampon'!$E255,COLUMN(REFERENCEMENT_ISOLANT[[#Headers],[NOM COMMERCIAL DU PROCEDE]]))))))</f>
        <v/>
      </c>
      <c r="F290" s="3" t="str">
        <f ca="1">IF('PR-tampon'!$E255="","",IF('PR-tampon'!$E255=0,"",IF(INDIRECT(NOM_FR&amp;ADDRESS('PR-tampon'!$E255,COLUMN(REFERENCEMENT_ISOLANT[[#Headers],[DISTRIBUTEUR]])))=0,"",INDIRECT(NOM_FR&amp;ADDRESS('PR-tampon'!$E255,COLUMN(REFERENCEMENT_ISOLANT[[#Headers],[DISTRIBUTEUR]]))))))</f>
        <v/>
      </c>
      <c r="G290" s="3" t="str">
        <f ca="1">IF('PR-tampon'!$E255="","",IF('PR-tampon'!$E255=0,"",IF(INDIRECT(NOM_FR&amp;ADDRESS('PR-tampon'!$E255,COLUMN(REFERENCEMENT_ISOLANT[[#Headers],[TYPE DE DOCUMENT DE REFERENCE]])))=0,"",INDIRECT(NOM_FR&amp;ADDRESS('PR-tampon'!$E255,COLUMN(REFERENCEMENT_ISOLANT[[#Headers],[TYPE DE DOCUMENT DE REFERENCE]]))))))</f>
        <v/>
      </c>
      <c r="H290" s="3" t="str">
        <f ca="1">IF('PR-tampon'!$E255="","",IF('PR-tampon'!$E255=0,"",IF(INDIRECT(NOM_FR&amp;ADDRESS('PR-tampon'!$E255,COLUMN(REFERENCEMENT_ISOLANT[[#Headers],[REF]])))=0,"",INDIRECT(NOM_FR&amp;ADDRESS('PR-tampon'!$E255,COLUMN(REFERENCEMENT_ISOLANT[[#Headers],[REF]]))))))</f>
        <v/>
      </c>
      <c r="I290" s="82" t="str">
        <f ca="1">IF('PR-tampon'!$E255="","",IF('PR-tampon'!$E255=0,"",IF(INDIRECT(NOM_FR&amp;ADDRESS('PR-tampon'!$E255,COLUMN(REFERENCEMENT_ISOLANT[[#Headers],[AVIS LIMITE AU]])))=0,"",INDIRECT(NOM_FR&amp;ADDRESS('PR-tampon'!$E255,COLUMN(REFERENCEMENT_ISOLANT[[#Headers],[AVIS LIMITE AU]]))))))</f>
        <v/>
      </c>
      <c r="J290" s="3" t="str">
        <f ca="1">IF('PR-tampon'!$E255="","",IF('PR-tampon'!$E255=0,"",IF(INDIRECT(NOM_FR&amp;ADDRESS('PR-tampon'!$E255,COLUMN(REFERENCEMENT_ISOLANT[[#Headers],[TC/TNC
dans le domaine d''emploi visé]])))=0,"",INDIRECT(NOM_FR&amp;ADDRESS('PR-tampon'!$E255,COLUMN(REFERENCEMENT_ISOLANT[[#Headers],[TC/TNC
dans le domaine d''emploi visé]]))))))</f>
        <v/>
      </c>
      <c r="K290" s="117" t="str">
        <f ca="1">IF('PR-tampon'!$E255="","",IF('PR-tampon'!$E255=0,"",IF(INDIRECT(NOM_FR&amp;ADDRESS('PR-tampon'!$E255,COLUMN(REFERENCEMENT_ISOLANT[[#Headers],[SYNTHESE DES APPLICATIONS VISEES]])))=0,"",INDIRECT(NOM_FR&amp;ADDRESS('PR-tampon'!$E255,COLUMN(REFERENCEMENT_ISOLANT[[#Headers],[SYNTHESE DES APPLICATIONS VISEES]]))))))</f>
        <v/>
      </c>
      <c r="L290" s="84" t="str">
        <f ca="1">IF('PR-tampon'!$E255="","",IF('PR-tampon'!$E255=0,"",IF(INDIRECT(NOM_FR&amp;ADDRESS('PR-tampon'!$E255,COLUMN(REFERENCEMENT_ISOLANT[[#Headers],[CONCATENATION DES OBSERVATIONS]])))=0,"",INDIRECT(NOM_FR&amp;ADDRESS('PR-tampon'!$E255,COLUMN(REFERENCEMENT_ISOLANT[[#Headers],[CONCATENATION DES OBSERVATIONS]]))))))</f>
        <v/>
      </c>
      <c r="M290" s="3" t="str">
        <f ca="1">IF('PR-tampon'!$E255="","",IF('PR-tampon'!$E255=0,"",IF(INDIRECT(NOM_FR&amp;ADDRESS('PR-tampon'!$E255,COLUMN(REFERENCEMENT_ISOLANT[[#Headers],[Hygrométrie des locaux]])))=0,"",INDIRECT(NOM_FR&amp;ADDRESS('PR-tampon'!$E255,COLUMN(REFERENCEMENT_ISOLANT[[#Headers],[Hygrométrie des locaux]]))))))</f>
        <v/>
      </c>
      <c r="N290" s="3" t="str">
        <f ca="1">IF('PR-tampon'!$E255="","",IF('PR-tampon'!$E255=0,"",IF(INDIRECT(NOM_FR&amp;ADDRESS('PR-tampon'!$E255,COLUMN(REFERENCEMENT_ISOLANT[[#Headers],[classement locaux au sens 20.1 P3]])))=0,"",INDIRECT(NOM_FR&amp;ADDRESS('PR-tampon'!$E255,COLUMN(REFERENCEMENT_ISOLANT[[#Headers],[classement locaux au sens 20.1 P3]]))))))</f>
        <v/>
      </c>
      <c r="O290" s="3" t="str">
        <f ca="1">IF('PR-tampon'!$E255="","",IF('PR-tampon'!$E255=0,"",IF(INDIRECT(NOM_FR&amp;ADDRESS('PR-tampon'!$E255,COLUMN(REFERENCEMENT_ISOLANT[[#Headers],[Climat max]])))=0,"",INDIRECT(NOM_FR&amp;ADDRESS('PR-tampon'!$E255,COLUMN(REFERENCEMENT_ISOLANT[[#Headers],[Climat max]]))))))</f>
        <v/>
      </c>
      <c r="P290" s="3" t="str">
        <f ca="1">IF('PR-tampon'!$E255="","",IF('PR-tampon'!$E255=0,"",IF(INDIRECT(NOM_FR&amp;ADDRESS('PR-tampon'!$E255,COLUMN(REFERENCEMENT_ISOLANT[[#Headers],[Locaux climatisés ou raffraichis]])))=0,"",INDIRECT(NOM_FR&amp;ADDRESS('PR-tampon'!$E255,COLUMN(REFERENCEMENT_ISOLANT[[#Headers],[Locaux climatisés ou raffraichis]]))))))</f>
        <v/>
      </c>
      <c r="Q290" s="89" t="str">
        <f ca="1">IF('PR-tampon'!$E255="","",IF('PR-tampon'!$E255=0,"",IF(INDIRECT(NOM_FR&amp;ADDRESS('PR-tampon'!$E255,COLUMN(REFERENCEMENT_ISOLANT[[#Headers],[LIEN INTERNET]])))=0,"",INDIRECT(NOM_FR&amp;ADDRESS('PR-tampon'!$E255,COLUMN(REFERENCEMENT_ISOLANT[[#Headers],[LIEN INTERNET]]))))))</f>
        <v/>
      </c>
    </row>
    <row r="291" spans="1:17" ht="130.15" customHeight="1" x14ac:dyDescent="0.25">
      <c r="A291" s="3" t="e">
        <v>#VALUE!</v>
      </c>
      <c r="B291" s="88" t="str">
        <f ca="1">IF('PR-tampon'!$E256="","",IF('PR-tampon'!$E256=0,"",IF(INDIRECT(NOM_FR&amp;ADDRESS('PR-tampon'!$E256,COLUMN(REFERENCEMENT_ISOLANT[[#Headers],[DATE REFERENCEMENT]])))=0,"",INDIRECT(NOM_FR&amp;ADDRESS('PR-tampon'!$E256,COLUMN(REFERENCEMENT_ISOLANT[[#Headers],[DATE REFERENCEMENT]]))))))</f>
        <v/>
      </c>
      <c r="C291" s="88" t="str">
        <f ca="1">IF('PR-tampon'!$E256="","",IF('PR-tampon'!$E256=0,"",IF(INDIRECT(NOM_FR&amp;ADDRESS('PR-tampon'!$E256,COLUMN(REFERENCEMENT_ISOLANT[[#Headers],[TYPE DE PROCEDE]])))=0,"",INDIRECT(NOM_FR&amp;ADDRESS('PR-tampon'!$E256,COLUMN(REFERENCEMENT_ISOLANT[[#Headers],[TYPE DE PROCEDE]]))))))</f>
        <v/>
      </c>
      <c r="D291" s="88" t="str">
        <f ca="1">IF('PR-tampon'!$E256="","",IF('PR-tampon'!$E256=0,"",IF(INDIRECT(NOM_FR&amp;ADDRESS('PR-tampon'!$E256,COLUMN(REFERENCEMENT_ISOLANT[[#Headers],[MATIERE]])))=0,"",INDIRECT(NOM_FR&amp;ADDRESS('PR-tampon'!$E256,COLUMN(REFERENCEMENT_ISOLANT[[#Headers],[MATIERE]]))))))</f>
        <v/>
      </c>
      <c r="E291" s="3" t="str">
        <f ca="1">IF('PR-tampon'!$E256="","",IF('PR-tampon'!$E256=0,"",IF(INDIRECT(NOM_FR&amp;ADDRESS('PR-tampon'!$E256,COLUMN(REFERENCEMENT_ISOLANT[[#Headers],[NOM COMMERCIAL DU PROCEDE]])))=0,"",INDIRECT(NOM_FR&amp;ADDRESS('PR-tampon'!$E256,COLUMN(REFERENCEMENT_ISOLANT[[#Headers],[NOM COMMERCIAL DU PROCEDE]]))))))</f>
        <v/>
      </c>
      <c r="F291" s="3" t="str">
        <f ca="1">IF('PR-tampon'!$E256="","",IF('PR-tampon'!$E256=0,"",IF(INDIRECT(NOM_FR&amp;ADDRESS('PR-tampon'!$E256,COLUMN(REFERENCEMENT_ISOLANT[[#Headers],[DISTRIBUTEUR]])))=0,"",INDIRECT(NOM_FR&amp;ADDRESS('PR-tampon'!$E256,COLUMN(REFERENCEMENT_ISOLANT[[#Headers],[DISTRIBUTEUR]]))))))</f>
        <v/>
      </c>
      <c r="G291" s="3" t="str">
        <f ca="1">IF('PR-tampon'!$E256="","",IF('PR-tampon'!$E256=0,"",IF(INDIRECT(NOM_FR&amp;ADDRESS('PR-tampon'!$E256,COLUMN(REFERENCEMENT_ISOLANT[[#Headers],[TYPE DE DOCUMENT DE REFERENCE]])))=0,"",INDIRECT(NOM_FR&amp;ADDRESS('PR-tampon'!$E256,COLUMN(REFERENCEMENT_ISOLANT[[#Headers],[TYPE DE DOCUMENT DE REFERENCE]]))))))</f>
        <v/>
      </c>
      <c r="H291" s="3" t="str">
        <f ca="1">IF('PR-tampon'!$E256="","",IF('PR-tampon'!$E256=0,"",IF(INDIRECT(NOM_FR&amp;ADDRESS('PR-tampon'!$E256,COLUMN(REFERENCEMENT_ISOLANT[[#Headers],[REF]])))=0,"",INDIRECT(NOM_FR&amp;ADDRESS('PR-tampon'!$E256,COLUMN(REFERENCEMENT_ISOLANT[[#Headers],[REF]]))))))</f>
        <v/>
      </c>
      <c r="I291" s="82" t="str">
        <f ca="1">IF('PR-tampon'!$E256="","",IF('PR-tampon'!$E256=0,"",IF(INDIRECT(NOM_FR&amp;ADDRESS('PR-tampon'!$E256,COLUMN(REFERENCEMENT_ISOLANT[[#Headers],[AVIS LIMITE AU]])))=0,"",INDIRECT(NOM_FR&amp;ADDRESS('PR-tampon'!$E256,COLUMN(REFERENCEMENT_ISOLANT[[#Headers],[AVIS LIMITE AU]]))))))</f>
        <v/>
      </c>
      <c r="J291" s="3" t="str">
        <f ca="1">IF('PR-tampon'!$E256="","",IF('PR-tampon'!$E256=0,"",IF(INDIRECT(NOM_FR&amp;ADDRESS('PR-tampon'!$E256,COLUMN(REFERENCEMENT_ISOLANT[[#Headers],[TC/TNC
dans le domaine d''emploi visé]])))=0,"",INDIRECT(NOM_FR&amp;ADDRESS('PR-tampon'!$E256,COLUMN(REFERENCEMENT_ISOLANT[[#Headers],[TC/TNC
dans le domaine d''emploi visé]]))))))</f>
        <v/>
      </c>
      <c r="K291" s="117" t="str">
        <f ca="1">IF('PR-tampon'!$E256="","",IF('PR-tampon'!$E256=0,"",IF(INDIRECT(NOM_FR&amp;ADDRESS('PR-tampon'!$E256,COLUMN(REFERENCEMENT_ISOLANT[[#Headers],[SYNTHESE DES APPLICATIONS VISEES]])))=0,"",INDIRECT(NOM_FR&amp;ADDRESS('PR-tampon'!$E256,COLUMN(REFERENCEMENT_ISOLANT[[#Headers],[SYNTHESE DES APPLICATIONS VISEES]]))))))</f>
        <v/>
      </c>
      <c r="L291" s="84" t="str">
        <f ca="1">IF('PR-tampon'!$E256="","",IF('PR-tampon'!$E256=0,"",IF(INDIRECT(NOM_FR&amp;ADDRESS('PR-tampon'!$E256,COLUMN(REFERENCEMENT_ISOLANT[[#Headers],[CONCATENATION DES OBSERVATIONS]])))=0,"",INDIRECT(NOM_FR&amp;ADDRESS('PR-tampon'!$E256,COLUMN(REFERENCEMENT_ISOLANT[[#Headers],[CONCATENATION DES OBSERVATIONS]]))))))</f>
        <v/>
      </c>
      <c r="M291" s="3" t="str">
        <f ca="1">IF('PR-tampon'!$E256="","",IF('PR-tampon'!$E256=0,"",IF(INDIRECT(NOM_FR&amp;ADDRESS('PR-tampon'!$E256,COLUMN(REFERENCEMENT_ISOLANT[[#Headers],[Hygrométrie des locaux]])))=0,"",INDIRECT(NOM_FR&amp;ADDRESS('PR-tampon'!$E256,COLUMN(REFERENCEMENT_ISOLANT[[#Headers],[Hygrométrie des locaux]]))))))</f>
        <v/>
      </c>
      <c r="N291" s="3" t="str">
        <f ca="1">IF('PR-tampon'!$E256="","",IF('PR-tampon'!$E256=0,"",IF(INDIRECT(NOM_FR&amp;ADDRESS('PR-tampon'!$E256,COLUMN(REFERENCEMENT_ISOLANT[[#Headers],[classement locaux au sens 20.1 P3]])))=0,"",INDIRECT(NOM_FR&amp;ADDRESS('PR-tampon'!$E256,COLUMN(REFERENCEMENT_ISOLANT[[#Headers],[classement locaux au sens 20.1 P3]]))))))</f>
        <v/>
      </c>
      <c r="O291" s="3" t="str">
        <f ca="1">IF('PR-tampon'!$E256="","",IF('PR-tampon'!$E256=0,"",IF(INDIRECT(NOM_FR&amp;ADDRESS('PR-tampon'!$E256,COLUMN(REFERENCEMENT_ISOLANT[[#Headers],[Climat max]])))=0,"",INDIRECT(NOM_FR&amp;ADDRESS('PR-tampon'!$E256,COLUMN(REFERENCEMENT_ISOLANT[[#Headers],[Climat max]]))))))</f>
        <v/>
      </c>
      <c r="P291" s="3" t="str">
        <f ca="1">IF('PR-tampon'!$E256="","",IF('PR-tampon'!$E256=0,"",IF(INDIRECT(NOM_FR&amp;ADDRESS('PR-tampon'!$E256,COLUMN(REFERENCEMENT_ISOLANT[[#Headers],[Locaux climatisés ou raffraichis]])))=0,"",INDIRECT(NOM_FR&amp;ADDRESS('PR-tampon'!$E256,COLUMN(REFERENCEMENT_ISOLANT[[#Headers],[Locaux climatisés ou raffraichis]]))))))</f>
        <v/>
      </c>
      <c r="Q291" s="89" t="str">
        <f ca="1">IF('PR-tampon'!$E256="","",IF('PR-tampon'!$E256=0,"",IF(INDIRECT(NOM_FR&amp;ADDRESS('PR-tampon'!$E256,COLUMN(REFERENCEMENT_ISOLANT[[#Headers],[LIEN INTERNET]])))=0,"",INDIRECT(NOM_FR&amp;ADDRESS('PR-tampon'!$E256,COLUMN(REFERENCEMENT_ISOLANT[[#Headers],[LIEN INTERNET]]))))))</f>
        <v/>
      </c>
    </row>
    <row r="292" spans="1:17" ht="130.15" customHeight="1" x14ac:dyDescent="0.25">
      <c r="A292" s="3" t="e">
        <v>#VALUE!</v>
      </c>
      <c r="B292" s="88" t="str">
        <f ca="1">IF('PR-tampon'!$E257="","",IF('PR-tampon'!$E257=0,"",IF(INDIRECT(NOM_FR&amp;ADDRESS('PR-tampon'!$E257,COLUMN(REFERENCEMENT_ISOLANT[[#Headers],[DATE REFERENCEMENT]])))=0,"",INDIRECT(NOM_FR&amp;ADDRESS('PR-tampon'!$E257,COLUMN(REFERENCEMENT_ISOLANT[[#Headers],[DATE REFERENCEMENT]]))))))</f>
        <v/>
      </c>
      <c r="C292" s="88" t="str">
        <f ca="1">IF('PR-tampon'!$E257="","",IF('PR-tampon'!$E257=0,"",IF(INDIRECT(NOM_FR&amp;ADDRESS('PR-tampon'!$E257,COLUMN(REFERENCEMENT_ISOLANT[[#Headers],[TYPE DE PROCEDE]])))=0,"",INDIRECT(NOM_FR&amp;ADDRESS('PR-tampon'!$E257,COLUMN(REFERENCEMENT_ISOLANT[[#Headers],[TYPE DE PROCEDE]]))))))</f>
        <v/>
      </c>
      <c r="D292" s="88" t="str">
        <f ca="1">IF('PR-tampon'!$E257="","",IF('PR-tampon'!$E257=0,"",IF(INDIRECT(NOM_FR&amp;ADDRESS('PR-tampon'!$E257,COLUMN(REFERENCEMENT_ISOLANT[[#Headers],[MATIERE]])))=0,"",INDIRECT(NOM_FR&amp;ADDRESS('PR-tampon'!$E257,COLUMN(REFERENCEMENT_ISOLANT[[#Headers],[MATIERE]]))))))</f>
        <v/>
      </c>
      <c r="E292" s="3" t="str">
        <f ca="1">IF('PR-tampon'!$E257="","",IF('PR-tampon'!$E257=0,"",IF(INDIRECT(NOM_FR&amp;ADDRESS('PR-tampon'!$E257,COLUMN(REFERENCEMENT_ISOLANT[[#Headers],[NOM COMMERCIAL DU PROCEDE]])))=0,"",INDIRECT(NOM_FR&amp;ADDRESS('PR-tampon'!$E257,COLUMN(REFERENCEMENT_ISOLANT[[#Headers],[NOM COMMERCIAL DU PROCEDE]]))))))</f>
        <v/>
      </c>
      <c r="F292" s="3" t="str">
        <f ca="1">IF('PR-tampon'!$E257="","",IF('PR-tampon'!$E257=0,"",IF(INDIRECT(NOM_FR&amp;ADDRESS('PR-tampon'!$E257,COLUMN(REFERENCEMENT_ISOLANT[[#Headers],[DISTRIBUTEUR]])))=0,"",INDIRECT(NOM_FR&amp;ADDRESS('PR-tampon'!$E257,COLUMN(REFERENCEMENT_ISOLANT[[#Headers],[DISTRIBUTEUR]]))))))</f>
        <v/>
      </c>
      <c r="G292" s="3" t="str">
        <f ca="1">IF('PR-tampon'!$E257="","",IF('PR-tampon'!$E257=0,"",IF(INDIRECT(NOM_FR&amp;ADDRESS('PR-tampon'!$E257,COLUMN(REFERENCEMENT_ISOLANT[[#Headers],[TYPE DE DOCUMENT DE REFERENCE]])))=0,"",INDIRECT(NOM_FR&amp;ADDRESS('PR-tampon'!$E257,COLUMN(REFERENCEMENT_ISOLANT[[#Headers],[TYPE DE DOCUMENT DE REFERENCE]]))))))</f>
        <v/>
      </c>
      <c r="H292" s="3" t="str">
        <f ca="1">IF('PR-tampon'!$E257="","",IF('PR-tampon'!$E257=0,"",IF(INDIRECT(NOM_FR&amp;ADDRESS('PR-tampon'!$E257,COLUMN(REFERENCEMENT_ISOLANT[[#Headers],[REF]])))=0,"",INDIRECT(NOM_FR&amp;ADDRESS('PR-tampon'!$E257,COLUMN(REFERENCEMENT_ISOLANT[[#Headers],[REF]]))))))</f>
        <v/>
      </c>
      <c r="I292" s="82" t="str">
        <f ca="1">IF('PR-tampon'!$E257="","",IF('PR-tampon'!$E257=0,"",IF(INDIRECT(NOM_FR&amp;ADDRESS('PR-tampon'!$E257,COLUMN(REFERENCEMENT_ISOLANT[[#Headers],[AVIS LIMITE AU]])))=0,"",INDIRECT(NOM_FR&amp;ADDRESS('PR-tampon'!$E257,COLUMN(REFERENCEMENT_ISOLANT[[#Headers],[AVIS LIMITE AU]]))))))</f>
        <v/>
      </c>
      <c r="J292" s="3" t="str">
        <f ca="1">IF('PR-tampon'!$E257="","",IF('PR-tampon'!$E257=0,"",IF(INDIRECT(NOM_FR&amp;ADDRESS('PR-tampon'!$E257,COLUMN(REFERENCEMENT_ISOLANT[[#Headers],[TC/TNC
dans le domaine d''emploi visé]])))=0,"",INDIRECT(NOM_FR&amp;ADDRESS('PR-tampon'!$E257,COLUMN(REFERENCEMENT_ISOLANT[[#Headers],[TC/TNC
dans le domaine d''emploi visé]]))))))</f>
        <v/>
      </c>
      <c r="K292" s="117" t="str">
        <f ca="1">IF('PR-tampon'!$E257="","",IF('PR-tampon'!$E257=0,"",IF(INDIRECT(NOM_FR&amp;ADDRESS('PR-tampon'!$E257,COLUMN(REFERENCEMENT_ISOLANT[[#Headers],[SYNTHESE DES APPLICATIONS VISEES]])))=0,"",INDIRECT(NOM_FR&amp;ADDRESS('PR-tampon'!$E257,COLUMN(REFERENCEMENT_ISOLANT[[#Headers],[SYNTHESE DES APPLICATIONS VISEES]]))))))</f>
        <v/>
      </c>
      <c r="L292" s="84" t="str">
        <f ca="1">IF('PR-tampon'!$E257="","",IF('PR-tampon'!$E257=0,"",IF(INDIRECT(NOM_FR&amp;ADDRESS('PR-tampon'!$E257,COLUMN(REFERENCEMENT_ISOLANT[[#Headers],[CONCATENATION DES OBSERVATIONS]])))=0,"",INDIRECT(NOM_FR&amp;ADDRESS('PR-tampon'!$E257,COLUMN(REFERENCEMENT_ISOLANT[[#Headers],[CONCATENATION DES OBSERVATIONS]]))))))</f>
        <v/>
      </c>
      <c r="M292" s="3" t="str">
        <f ca="1">IF('PR-tampon'!$E257="","",IF('PR-tampon'!$E257=0,"",IF(INDIRECT(NOM_FR&amp;ADDRESS('PR-tampon'!$E257,COLUMN(REFERENCEMENT_ISOLANT[[#Headers],[Hygrométrie des locaux]])))=0,"",INDIRECT(NOM_FR&amp;ADDRESS('PR-tampon'!$E257,COLUMN(REFERENCEMENT_ISOLANT[[#Headers],[Hygrométrie des locaux]]))))))</f>
        <v/>
      </c>
      <c r="N292" s="3" t="str">
        <f ca="1">IF('PR-tampon'!$E257="","",IF('PR-tampon'!$E257=0,"",IF(INDIRECT(NOM_FR&amp;ADDRESS('PR-tampon'!$E257,COLUMN(REFERENCEMENT_ISOLANT[[#Headers],[classement locaux au sens 20.1 P3]])))=0,"",INDIRECT(NOM_FR&amp;ADDRESS('PR-tampon'!$E257,COLUMN(REFERENCEMENT_ISOLANT[[#Headers],[classement locaux au sens 20.1 P3]]))))))</f>
        <v/>
      </c>
      <c r="O292" s="3" t="str">
        <f ca="1">IF('PR-tampon'!$E257="","",IF('PR-tampon'!$E257=0,"",IF(INDIRECT(NOM_FR&amp;ADDRESS('PR-tampon'!$E257,COLUMN(REFERENCEMENT_ISOLANT[[#Headers],[Climat max]])))=0,"",INDIRECT(NOM_FR&amp;ADDRESS('PR-tampon'!$E257,COLUMN(REFERENCEMENT_ISOLANT[[#Headers],[Climat max]]))))))</f>
        <v/>
      </c>
      <c r="P292" s="3" t="str">
        <f ca="1">IF('PR-tampon'!$E257="","",IF('PR-tampon'!$E257=0,"",IF(INDIRECT(NOM_FR&amp;ADDRESS('PR-tampon'!$E257,COLUMN(REFERENCEMENT_ISOLANT[[#Headers],[Locaux climatisés ou raffraichis]])))=0,"",INDIRECT(NOM_FR&amp;ADDRESS('PR-tampon'!$E257,COLUMN(REFERENCEMENT_ISOLANT[[#Headers],[Locaux climatisés ou raffraichis]]))))))</f>
        <v/>
      </c>
      <c r="Q292" s="89" t="str">
        <f ca="1">IF('PR-tampon'!$E257="","",IF('PR-tampon'!$E257=0,"",IF(INDIRECT(NOM_FR&amp;ADDRESS('PR-tampon'!$E257,COLUMN(REFERENCEMENT_ISOLANT[[#Headers],[LIEN INTERNET]])))=0,"",INDIRECT(NOM_FR&amp;ADDRESS('PR-tampon'!$E257,COLUMN(REFERENCEMENT_ISOLANT[[#Headers],[LIEN INTERNET]]))))))</f>
        <v/>
      </c>
    </row>
    <row r="293" spans="1:17" ht="130.15" customHeight="1" x14ac:dyDescent="0.25">
      <c r="A293" s="3" t="e">
        <v>#VALUE!</v>
      </c>
      <c r="B293" s="88" t="str">
        <f ca="1">IF('PR-tampon'!$E258="","",IF('PR-tampon'!$E258=0,"",IF(INDIRECT(NOM_FR&amp;ADDRESS('PR-tampon'!$E258,COLUMN(REFERENCEMENT_ISOLANT[[#Headers],[DATE REFERENCEMENT]])))=0,"",INDIRECT(NOM_FR&amp;ADDRESS('PR-tampon'!$E258,COLUMN(REFERENCEMENT_ISOLANT[[#Headers],[DATE REFERENCEMENT]]))))))</f>
        <v/>
      </c>
      <c r="C293" s="88" t="str">
        <f ca="1">IF('PR-tampon'!$E258="","",IF('PR-tampon'!$E258=0,"",IF(INDIRECT(NOM_FR&amp;ADDRESS('PR-tampon'!$E258,COLUMN(REFERENCEMENT_ISOLANT[[#Headers],[TYPE DE PROCEDE]])))=0,"",INDIRECT(NOM_FR&amp;ADDRESS('PR-tampon'!$E258,COLUMN(REFERENCEMENT_ISOLANT[[#Headers],[TYPE DE PROCEDE]]))))))</f>
        <v/>
      </c>
      <c r="D293" s="88" t="str">
        <f ca="1">IF('PR-tampon'!$E258="","",IF('PR-tampon'!$E258=0,"",IF(INDIRECT(NOM_FR&amp;ADDRESS('PR-tampon'!$E258,COLUMN(REFERENCEMENT_ISOLANT[[#Headers],[MATIERE]])))=0,"",INDIRECT(NOM_FR&amp;ADDRESS('PR-tampon'!$E258,COLUMN(REFERENCEMENT_ISOLANT[[#Headers],[MATIERE]]))))))</f>
        <v/>
      </c>
      <c r="E293" s="3" t="str">
        <f ca="1">IF('PR-tampon'!$E258="","",IF('PR-tampon'!$E258=0,"",IF(INDIRECT(NOM_FR&amp;ADDRESS('PR-tampon'!$E258,COLUMN(REFERENCEMENT_ISOLANT[[#Headers],[NOM COMMERCIAL DU PROCEDE]])))=0,"",INDIRECT(NOM_FR&amp;ADDRESS('PR-tampon'!$E258,COLUMN(REFERENCEMENT_ISOLANT[[#Headers],[NOM COMMERCIAL DU PROCEDE]]))))))</f>
        <v/>
      </c>
      <c r="F293" s="3" t="str">
        <f ca="1">IF('PR-tampon'!$E258="","",IF('PR-tampon'!$E258=0,"",IF(INDIRECT(NOM_FR&amp;ADDRESS('PR-tampon'!$E258,COLUMN(REFERENCEMENT_ISOLANT[[#Headers],[DISTRIBUTEUR]])))=0,"",INDIRECT(NOM_FR&amp;ADDRESS('PR-tampon'!$E258,COLUMN(REFERENCEMENT_ISOLANT[[#Headers],[DISTRIBUTEUR]]))))))</f>
        <v/>
      </c>
      <c r="G293" s="3" t="str">
        <f ca="1">IF('PR-tampon'!$E258="","",IF('PR-tampon'!$E258=0,"",IF(INDIRECT(NOM_FR&amp;ADDRESS('PR-tampon'!$E258,COLUMN(REFERENCEMENT_ISOLANT[[#Headers],[TYPE DE DOCUMENT DE REFERENCE]])))=0,"",INDIRECT(NOM_FR&amp;ADDRESS('PR-tampon'!$E258,COLUMN(REFERENCEMENT_ISOLANT[[#Headers],[TYPE DE DOCUMENT DE REFERENCE]]))))))</f>
        <v/>
      </c>
      <c r="H293" s="3" t="str">
        <f ca="1">IF('PR-tampon'!$E258="","",IF('PR-tampon'!$E258=0,"",IF(INDIRECT(NOM_FR&amp;ADDRESS('PR-tampon'!$E258,COLUMN(REFERENCEMENT_ISOLANT[[#Headers],[REF]])))=0,"",INDIRECT(NOM_FR&amp;ADDRESS('PR-tampon'!$E258,COLUMN(REFERENCEMENT_ISOLANT[[#Headers],[REF]]))))))</f>
        <v/>
      </c>
      <c r="I293" s="82" t="str">
        <f ca="1">IF('PR-tampon'!$E258="","",IF('PR-tampon'!$E258=0,"",IF(INDIRECT(NOM_FR&amp;ADDRESS('PR-tampon'!$E258,COLUMN(REFERENCEMENT_ISOLANT[[#Headers],[AVIS LIMITE AU]])))=0,"",INDIRECT(NOM_FR&amp;ADDRESS('PR-tampon'!$E258,COLUMN(REFERENCEMENT_ISOLANT[[#Headers],[AVIS LIMITE AU]]))))))</f>
        <v/>
      </c>
      <c r="J293" s="3" t="str">
        <f ca="1">IF('PR-tampon'!$E258="","",IF('PR-tampon'!$E258=0,"",IF(INDIRECT(NOM_FR&amp;ADDRESS('PR-tampon'!$E258,COLUMN(REFERENCEMENT_ISOLANT[[#Headers],[TC/TNC
dans le domaine d''emploi visé]])))=0,"",INDIRECT(NOM_FR&amp;ADDRESS('PR-tampon'!$E258,COLUMN(REFERENCEMENT_ISOLANT[[#Headers],[TC/TNC
dans le domaine d''emploi visé]]))))))</f>
        <v/>
      </c>
      <c r="K293" s="117" t="str">
        <f ca="1">IF('PR-tampon'!$E258="","",IF('PR-tampon'!$E258=0,"",IF(INDIRECT(NOM_FR&amp;ADDRESS('PR-tampon'!$E258,COLUMN(REFERENCEMENT_ISOLANT[[#Headers],[SYNTHESE DES APPLICATIONS VISEES]])))=0,"",INDIRECT(NOM_FR&amp;ADDRESS('PR-tampon'!$E258,COLUMN(REFERENCEMENT_ISOLANT[[#Headers],[SYNTHESE DES APPLICATIONS VISEES]]))))))</f>
        <v/>
      </c>
      <c r="L293" s="84" t="str">
        <f ca="1">IF('PR-tampon'!$E258="","",IF('PR-tampon'!$E258=0,"",IF(INDIRECT(NOM_FR&amp;ADDRESS('PR-tampon'!$E258,COLUMN(REFERENCEMENT_ISOLANT[[#Headers],[CONCATENATION DES OBSERVATIONS]])))=0,"",INDIRECT(NOM_FR&amp;ADDRESS('PR-tampon'!$E258,COLUMN(REFERENCEMENT_ISOLANT[[#Headers],[CONCATENATION DES OBSERVATIONS]]))))))</f>
        <v/>
      </c>
      <c r="M293" s="3" t="str">
        <f ca="1">IF('PR-tampon'!$E258="","",IF('PR-tampon'!$E258=0,"",IF(INDIRECT(NOM_FR&amp;ADDRESS('PR-tampon'!$E258,COLUMN(REFERENCEMENT_ISOLANT[[#Headers],[Hygrométrie des locaux]])))=0,"",INDIRECT(NOM_FR&amp;ADDRESS('PR-tampon'!$E258,COLUMN(REFERENCEMENT_ISOLANT[[#Headers],[Hygrométrie des locaux]]))))))</f>
        <v/>
      </c>
      <c r="N293" s="3" t="str">
        <f ca="1">IF('PR-tampon'!$E258="","",IF('PR-tampon'!$E258=0,"",IF(INDIRECT(NOM_FR&amp;ADDRESS('PR-tampon'!$E258,COLUMN(REFERENCEMENT_ISOLANT[[#Headers],[classement locaux au sens 20.1 P3]])))=0,"",INDIRECT(NOM_FR&amp;ADDRESS('PR-tampon'!$E258,COLUMN(REFERENCEMENT_ISOLANT[[#Headers],[classement locaux au sens 20.1 P3]]))))))</f>
        <v/>
      </c>
      <c r="O293" s="3" t="str">
        <f ca="1">IF('PR-tampon'!$E258="","",IF('PR-tampon'!$E258=0,"",IF(INDIRECT(NOM_FR&amp;ADDRESS('PR-tampon'!$E258,COLUMN(REFERENCEMENT_ISOLANT[[#Headers],[Climat max]])))=0,"",INDIRECT(NOM_FR&amp;ADDRESS('PR-tampon'!$E258,COLUMN(REFERENCEMENT_ISOLANT[[#Headers],[Climat max]]))))))</f>
        <v/>
      </c>
      <c r="P293" s="3" t="str">
        <f ca="1">IF('PR-tampon'!$E258="","",IF('PR-tampon'!$E258=0,"",IF(INDIRECT(NOM_FR&amp;ADDRESS('PR-tampon'!$E258,COLUMN(REFERENCEMENT_ISOLANT[[#Headers],[Locaux climatisés ou raffraichis]])))=0,"",INDIRECT(NOM_FR&amp;ADDRESS('PR-tampon'!$E258,COLUMN(REFERENCEMENT_ISOLANT[[#Headers],[Locaux climatisés ou raffraichis]]))))))</f>
        <v/>
      </c>
      <c r="Q293" s="89" t="str">
        <f ca="1">IF('PR-tampon'!$E258="","",IF('PR-tampon'!$E258=0,"",IF(INDIRECT(NOM_FR&amp;ADDRESS('PR-tampon'!$E258,COLUMN(REFERENCEMENT_ISOLANT[[#Headers],[LIEN INTERNET]])))=0,"",INDIRECT(NOM_FR&amp;ADDRESS('PR-tampon'!$E258,COLUMN(REFERENCEMENT_ISOLANT[[#Headers],[LIEN INTERNET]]))))))</f>
        <v/>
      </c>
    </row>
    <row r="294" spans="1:17" ht="130.15" customHeight="1" x14ac:dyDescent="0.25">
      <c r="A294" s="3" t="e">
        <v>#VALUE!</v>
      </c>
      <c r="B294" s="88" t="str">
        <f ca="1">IF('PR-tampon'!$E259="","",IF('PR-tampon'!$E259=0,"",IF(INDIRECT(NOM_FR&amp;ADDRESS('PR-tampon'!$E259,COLUMN(REFERENCEMENT_ISOLANT[[#Headers],[DATE REFERENCEMENT]])))=0,"",INDIRECT(NOM_FR&amp;ADDRESS('PR-tampon'!$E259,COLUMN(REFERENCEMENT_ISOLANT[[#Headers],[DATE REFERENCEMENT]]))))))</f>
        <v/>
      </c>
      <c r="C294" s="88" t="str">
        <f ca="1">IF('PR-tampon'!$E259="","",IF('PR-tampon'!$E259=0,"",IF(INDIRECT(NOM_FR&amp;ADDRESS('PR-tampon'!$E259,COLUMN(REFERENCEMENT_ISOLANT[[#Headers],[TYPE DE PROCEDE]])))=0,"",INDIRECT(NOM_FR&amp;ADDRESS('PR-tampon'!$E259,COLUMN(REFERENCEMENT_ISOLANT[[#Headers],[TYPE DE PROCEDE]]))))))</f>
        <v/>
      </c>
      <c r="D294" s="88" t="str">
        <f ca="1">IF('PR-tampon'!$E259="","",IF('PR-tampon'!$E259=0,"",IF(INDIRECT(NOM_FR&amp;ADDRESS('PR-tampon'!$E259,COLUMN(REFERENCEMENT_ISOLANT[[#Headers],[MATIERE]])))=0,"",INDIRECT(NOM_FR&amp;ADDRESS('PR-tampon'!$E259,COLUMN(REFERENCEMENT_ISOLANT[[#Headers],[MATIERE]]))))))</f>
        <v/>
      </c>
      <c r="E294" s="3" t="str">
        <f ca="1">IF('PR-tampon'!$E259="","",IF('PR-tampon'!$E259=0,"",IF(INDIRECT(NOM_FR&amp;ADDRESS('PR-tampon'!$E259,COLUMN(REFERENCEMENT_ISOLANT[[#Headers],[NOM COMMERCIAL DU PROCEDE]])))=0,"",INDIRECT(NOM_FR&amp;ADDRESS('PR-tampon'!$E259,COLUMN(REFERENCEMENT_ISOLANT[[#Headers],[NOM COMMERCIAL DU PROCEDE]]))))))</f>
        <v/>
      </c>
      <c r="F294" s="3" t="str">
        <f ca="1">IF('PR-tampon'!$E259="","",IF('PR-tampon'!$E259=0,"",IF(INDIRECT(NOM_FR&amp;ADDRESS('PR-tampon'!$E259,COLUMN(REFERENCEMENT_ISOLANT[[#Headers],[DISTRIBUTEUR]])))=0,"",INDIRECT(NOM_FR&amp;ADDRESS('PR-tampon'!$E259,COLUMN(REFERENCEMENT_ISOLANT[[#Headers],[DISTRIBUTEUR]]))))))</f>
        <v/>
      </c>
      <c r="G294" s="3" t="str">
        <f ca="1">IF('PR-tampon'!$E259="","",IF('PR-tampon'!$E259=0,"",IF(INDIRECT(NOM_FR&amp;ADDRESS('PR-tampon'!$E259,COLUMN(REFERENCEMENT_ISOLANT[[#Headers],[TYPE DE DOCUMENT DE REFERENCE]])))=0,"",INDIRECT(NOM_FR&amp;ADDRESS('PR-tampon'!$E259,COLUMN(REFERENCEMENT_ISOLANT[[#Headers],[TYPE DE DOCUMENT DE REFERENCE]]))))))</f>
        <v/>
      </c>
      <c r="H294" s="3" t="str">
        <f ca="1">IF('PR-tampon'!$E259="","",IF('PR-tampon'!$E259=0,"",IF(INDIRECT(NOM_FR&amp;ADDRESS('PR-tampon'!$E259,COLUMN(REFERENCEMENT_ISOLANT[[#Headers],[REF]])))=0,"",INDIRECT(NOM_FR&amp;ADDRESS('PR-tampon'!$E259,COLUMN(REFERENCEMENT_ISOLANT[[#Headers],[REF]]))))))</f>
        <v/>
      </c>
      <c r="I294" s="82" t="str">
        <f ca="1">IF('PR-tampon'!$E259="","",IF('PR-tampon'!$E259=0,"",IF(INDIRECT(NOM_FR&amp;ADDRESS('PR-tampon'!$E259,COLUMN(REFERENCEMENT_ISOLANT[[#Headers],[AVIS LIMITE AU]])))=0,"",INDIRECT(NOM_FR&amp;ADDRESS('PR-tampon'!$E259,COLUMN(REFERENCEMENT_ISOLANT[[#Headers],[AVIS LIMITE AU]]))))))</f>
        <v/>
      </c>
      <c r="J294" s="3" t="str">
        <f ca="1">IF('PR-tampon'!$E259="","",IF('PR-tampon'!$E259=0,"",IF(INDIRECT(NOM_FR&amp;ADDRESS('PR-tampon'!$E259,COLUMN(REFERENCEMENT_ISOLANT[[#Headers],[TC/TNC
dans le domaine d''emploi visé]])))=0,"",INDIRECT(NOM_FR&amp;ADDRESS('PR-tampon'!$E259,COLUMN(REFERENCEMENT_ISOLANT[[#Headers],[TC/TNC
dans le domaine d''emploi visé]]))))))</f>
        <v/>
      </c>
      <c r="K294" s="117" t="str">
        <f ca="1">IF('PR-tampon'!$E259="","",IF('PR-tampon'!$E259=0,"",IF(INDIRECT(NOM_FR&amp;ADDRESS('PR-tampon'!$E259,COLUMN(REFERENCEMENT_ISOLANT[[#Headers],[SYNTHESE DES APPLICATIONS VISEES]])))=0,"",INDIRECT(NOM_FR&amp;ADDRESS('PR-tampon'!$E259,COLUMN(REFERENCEMENT_ISOLANT[[#Headers],[SYNTHESE DES APPLICATIONS VISEES]]))))))</f>
        <v/>
      </c>
      <c r="L294" s="84" t="str">
        <f ca="1">IF('PR-tampon'!$E259="","",IF('PR-tampon'!$E259=0,"",IF(INDIRECT(NOM_FR&amp;ADDRESS('PR-tampon'!$E259,COLUMN(REFERENCEMENT_ISOLANT[[#Headers],[CONCATENATION DES OBSERVATIONS]])))=0,"",INDIRECT(NOM_FR&amp;ADDRESS('PR-tampon'!$E259,COLUMN(REFERENCEMENT_ISOLANT[[#Headers],[CONCATENATION DES OBSERVATIONS]]))))))</f>
        <v/>
      </c>
      <c r="M294" s="3" t="str">
        <f ca="1">IF('PR-tampon'!$E259="","",IF('PR-tampon'!$E259=0,"",IF(INDIRECT(NOM_FR&amp;ADDRESS('PR-tampon'!$E259,COLUMN(REFERENCEMENT_ISOLANT[[#Headers],[Hygrométrie des locaux]])))=0,"",INDIRECT(NOM_FR&amp;ADDRESS('PR-tampon'!$E259,COLUMN(REFERENCEMENT_ISOLANT[[#Headers],[Hygrométrie des locaux]]))))))</f>
        <v/>
      </c>
      <c r="N294" s="3" t="str">
        <f ca="1">IF('PR-tampon'!$E259="","",IF('PR-tampon'!$E259=0,"",IF(INDIRECT(NOM_FR&amp;ADDRESS('PR-tampon'!$E259,COLUMN(REFERENCEMENT_ISOLANT[[#Headers],[classement locaux au sens 20.1 P3]])))=0,"",INDIRECT(NOM_FR&amp;ADDRESS('PR-tampon'!$E259,COLUMN(REFERENCEMENT_ISOLANT[[#Headers],[classement locaux au sens 20.1 P3]]))))))</f>
        <v/>
      </c>
      <c r="O294" s="3" t="str">
        <f ca="1">IF('PR-tampon'!$E259="","",IF('PR-tampon'!$E259=0,"",IF(INDIRECT(NOM_FR&amp;ADDRESS('PR-tampon'!$E259,COLUMN(REFERENCEMENT_ISOLANT[[#Headers],[Climat max]])))=0,"",INDIRECT(NOM_FR&amp;ADDRESS('PR-tampon'!$E259,COLUMN(REFERENCEMENT_ISOLANT[[#Headers],[Climat max]]))))))</f>
        <v/>
      </c>
      <c r="P294" s="3" t="str">
        <f ca="1">IF('PR-tampon'!$E259="","",IF('PR-tampon'!$E259=0,"",IF(INDIRECT(NOM_FR&amp;ADDRESS('PR-tampon'!$E259,COLUMN(REFERENCEMENT_ISOLANT[[#Headers],[Locaux climatisés ou raffraichis]])))=0,"",INDIRECT(NOM_FR&amp;ADDRESS('PR-tampon'!$E259,COLUMN(REFERENCEMENT_ISOLANT[[#Headers],[Locaux climatisés ou raffraichis]]))))))</f>
        <v/>
      </c>
      <c r="Q294" s="89" t="str">
        <f ca="1">IF('PR-tampon'!$E259="","",IF('PR-tampon'!$E259=0,"",IF(INDIRECT(NOM_FR&amp;ADDRESS('PR-tampon'!$E259,COLUMN(REFERENCEMENT_ISOLANT[[#Headers],[LIEN INTERNET]])))=0,"",INDIRECT(NOM_FR&amp;ADDRESS('PR-tampon'!$E259,COLUMN(REFERENCEMENT_ISOLANT[[#Headers],[LIEN INTERNET]]))))))</f>
        <v/>
      </c>
    </row>
    <row r="295" spans="1:17" ht="130.15" customHeight="1" x14ac:dyDescent="0.25">
      <c r="A295" s="3" t="e">
        <v>#VALUE!</v>
      </c>
      <c r="B295" s="88" t="str">
        <f ca="1">IF('PR-tampon'!$E260="","",IF('PR-tampon'!$E260=0,"",IF(INDIRECT(NOM_FR&amp;ADDRESS('PR-tampon'!$E260,COLUMN(REFERENCEMENT_ISOLANT[[#Headers],[DATE REFERENCEMENT]])))=0,"",INDIRECT(NOM_FR&amp;ADDRESS('PR-tampon'!$E260,COLUMN(REFERENCEMENT_ISOLANT[[#Headers],[DATE REFERENCEMENT]]))))))</f>
        <v/>
      </c>
      <c r="C295" s="88" t="str">
        <f ca="1">IF('PR-tampon'!$E260="","",IF('PR-tampon'!$E260=0,"",IF(INDIRECT(NOM_FR&amp;ADDRESS('PR-tampon'!$E260,COLUMN(REFERENCEMENT_ISOLANT[[#Headers],[TYPE DE PROCEDE]])))=0,"",INDIRECT(NOM_FR&amp;ADDRESS('PR-tampon'!$E260,COLUMN(REFERENCEMENT_ISOLANT[[#Headers],[TYPE DE PROCEDE]]))))))</f>
        <v/>
      </c>
      <c r="D295" s="88" t="str">
        <f ca="1">IF('PR-tampon'!$E260="","",IF('PR-tampon'!$E260=0,"",IF(INDIRECT(NOM_FR&amp;ADDRESS('PR-tampon'!$E260,COLUMN(REFERENCEMENT_ISOLANT[[#Headers],[MATIERE]])))=0,"",INDIRECT(NOM_FR&amp;ADDRESS('PR-tampon'!$E260,COLUMN(REFERENCEMENT_ISOLANT[[#Headers],[MATIERE]]))))))</f>
        <v/>
      </c>
      <c r="E295" s="3" t="str">
        <f ca="1">IF('PR-tampon'!$E260="","",IF('PR-tampon'!$E260=0,"",IF(INDIRECT(NOM_FR&amp;ADDRESS('PR-tampon'!$E260,COLUMN(REFERENCEMENT_ISOLANT[[#Headers],[NOM COMMERCIAL DU PROCEDE]])))=0,"",INDIRECT(NOM_FR&amp;ADDRESS('PR-tampon'!$E260,COLUMN(REFERENCEMENT_ISOLANT[[#Headers],[NOM COMMERCIAL DU PROCEDE]]))))))</f>
        <v/>
      </c>
      <c r="F295" s="3" t="str">
        <f ca="1">IF('PR-tampon'!$E260="","",IF('PR-tampon'!$E260=0,"",IF(INDIRECT(NOM_FR&amp;ADDRESS('PR-tampon'!$E260,COLUMN(REFERENCEMENT_ISOLANT[[#Headers],[DISTRIBUTEUR]])))=0,"",INDIRECT(NOM_FR&amp;ADDRESS('PR-tampon'!$E260,COLUMN(REFERENCEMENT_ISOLANT[[#Headers],[DISTRIBUTEUR]]))))))</f>
        <v/>
      </c>
      <c r="G295" s="3" t="str">
        <f ca="1">IF('PR-tampon'!$E260="","",IF('PR-tampon'!$E260=0,"",IF(INDIRECT(NOM_FR&amp;ADDRESS('PR-tampon'!$E260,COLUMN(REFERENCEMENT_ISOLANT[[#Headers],[TYPE DE DOCUMENT DE REFERENCE]])))=0,"",INDIRECT(NOM_FR&amp;ADDRESS('PR-tampon'!$E260,COLUMN(REFERENCEMENT_ISOLANT[[#Headers],[TYPE DE DOCUMENT DE REFERENCE]]))))))</f>
        <v/>
      </c>
      <c r="H295" s="3" t="str">
        <f ca="1">IF('PR-tampon'!$E260="","",IF('PR-tampon'!$E260=0,"",IF(INDIRECT(NOM_FR&amp;ADDRESS('PR-tampon'!$E260,COLUMN(REFERENCEMENT_ISOLANT[[#Headers],[REF]])))=0,"",INDIRECT(NOM_FR&amp;ADDRESS('PR-tampon'!$E260,COLUMN(REFERENCEMENT_ISOLANT[[#Headers],[REF]]))))))</f>
        <v/>
      </c>
      <c r="I295" s="82" t="str">
        <f ca="1">IF('PR-tampon'!$E260="","",IF('PR-tampon'!$E260=0,"",IF(INDIRECT(NOM_FR&amp;ADDRESS('PR-tampon'!$E260,COLUMN(REFERENCEMENT_ISOLANT[[#Headers],[AVIS LIMITE AU]])))=0,"",INDIRECT(NOM_FR&amp;ADDRESS('PR-tampon'!$E260,COLUMN(REFERENCEMENT_ISOLANT[[#Headers],[AVIS LIMITE AU]]))))))</f>
        <v/>
      </c>
      <c r="J295" s="3" t="str">
        <f ca="1">IF('PR-tampon'!$E260="","",IF('PR-tampon'!$E260=0,"",IF(INDIRECT(NOM_FR&amp;ADDRESS('PR-tampon'!$E260,COLUMN(REFERENCEMENT_ISOLANT[[#Headers],[TC/TNC
dans le domaine d''emploi visé]])))=0,"",INDIRECT(NOM_FR&amp;ADDRESS('PR-tampon'!$E260,COLUMN(REFERENCEMENT_ISOLANT[[#Headers],[TC/TNC
dans le domaine d''emploi visé]]))))))</f>
        <v/>
      </c>
      <c r="K295" s="117" t="str">
        <f ca="1">IF('PR-tampon'!$E260="","",IF('PR-tampon'!$E260=0,"",IF(INDIRECT(NOM_FR&amp;ADDRESS('PR-tampon'!$E260,COLUMN(REFERENCEMENT_ISOLANT[[#Headers],[SYNTHESE DES APPLICATIONS VISEES]])))=0,"",INDIRECT(NOM_FR&amp;ADDRESS('PR-tampon'!$E260,COLUMN(REFERENCEMENT_ISOLANT[[#Headers],[SYNTHESE DES APPLICATIONS VISEES]]))))))</f>
        <v/>
      </c>
      <c r="L295" s="84" t="str">
        <f ca="1">IF('PR-tampon'!$E260="","",IF('PR-tampon'!$E260=0,"",IF(INDIRECT(NOM_FR&amp;ADDRESS('PR-tampon'!$E260,COLUMN(REFERENCEMENT_ISOLANT[[#Headers],[CONCATENATION DES OBSERVATIONS]])))=0,"",INDIRECT(NOM_FR&amp;ADDRESS('PR-tampon'!$E260,COLUMN(REFERENCEMENT_ISOLANT[[#Headers],[CONCATENATION DES OBSERVATIONS]]))))))</f>
        <v/>
      </c>
      <c r="M295" s="3" t="str">
        <f ca="1">IF('PR-tampon'!$E260="","",IF('PR-tampon'!$E260=0,"",IF(INDIRECT(NOM_FR&amp;ADDRESS('PR-tampon'!$E260,COLUMN(REFERENCEMENT_ISOLANT[[#Headers],[Hygrométrie des locaux]])))=0,"",INDIRECT(NOM_FR&amp;ADDRESS('PR-tampon'!$E260,COLUMN(REFERENCEMENT_ISOLANT[[#Headers],[Hygrométrie des locaux]]))))))</f>
        <v/>
      </c>
      <c r="N295" s="3" t="str">
        <f ca="1">IF('PR-tampon'!$E260="","",IF('PR-tampon'!$E260=0,"",IF(INDIRECT(NOM_FR&amp;ADDRESS('PR-tampon'!$E260,COLUMN(REFERENCEMENT_ISOLANT[[#Headers],[classement locaux au sens 20.1 P3]])))=0,"",INDIRECT(NOM_FR&amp;ADDRESS('PR-tampon'!$E260,COLUMN(REFERENCEMENT_ISOLANT[[#Headers],[classement locaux au sens 20.1 P3]]))))))</f>
        <v/>
      </c>
      <c r="O295" s="3" t="str">
        <f ca="1">IF('PR-tampon'!$E260="","",IF('PR-tampon'!$E260=0,"",IF(INDIRECT(NOM_FR&amp;ADDRESS('PR-tampon'!$E260,COLUMN(REFERENCEMENT_ISOLANT[[#Headers],[Climat max]])))=0,"",INDIRECT(NOM_FR&amp;ADDRESS('PR-tampon'!$E260,COLUMN(REFERENCEMENT_ISOLANT[[#Headers],[Climat max]]))))))</f>
        <v/>
      </c>
      <c r="P295" s="3" t="str">
        <f ca="1">IF('PR-tampon'!$E260="","",IF('PR-tampon'!$E260=0,"",IF(INDIRECT(NOM_FR&amp;ADDRESS('PR-tampon'!$E260,COLUMN(REFERENCEMENT_ISOLANT[[#Headers],[Locaux climatisés ou raffraichis]])))=0,"",INDIRECT(NOM_FR&amp;ADDRESS('PR-tampon'!$E260,COLUMN(REFERENCEMENT_ISOLANT[[#Headers],[Locaux climatisés ou raffraichis]]))))))</f>
        <v/>
      </c>
      <c r="Q295" s="89" t="str">
        <f ca="1">IF('PR-tampon'!$E260="","",IF('PR-tampon'!$E260=0,"",IF(INDIRECT(NOM_FR&amp;ADDRESS('PR-tampon'!$E260,COLUMN(REFERENCEMENT_ISOLANT[[#Headers],[LIEN INTERNET]])))=0,"",INDIRECT(NOM_FR&amp;ADDRESS('PR-tampon'!$E260,COLUMN(REFERENCEMENT_ISOLANT[[#Headers],[LIEN INTERNET]]))))))</f>
        <v/>
      </c>
    </row>
    <row r="296" spans="1:17" ht="130.15" customHeight="1" x14ac:dyDescent="0.25">
      <c r="A296" s="3" t="e">
        <v>#VALUE!</v>
      </c>
      <c r="B296" s="88" t="str">
        <f ca="1">IF('PR-tampon'!$E261="","",IF('PR-tampon'!$E261=0,"",IF(INDIRECT(NOM_FR&amp;ADDRESS('PR-tampon'!$E261,COLUMN(REFERENCEMENT_ISOLANT[[#Headers],[DATE REFERENCEMENT]])))=0,"",INDIRECT(NOM_FR&amp;ADDRESS('PR-tampon'!$E261,COLUMN(REFERENCEMENT_ISOLANT[[#Headers],[DATE REFERENCEMENT]]))))))</f>
        <v/>
      </c>
      <c r="C296" s="88" t="str">
        <f ca="1">IF('PR-tampon'!$E261="","",IF('PR-tampon'!$E261=0,"",IF(INDIRECT(NOM_FR&amp;ADDRESS('PR-tampon'!$E261,COLUMN(REFERENCEMENT_ISOLANT[[#Headers],[TYPE DE PROCEDE]])))=0,"",INDIRECT(NOM_FR&amp;ADDRESS('PR-tampon'!$E261,COLUMN(REFERENCEMENT_ISOLANT[[#Headers],[TYPE DE PROCEDE]]))))))</f>
        <v/>
      </c>
      <c r="D296" s="88" t="str">
        <f ca="1">IF('PR-tampon'!$E261="","",IF('PR-tampon'!$E261=0,"",IF(INDIRECT(NOM_FR&amp;ADDRESS('PR-tampon'!$E261,COLUMN(REFERENCEMENT_ISOLANT[[#Headers],[MATIERE]])))=0,"",INDIRECT(NOM_FR&amp;ADDRESS('PR-tampon'!$E261,COLUMN(REFERENCEMENT_ISOLANT[[#Headers],[MATIERE]]))))))</f>
        <v/>
      </c>
      <c r="E296" s="3" t="str">
        <f ca="1">IF('PR-tampon'!$E261="","",IF('PR-tampon'!$E261=0,"",IF(INDIRECT(NOM_FR&amp;ADDRESS('PR-tampon'!$E261,COLUMN(REFERENCEMENT_ISOLANT[[#Headers],[NOM COMMERCIAL DU PROCEDE]])))=0,"",INDIRECT(NOM_FR&amp;ADDRESS('PR-tampon'!$E261,COLUMN(REFERENCEMENT_ISOLANT[[#Headers],[NOM COMMERCIAL DU PROCEDE]]))))))</f>
        <v/>
      </c>
      <c r="F296" s="3" t="str">
        <f ca="1">IF('PR-tampon'!$E261="","",IF('PR-tampon'!$E261=0,"",IF(INDIRECT(NOM_FR&amp;ADDRESS('PR-tampon'!$E261,COLUMN(REFERENCEMENT_ISOLANT[[#Headers],[DISTRIBUTEUR]])))=0,"",INDIRECT(NOM_FR&amp;ADDRESS('PR-tampon'!$E261,COLUMN(REFERENCEMENT_ISOLANT[[#Headers],[DISTRIBUTEUR]]))))))</f>
        <v/>
      </c>
      <c r="G296" s="3" t="str">
        <f ca="1">IF('PR-tampon'!$E261="","",IF('PR-tampon'!$E261=0,"",IF(INDIRECT(NOM_FR&amp;ADDRESS('PR-tampon'!$E261,COLUMN(REFERENCEMENT_ISOLANT[[#Headers],[TYPE DE DOCUMENT DE REFERENCE]])))=0,"",INDIRECT(NOM_FR&amp;ADDRESS('PR-tampon'!$E261,COLUMN(REFERENCEMENT_ISOLANT[[#Headers],[TYPE DE DOCUMENT DE REFERENCE]]))))))</f>
        <v/>
      </c>
      <c r="H296" s="3" t="str">
        <f ca="1">IF('PR-tampon'!$E261="","",IF('PR-tampon'!$E261=0,"",IF(INDIRECT(NOM_FR&amp;ADDRESS('PR-tampon'!$E261,COLUMN(REFERENCEMENT_ISOLANT[[#Headers],[REF]])))=0,"",INDIRECT(NOM_FR&amp;ADDRESS('PR-tampon'!$E261,COLUMN(REFERENCEMENT_ISOLANT[[#Headers],[REF]]))))))</f>
        <v/>
      </c>
      <c r="I296" s="82" t="str">
        <f ca="1">IF('PR-tampon'!$E261="","",IF('PR-tampon'!$E261=0,"",IF(INDIRECT(NOM_FR&amp;ADDRESS('PR-tampon'!$E261,COLUMN(REFERENCEMENT_ISOLANT[[#Headers],[AVIS LIMITE AU]])))=0,"",INDIRECT(NOM_FR&amp;ADDRESS('PR-tampon'!$E261,COLUMN(REFERENCEMENT_ISOLANT[[#Headers],[AVIS LIMITE AU]]))))))</f>
        <v/>
      </c>
      <c r="J296" s="3" t="str">
        <f ca="1">IF('PR-tampon'!$E261="","",IF('PR-tampon'!$E261=0,"",IF(INDIRECT(NOM_FR&amp;ADDRESS('PR-tampon'!$E261,COLUMN(REFERENCEMENT_ISOLANT[[#Headers],[TC/TNC
dans le domaine d''emploi visé]])))=0,"",INDIRECT(NOM_FR&amp;ADDRESS('PR-tampon'!$E261,COLUMN(REFERENCEMENT_ISOLANT[[#Headers],[TC/TNC
dans le domaine d''emploi visé]]))))))</f>
        <v/>
      </c>
      <c r="K296" s="117" t="str">
        <f ca="1">IF('PR-tampon'!$E261="","",IF('PR-tampon'!$E261=0,"",IF(INDIRECT(NOM_FR&amp;ADDRESS('PR-tampon'!$E261,COLUMN(REFERENCEMENT_ISOLANT[[#Headers],[SYNTHESE DES APPLICATIONS VISEES]])))=0,"",INDIRECT(NOM_FR&amp;ADDRESS('PR-tampon'!$E261,COLUMN(REFERENCEMENT_ISOLANT[[#Headers],[SYNTHESE DES APPLICATIONS VISEES]]))))))</f>
        <v/>
      </c>
      <c r="L296" s="84" t="str">
        <f ca="1">IF('PR-tampon'!$E261="","",IF('PR-tampon'!$E261=0,"",IF(INDIRECT(NOM_FR&amp;ADDRESS('PR-tampon'!$E261,COLUMN(REFERENCEMENT_ISOLANT[[#Headers],[CONCATENATION DES OBSERVATIONS]])))=0,"",INDIRECT(NOM_FR&amp;ADDRESS('PR-tampon'!$E261,COLUMN(REFERENCEMENT_ISOLANT[[#Headers],[CONCATENATION DES OBSERVATIONS]]))))))</f>
        <v/>
      </c>
      <c r="M296" s="3" t="str">
        <f ca="1">IF('PR-tampon'!$E261="","",IF('PR-tampon'!$E261=0,"",IF(INDIRECT(NOM_FR&amp;ADDRESS('PR-tampon'!$E261,COLUMN(REFERENCEMENT_ISOLANT[[#Headers],[Hygrométrie des locaux]])))=0,"",INDIRECT(NOM_FR&amp;ADDRESS('PR-tampon'!$E261,COLUMN(REFERENCEMENT_ISOLANT[[#Headers],[Hygrométrie des locaux]]))))))</f>
        <v/>
      </c>
      <c r="N296" s="3" t="str">
        <f ca="1">IF('PR-tampon'!$E261="","",IF('PR-tampon'!$E261=0,"",IF(INDIRECT(NOM_FR&amp;ADDRESS('PR-tampon'!$E261,COLUMN(REFERENCEMENT_ISOLANT[[#Headers],[classement locaux au sens 20.1 P3]])))=0,"",INDIRECT(NOM_FR&amp;ADDRESS('PR-tampon'!$E261,COLUMN(REFERENCEMENT_ISOLANT[[#Headers],[classement locaux au sens 20.1 P3]]))))))</f>
        <v/>
      </c>
      <c r="O296" s="3" t="str">
        <f ca="1">IF('PR-tampon'!$E261="","",IF('PR-tampon'!$E261=0,"",IF(INDIRECT(NOM_FR&amp;ADDRESS('PR-tampon'!$E261,COLUMN(REFERENCEMENT_ISOLANT[[#Headers],[Climat max]])))=0,"",INDIRECT(NOM_FR&amp;ADDRESS('PR-tampon'!$E261,COLUMN(REFERENCEMENT_ISOLANT[[#Headers],[Climat max]]))))))</f>
        <v/>
      </c>
      <c r="P296" s="3" t="str">
        <f ca="1">IF('PR-tampon'!$E261="","",IF('PR-tampon'!$E261=0,"",IF(INDIRECT(NOM_FR&amp;ADDRESS('PR-tampon'!$E261,COLUMN(REFERENCEMENT_ISOLANT[[#Headers],[Locaux climatisés ou raffraichis]])))=0,"",INDIRECT(NOM_FR&amp;ADDRESS('PR-tampon'!$E261,COLUMN(REFERENCEMENT_ISOLANT[[#Headers],[Locaux climatisés ou raffraichis]]))))))</f>
        <v/>
      </c>
      <c r="Q296" s="89" t="str">
        <f ca="1">IF('PR-tampon'!$E261="","",IF('PR-tampon'!$E261=0,"",IF(INDIRECT(NOM_FR&amp;ADDRESS('PR-tampon'!$E261,COLUMN(REFERENCEMENT_ISOLANT[[#Headers],[LIEN INTERNET]])))=0,"",INDIRECT(NOM_FR&amp;ADDRESS('PR-tampon'!$E261,COLUMN(REFERENCEMENT_ISOLANT[[#Headers],[LIEN INTERNET]]))))))</f>
        <v/>
      </c>
    </row>
    <row r="297" spans="1:17" ht="130.15" customHeight="1" x14ac:dyDescent="0.25">
      <c r="A297" s="3" t="e">
        <v>#VALUE!</v>
      </c>
      <c r="B297" s="88" t="str">
        <f ca="1">IF('PR-tampon'!$E262="","",IF('PR-tampon'!$E262=0,"",IF(INDIRECT(NOM_FR&amp;ADDRESS('PR-tampon'!$E262,COLUMN(REFERENCEMENT_ISOLANT[[#Headers],[DATE REFERENCEMENT]])))=0,"",INDIRECT(NOM_FR&amp;ADDRESS('PR-tampon'!$E262,COLUMN(REFERENCEMENT_ISOLANT[[#Headers],[DATE REFERENCEMENT]]))))))</f>
        <v/>
      </c>
      <c r="C297" s="88" t="str">
        <f ca="1">IF('PR-tampon'!$E262="","",IF('PR-tampon'!$E262=0,"",IF(INDIRECT(NOM_FR&amp;ADDRESS('PR-tampon'!$E262,COLUMN(REFERENCEMENT_ISOLANT[[#Headers],[TYPE DE PROCEDE]])))=0,"",INDIRECT(NOM_FR&amp;ADDRESS('PR-tampon'!$E262,COLUMN(REFERENCEMENT_ISOLANT[[#Headers],[TYPE DE PROCEDE]]))))))</f>
        <v/>
      </c>
      <c r="D297" s="88" t="str">
        <f ca="1">IF('PR-tampon'!$E262="","",IF('PR-tampon'!$E262=0,"",IF(INDIRECT(NOM_FR&amp;ADDRESS('PR-tampon'!$E262,COLUMN(REFERENCEMENT_ISOLANT[[#Headers],[MATIERE]])))=0,"",INDIRECT(NOM_FR&amp;ADDRESS('PR-tampon'!$E262,COLUMN(REFERENCEMENT_ISOLANT[[#Headers],[MATIERE]]))))))</f>
        <v/>
      </c>
      <c r="E297" s="3" t="str">
        <f ca="1">IF('PR-tampon'!$E262="","",IF('PR-tampon'!$E262=0,"",IF(INDIRECT(NOM_FR&amp;ADDRESS('PR-tampon'!$E262,COLUMN(REFERENCEMENT_ISOLANT[[#Headers],[NOM COMMERCIAL DU PROCEDE]])))=0,"",INDIRECT(NOM_FR&amp;ADDRESS('PR-tampon'!$E262,COLUMN(REFERENCEMENT_ISOLANT[[#Headers],[NOM COMMERCIAL DU PROCEDE]]))))))</f>
        <v/>
      </c>
      <c r="F297" s="3" t="str">
        <f ca="1">IF('PR-tampon'!$E262="","",IF('PR-tampon'!$E262=0,"",IF(INDIRECT(NOM_FR&amp;ADDRESS('PR-tampon'!$E262,COLUMN(REFERENCEMENT_ISOLANT[[#Headers],[DISTRIBUTEUR]])))=0,"",INDIRECT(NOM_FR&amp;ADDRESS('PR-tampon'!$E262,COLUMN(REFERENCEMENT_ISOLANT[[#Headers],[DISTRIBUTEUR]]))))))</f>
        <v/>
      </c>
      <c r="G297" s="3" t="str">
        <f ca="1">IF('PR-tampon'!$E262="","",IF('PR-tampon'!$E262=0,"",IF(INDIRECT(NOM_FR&amp;ADDRESS('PR-tampon'!$E262,COLUMN(REFERENCEMENT_ISOLANT[[#Headers],[TYPE DE DOCUMENT DE REFERENCE]])))=0,"",INDIRECT(NOM_FR&amp;ADDRESS('PR-tampon'!$E262,COLUMN(REFERENCEMENT_ISOLANT[[#Headers],[TYPE DE DOCUMENT DE REFERENCE]]))))))</f>
        <v/>
      </c>
      <c r="H297" s="3" t="str">
        <f ca="1">IF('PR-tampon'!$E262="","",IF('PR-tampon'!$E262=0,"",IF(INDIRECT(NOM_FR&amp;ADDRESS('PR-tampon'!$E262,COLUMN(REFERENCEMENT_ISOLANT[[#Headers],[REF]])))=0,"",INDIRECT(NOM_FR&amp;ADDRESS('PR-tampon'!$E262,COLUMN(REFERENCEMENT_ISOLANT[[#Headers],[REF]]))))))</f>
        <v/>
      </c>
      <c r="I297" s="82" t="str">
        <f ca="1">IF('PR-tampon'!$E262="","",IF('PR-tampon'!$E262=0,"",IF(INDIRECT(NOM_FR&amp;ADDRESS('PR-tampon'!$E262,COLUMN(REFERENCEMENT_ISOLANT[[#Headers],[AVIS LIMITE AU]])))=0,"",INDIRECT(NOM_FR&amp;ADDRESS('PR-tampon'!$E262,COLUMN(REFERENCEMENT_ISOLANT[[#Headers],[AVIS LIMITE AU]]))))))</f>
        <v/>
      </c>
      <c r="J297" s="3" t="str">
        <f ca="1">IF('PR-tampon'!$E262="","",IF('PR-tampon'!$E262=0,"",IF(INDIRECT(NOM_FR&amp;ADDRESS('PR-tampon'!$E262,COLUMN(REFERENCEMENT_ISOLANT[[#Headers],[TC/TNC
dans le domaine d''emploi visé]])))=0,"",INDIRECT(NOM_FR&amp;ADDRESS('PR-tampon'!$E262,COLUMN(REFERENCEMENT_ISOLANT[[#Headers],[TC/TNC
dans le domaine d''emploi visé]]))))))</f>
        <v/>
      </c>
      <c r="K297" s="117" t="str">
        <f ca="1">IF('PR-tampon'!$E262="","",IF('PR-tampon'!$E262=0,"",IF(INDIRECT(NOM_FR&amp;ADDRESS('PR-tampon'!$E262,COLUMN(REFERENCEMENT_ISOLANT[[#Headers],[SYNTHESE DES APPLICATIONS VISEES]])))=0,"",INDIRECT(NOM_FR&amp;ADDRESS('PR-tampon'!$E262,COLUMN(REFERENCEMENT_ISOLANT[[#Headers],[SYNTHESE DES APPLICATIONS VISEES]]))))))</f>
        <v/>
      </c>
      <c r="L297" s="84" t="str">
        <f ca="1">IF('PR-tampon'!$E262="","",IF('PR-tampon'!$E262=0,"",IF(INDIRECT(NOM_FR&amp;ADDRESS('PR-tampon'!$E262,COLUMN(REFERENCEMENT_ISOLANT[[#Headers],[CONCATENATION DES OBSERVATIONS]])))=0,"",INDIRECT(NOM_FR&amp;ADDRESS('PR-tampon'!$E262,COLUMN(REFERENCEMENT_ISOLANT[[#Headers],[CONCATENATION DES OBSERVATIONS]]))))))</f>
        <v/>
      </c>
      <c r="M297" s="3" t="str">
        <f ca="1">IF('PR-tampon'!$E262="","",IF('PR-tampon'!$E262=0,"",IF(INDIRECT(NOM_FR&amp;ADDRESS('PR-tampon'!$E262,COLUMN(REFERENCEMENT_ISOLANT[[#Headers],[Hygrométrie des locaux]])))=0,"",INDIRECT(NOM_FR&amp;ADDRESS('PR-tampon'!$E262,COLUMN(REFERENCEMENT_ISOLANT[[#Headers],[Hygrométrie des locaux]]))))))</f>
        <v/>
      </c>
      <c r="N297" s="3" t="str">
        <f ca="1">IF('PR-tampon'!$E262="","",IF('PR-tampon'!$E262=0,"",IF(INDIRECT(NOM_FR&amp;ADDRESS('PR-tampon'!$E262,COLUMN(REFERENCEMENT_ISOLANT[[#Headers],[classement locaux au sens 20.1 P3]])))=0,"",INDIRECT(NOM_FR&amp;ADDRESS('PR-tampon'!$E262,COLUMN(REFERENCEMENT_ISOLANT[[#Headers],[classement locaux au sens 20.1 P3]]))))))</f>
        <v/>
      </c>
      <c r="O297" s="3" t="str">
        <f ca="1">IF('PR-tampon'!$E262="","",IF('PR-tampon'!$E262=0,"",IF(INDIRECT(NOM_FR&amp;ADDRESS('PR-tampon'!$E262,COLUMN(REFERENCEMENT_ISOLANT[[#Headers],[Climat max]])))=0,"",INDIRECT(NOM_FR&amp;ADDRESS('PR-tampon'!$E262,COLUMN(REFERENCEMENT_ISOLANT[[#Headers],[Climat max]]))))))</f>
        <v/>
      </c>
      <c r="P297" s="3" t="str">
        <f ca="1">IF('PR-tampon'!$E262="","",IF('PR-tampon'!$E262=0,"",IF(INDIRECT(NOM_FR&amp;ADDRESS('PR-tampon'!$E262,COLUMN(REFERENCEMENT_ISOLANT[[#Headers],[Locaux climatisés ou raffraichis]])))=0,"",INDIRECT(NOM_FR&amp;ADDRESS('PR-tampon'!$E262,COLUMN(REFERENCEMENT_ISOLANT[[#Headers],[Locaux climatisés ou raffraichis]]))))))</f>
        <v/>
      </c>
      <c r="Q297" s="89" t="str">
        <f ca="1">IF('PR-tampon'!$E262="","",IF('PR-tampon'!$E262=0,"",IF(INDIRECT(NOM_FR&amp;ADDRESS('PR-tampon'!$E262,COLUMN(REFERENCEMENT_ISOLANT[[#Headers],[LIEN INTERNET]])))=0,"",INDIRECT(NOM_FR&amp;ADDRESS('PR-tampon'!$E262,COLUMN(REFERENCEMENT_ISOLANT[[#Headers],[LIEN INTERNET]]))))))</f>
        <v/>
      </c>
    </row>
    <row r="298" spans="1:17" ht="130.15" customHeight="1" x14ac:dyDescent="0.25">
      <c r="A298" s="3" t="e">
        <v>#VALUE!</v>
      </c>
      <c r="B298" s="88" t="str">
        <f ca="1">IF('PR-tampon'!$E263="","",IF('PR-tampon'!$E263=0,"",IF(INDIRECT(NOM_FR&amp;ADDRESS('PR-tampon'!$E263,COLUMN(REFERENCEMENT_ISOLANT[[#Headers],[DATE REFERENCEMENT]])))=0,"",INDIRECT(NOM_FR&amp;ADDRESS('PR-tampon'!$E263,COLUMN(REFERENCEMENT_ISOLANT[[#Headers],[DATE REFERENCEMENT]]))))))</f>
        <v/>
      </c>
      <c r="C298" s="88" t="str">
        <f ca="1">IF('PR-tampon'!$E263="","",IF('PR-tampon'!$E263=0,"",IF(INDIRECT(NOM_FR&amp;ADDRESS('PR-tampon'!$E263,COLUMN(REFERENCEMENT_ISOLANT[[#Headers],[TYPE DE PROCEDE]])))=0,"",INDIRECT(NOM_FR&amp;ADDRESS('PR-tampon'!$E263,COLUMN(REFERENCEMENT_ISOLANT[[#Headers],[TYPE DE PROCEDE]]))))))</f>
        <v/>
      </c>
      <c r="D298" s="88" t="str">
        <f ca="1">IF('PR-tampon'!$E263="","",IF('PR-tampon'!$E263=0,"",IF(INDIRECT(NOM_FR&amp;ADDRESS('PR-tampon'!$E263,COLUMN(REFERENCEMENT_ISOLANT[[#Headers],[MATIERE]])))=0,"",INDIRECT(NOM_FR&amp;ADDRESS('PR-tampon'!$E263,COLUMN(REFERENCEMENT_ISOLANT[[#Headers],[MATIERE]]))))))</f>
        <v/>
      </c>
      <c r="E298" s="3" t="str">
        <f ca="1">IF('PR-tampon'!$E263="","",IF('PR-tampon'!$E263=0,"",IF(INDIRECT(NOM_FR&amp;ADDRESS('PR-tampon'!$E263,COLUMN(REFERENCEMENT_ISOLANT[[#Headers],[NOM COMMERCIAL DU PROCEDE]])))=0,"",INDIRECT(NOM_FR&amp;ADDRESS('PR-tampon'!$E263,COLUMN(REFERENCEMENT_ISOLANT[[#Headers],[NOM COMMERCIAL DU PROCEDE]]))))))</f>
        <v/>
      </c>
      <c r="F298" s="3" t="str">
        <f ca="1">IF('PR-tampon'!$E263="","",IF('PR-tampon'!$E263=0,"",IF(INDIRECT(NOM_FR&amp;ADDRESS('PR-tampon'!$E263,COLUMN(REFERENCEMENT_ISOLANT[[#Headers],[DISTRIBUTEUR]])))=0,"",INDIRECT(NOM_FR&amp;ADDRESS('PR-tampon'!$E263,COLUMN(REFERENCEMENT_ISOLANT[[#Headers],[DISTRIBUTEUR]]))))))</f>
        <v/>
      </c>
      <c r="G298" s="3" t="str">
        <f ca="1">IF('PR-tampon'!$E263="","",IF('PR-tampon'!$E263=0,"",IF(INDIRECT(NOM_FR&amp;ADDRESS('PR-tampon'!$E263,COLUMN(REFERENCEMENT_ISOLANT[[#Headers],[TYPE DE DOCUMENT DE REFERENCE]])))=0,"",INDIRECT(NOM_FR&amp;ADDRESS('PR-tampon'!$E263,COLUMN(REFERENCEMENT_ISOLANT[[#Headers],[TYPE DE DOCUMENT DE REFERENCE]]))))))</f>
        <v/>
      </c>
      <c r="H298" s="3" t="str">
        <f ca="1">IF('PR-tampon'!$E263="","",IF('PR-tampon'!$E263=0,"",IF(INDIRECT(NOM_FR&amp;ADDRESS('PR-tampon'!$E263,COLUMN(REFERENCEMENT_ISOLANT[[#Headers],[REF]])))=0,"",INDIRECT(NOM_FR&amp;ADDRESS('PR-tampon'!$E263,COLUMN(REFERENCEMENT_ISOLANT[[#Headers],[REF]]))))))</f>
        <v/>
      </c>
      <c r="I298" s="82" t="str">
        <f ca="1">IF('PR-tampon'!$E263="","",IF('PR-tampon'!$E263=0,"",IF(INDIRECT(NOM_FR&amp;ADDRESS('PR-tampon'!$E263,COLUMN(REFERENCEMENT_ISOLANT[[#Headers],[AVIS LIMITE AU]])))=0,"",INDIRECT(NOM_FR&amp;ADDRESS('PR-tampon'!$E263,COLUMN(REFERENCEMENT_ISOLANT[[#Headers],[AVIS LIMITE AU]]))))))</f>
        <v/>
      </c>
      <c r="J298" s="3" t="str">
        <f ca="1">IF('PR-tampon'!$E263="","",IF('PR-tampon'!$E263=0,"",IF(INDIRECT(NOM_FR&amp;ADDRESS('PR-tampon'!$E263,COLUMN(REFERENCEMENT_ISOLANT[[#Headers],[TC/TNC
dans le domaine d''emploi visé]])))=0,"",INDIRECT(NOM_FR&amp;ADDRESS('PR-tampon'!$E263,COLUMN(REFERENCEMENT_ISOLANT[[#Headers],[TC/TNC
dans le domaine d''emploi visé]]))))))</f>
        <v/>
      </c>
      <c r="K298" s="117" t="str">
        <f ca="1">IF('PR-tampon'!$E263="","",IF('PR-tampon'!$E263=0,"",IF(INDIRECT(NOM_FR&amp;ADDRESS('PR-tampon'!$E263,COLUMN(REFERENCEMENT_ISOLANT[[#Headers],[SYNTHESE DES APPLICATIONS VISEES]])))=0,"",INDIRECT(NOM_FR&amp;ADDRESS('PR-tampon'!$E263,COLUMN(REFERENCEMENT_ISOLANT[[#Headers],[SYNTHESE DES APPLICATIONS VISEES]]))))))</f>
        <v/>
      </c>
      <c r="L298" s="84" t="str">
        <f ca="1">IF('PR-tampon'!$E263="","",IF('PR-tampon'!$E263=0,"",IF(INDIRECT(NOM_FR&amp;ADDRESS('PR-tampon'!$E263,COLUMN(REFERENCEMENT_ISOLANT[[#Headers],[CONCATENATION DES OBSERVATIONS]])))=0,"",INDIRECT(NOM_FR&amp;ADDRESS('PR-tampon'!$E263,COLUMN(REFERENCEMENT_ISOLANT[[#Headers],[CONCATENATION DES OBSERVATIONS]]))))))</f>
        <v/>
      </c>
      <c r="M298" s="3" t="str">
        <f ca="1">IF('PR-tampon'!$E263="","",IF('PR-tampon'!$E263=0,"",IF(INDIRECT(NOM_FR&amp;ADDRESS('PR-tampon'!$E263,COLUMN(REFERENCEMENT_ISOLANT[[#Headers],[Hygrométrie des locaux]])))=0,"",INDIRECT(NOM_FR&amp;ADDRESS('PR-tampon'!$E263,COLUMN(REFERENCEMENT_ISOLANT[[#Headers],[Hygrométrie des locaux]]))))))</f>
        <v/>
      </c>
      <c r="N298" s="3" t="str">
        <f ca="1">IF('PR-tampon'!$E263="","",IF('PR-tampon'!$E263=0,"",IF(INDIRECT(NOM_FR&amp;ADDRESS('PR-tampon'!$E263,COLUMN(REFERENCEMENT_ISOLANT[[#Headers],[classement locaux au sens 20.1 P3]])))=0,"",INDIRECT(NOM_FR&amp;ADDRESS('PR-tampon'!$E263,COLUMN(REFERENCEMENT_ISOLANT[[#Headers],[classement locaux au sens 20.1 P3]]))))))</f>
        <v/>
      </c>
      <c r="O298" s="3" t="str">
        <f ca="1">IF('PR-tampon'!$E263="","",IF('PR-tampon'!$E263=0,"",IF(INDIRECT(NOM_FR&amp;ADDRESS('PR-tampon'!$E263,COLUMN(REFERENCEMENT_ISOLANT[[#Headers],[Climat max]])))=0,"",INDIRECT(NOM_FR&amp;ADDRESS('PR-tampon'!$E263,COLUMN(REFERENCEMENT_ISOLANT[[#Headers],[Climat max]]))))))</f>
        <v/>
      </c>
      <c r="P298" s="3" t="str">
        <f ca="1">IF('PR-tampon'!$E263="","",IF('PR-tampon'!$E263=0,"",IF(INDIRECT(NOM_FR&amp;ADDRESS('PR-tampon'!$E263,COLUMN(REFERENCEMENT_ISOLANT[[#Headers],[Locaux climatisés ou raffraichis]])))=0,"",INDIRECT(NOM_FR&amp;ADDRESS('PR-tampon'!$E263,COLUMN(REFERENCEMENT_ISOLANT[[#Headers],[Locaux climatisés ou raffraichis]]))))))</f>
        <v/>
      </c>
      <c r="Q298" s="89" t="str">
        <f ca="1">IF('PR-tampon'!$E263="","",IF('PR-tampon'!$E263=0,"",IF(INDIRECT(NOM_FR&amp;ADDRESS('PR-tampon'!$E263,COLUMN(REFERENCEMENT_ISOLANT[[#Headers],[LIEN INTERNET]])))=0,"",INDIRECT(NOM_FR&amp;ADDRESS('PR-tampon'!$E263,COLUMN(REFERENCEMENT_ISOLANT[[#Headers],[LIEN INTERNET]]))))))</f>
        <v/>
      </c>
    </row>
    <row r="299" spans="1:17" ht="130.15" customHeight="1" x14ac:dyDescent="0.25">
      <c r="A299" s="3" t="e">
        <v>#VALUE!</v>
      </c>
      <c r="B299" s="88" t="str">
        <f ca="1">IF('PR-tampon'!$E264="","",IF('PR-tampon'!$E264=0,"",IF(INDIRECT(NOM_FR&amp;ADDRESS('PR-tampon'!$E264,COLUMN(REFERENCEMENT_ISOLANT[[#Headers],[DATE REFERENCEMENT]])))=0,"",INDIRECT(NOM_FR&amp;ADDRESS('PR-tampon'!$E264,COLUMN(REFERENCEMENT_ISOLANT[[#Headers],[DATE REFERENCEMENT]]))))))</f>
        <v/>
      </c>
      <c r="C299" s="88" t="str">
        <f ca="1">IF('PR-tampon'!$E264="","",IF('PR-tampon'!$E264=0,"",IF(INDIRECT(NOM_FR&amp;ADDRESS('PR-tampon'!$E264,COLUMN(REFERENCEMENT_ISOLANT[[#Headers],[TYPE DE PROCEDE]])))=0,"",INDIRECT(NOM_FR&amp;ADDRESS('PR-tampon'!$E264,COLUMN(REFERENCEMENT_ISOLANT[[#Headers],[TYPE DE PROCEDE]]))))))</f>
        <v/>
      </c>
      <c r="D299" s="88" t="str">
        <f ca="1">IF('PR-tampon'!$E264="","",IF('PR-tampon'!$E264=0,"",IF(INDIRECT(NOM_FR&amp;ADDRESS('PR-tampon'!$E264,COLUMN(REFERENCEMENT_ISOLANT[[#Headers],[MATIERE]])))=0,"",INDIRECT(NOM_FR&amp;ADDRESS('PR-tampon'!$E264,COLUMN(REFERENCEMENT_ISOLANT[[#Headers],[MATIERE]]))))))</f>
        <v/>
      </c>
      <c r="E299" s="3" t="str">
        <f ca="1">IF('PR-tampon'!$E264="","",IF('PR-tampon'!$E264=0,"",IF(INDIRECT(NOM_FR&amp;ADDRESS('PR-tampon'!$E264,COLUMN(REFERENCEMENT_ISOLANT[[#Headers],[NOM COMMERCIAL DU PROCEDE]])))=0,"",INDIRECT(NOM_FR&amp;ADDRESS('PR-tampon'!$E264,COLUMN(REFERENCEMENT_ISOLANT[[#Headers],[NOM COMMERCIAL DU PROCEDE]]))))))</f>
        <v/>
      </c>
      <c r="F299" s="3" t="str">
        <f ca="1">IF('PR-tampon'!$E264="","",IF('PR-tampon'!$E264=0,"",IF(INDIRECT(NOM_FR&amp;ADDRESS('PR-tampon'!$E264,COLUMN(REFERENCEMENT_ISOLANT[[#Headers],[DISTRIBUTEUR]])))=0,"",INDIRECT(NOM_FR&amp;ADDRESS('PR-tampon'!$E264,COLUMN(REFERENCEMENT_ISOLANT[[#Headers],[DISTRIBUTEUR]]))))))</f>
        <v/>
      </c>
      <c r="G299" s="3" t="str">
        <f ca="1">IF('PR-tampon'!$E264="","",IF('PR-tampon'!$E264=0,"",IF(INDIRECT(NOM_FR&amp;ADDRESS('PR-tampon'!$E264,COLUMN(REFERENCEMENT_ISOLANT[[#Headers],[TYPE DE DOCUMENT DE REFERENCE]])))=0,"",INDIRECT(NOM_FR&amp;ADDRESS('PR-tampon'!$E264,COLUMN(REFERENCEMENT_ISOLANT[[#Headers],[TYPE DE DOCUMENT DE REFERENCE]]))))))</f>
        <v/>
      </c>
      <c r="H299" s="3" t="str">
        <f ca="1">IF('PR-tampon'!$E264="","",IF('PR-tampon'!$E264=0,"",IF(INDIRECT(NOM_FR&amp;ADDRESS('PR-tampon'!$E264,COLUMN(REFERENCEMENT_ISOLANT[[#Headers],[REF]])))=0,"",INDIRECT(NOM_FR&amp;ADDRESS('PR-tampon'!$E264,COLUMN(REFERENCEMENT_ISOLANT[[#Headers],[REF]]))))))</f>
        <v/>
      </c>
      <c r="I299" s="82" t="str">
        <f ca="1">IF('PR-tampon'!$E264="","",IF('PR-tampon'!$E264=0,"",IF(INDIRECT(NOM_FR&amp;ADDRESS('PR-tampon'!$E264,COLUMN(REFERENCEMENT_ISOLANT[[#Headers],[AVIS LIMITE AU]])))=0,"",INDIRECT(NOM_FR&amp;ADDRESS('PR-tampon'!$E264,COLUMN(REFERENCEMENT_ISOLANT[[#Headers],[AVIS LIMITE AU]]))))))</f>
        <v/>
      </c>
      <c r="J299" s="3" t="str">
        <f ca="1">IF('PR-tampon'!$E264="","",IF('PR-tampon'!$E264=0,"",IF(INDIRECT(NOM_FR&amp;ADDRESS('PR-tampon'!$E264,COLUMN(REFERENCEMENT_ISOLANT[[#Headers],[TC/TNC
dans le domaine d''emploi visé]])))=0,"",INDIRECT(NOM_FR&amp;ADDRESS('PR-tampon'!$E264,COLUMN(REFERENCEMENT_ISOLANT[[#Headers],[TC/TNC
dans le domaine d''emploi visé]]))))))</f>
        <v/>
      </c>
      <c r="K299" s="117" t="str">
        <f ca="1">IF('PR-tampon'!$E264="","",IF('PR-tampon'!$E264=0,"",IF(INDIRECT(NOM_FR&amp;ADDRESS('PR-tampon'!$E264,COLUMN(REFERENCEMENT_ISOLANT[[#Headers],[SYNTHESE DES APPLICATIONS VISEES]])))=0,"",INDIRECT(NOM_FR&amp;ADDRESS('PR-tampon'!$E264,COLUMN(REFERENCEMENT_ISOLANT[[#Headers],[SYNTHESE DES APPLICATIONS VISEES]]))))))</f>
        <v/>
      </c>
      <c r="L299" s="84" t="str">
        <f ca="1">IF('PR-tampon'!$E264="","",IF('PR-tampon'!$E264=0,"",IF(INDIRECT(NOM_FR&amp;ADDRESS('PR-tampon'!$E264,COLUMN(REFERENCEMENT_ISOLANT[[#Headers],[CONCATENATION DES OBSERVATIONS]])))=0,"",INDIRECT(NOM_FR&amp;ADDRESS('PR-tampon'!$E264,COLUMN(REFERENCEMENT_ISOLANT[[#Headers],[CONCATENATION DES OBSERVATIONS]]))))))</f>
        <v/>
      </c>
      <c r="M299" s="3" t="str">
        <f ca="1">IF('PR-tampon'!$E264="","",IF('PR-tampon'!$E264=0,"",IF(INDIRECT(NOM_FR&amp;ADDRESS('PR-tampon'!$E264,COLUMN(REFERENCEMENT_ISOLANT[[#Headers],[Hygrométrie des locaux]])))=0,"",INDIRECT(NOM_FR&amp;ADDRESS('PR-tampon'!$E264,COLUMN(REFERENCEMENT_ISOLANT[[#Headers],[Hygrométrie des locaux]]))))))</f>
        <v/>
      </c>
      <c r="N299" s="3" t="str">
        <f ca="1">IF('PR-tampon'!$E264="","",IF('PR-tampon'!$E264=0,"",IF(INDIRECT(NOM_FR&amp;ADDRESS('PR-tampon'!$E264,COLUMN(REFERENCEMENT_ISOLANT[[#Headers],[classement locaux au sens 20.1 P3]])))=0,"",INDIRECT(NOM_FR&amp;ADDRESS('PR-tampon'!$E264,COLUMN(REFERENCEMENT_ISOLANT[[#Headers],[classement locaux au sens 20.1 P3]]))))))</f>
        <v/>
      </c>
      <c r="O299" s="3" t="str">
        <f ca="1">IF('PR-tampon'!$E264="","",IF('PR-tampon'!$E264=0,"",IF(INDIRECT(NOM_FR&amp;ADDRESS('PR-tampon'!$E264,COLUMN(REFERENCEMENT_ISOLANT[[#Headers],[Climat max]])))=0,"",INDIRECT(NOM_FR&amp;ADDRESS('PR-tampon'!$E264,COLUMN(REFERENCEMENT_ISOLANT[[#Headers],[Climat max]]))))))</f>
        <v/>
      </c>
      <c r="P299" s="3" t="str">
        <f ca="1">IF('PR-tampon'!$E264="","",IF('PR-tampon'!$E264=0,"",IF(INDIRECT(NOM_FR&amp;ADDRESS('PR-tampon'!$E264,COLUMN(REFERENCEMENT_ISOLANT[[#Headers],[Locaux climatisés ou raffraichis]])))=0,"",INDIRECT(NOM_FR&amp;ADDRESS('PR-tampon'!$E264,COLUMN(REFERENCEMENT_ISOLANT[[#Headers],[Locaux climatisés ou raffraichis]]))))))</f>
        <v/>
      </c>
      <c r="Q299" s="89" t="str">
        <f ca="1">IF('PR-tampon'!$E264="","",IF('PR-tampon'!$E264=0,"",IF(INDIRECT(NOM_FR&amp;ADDRESS('PR-tampon'!$E264,COLUMN(REFERENCEMENT_ISOLANT[[#Headers],[LIEN INTERNET]])))=0,"",INDIRECT(NOM_FR&amp;ADDRESS('PR-tampon'!$E264,COLUMN(REFERENCEMENT_ISOLANT[[#Headers],[LIEN INTERNET]]))))))</f>
        <v/>
      </c>
    </row>
    <row r="300" spans="1:17" ht="130.15" customHeight="1" x14ac:dyDescent="0.25">
      <c r="A300" s="3" t="e">
        <v>#VALUE!</v>
      </c>
      <c r="B300" s="88" t="str">
        <f ca="1">IF('PR-tampon'!$E265="","",IF('PR-tampon'!$E265=0,"",IF(INDIRECT(NOM_FR&amp;ADDRESS('PR-tampon'!$E265,COLUMN(REFERENCEMENT_ISOLANT[[#Headers],[DATE REFERENCEMENT]])))=0,"",INDIRECT(NOM_FR&amp;ADDRESS('PR-tampon'!$E265,COLUMN(REFERENCEMENT_ISOLANT[[#Headers],[DATE REFERENCEMENT]]))))))</f>
        <v/>
      </c>
      <c r="C300" s="88" t="str">
        <f ca="1">IF('PR-tampon'!$E265="","",IF('PR-tampon'!$E265=0,"",IF(INDIRECT(NOM_FR&amp;ADDRESS('PR-tampon'!$E265,COLUMN(REFERENCEMENT_ISOLANT[[#Headers],[TYPE DE PROCEDE]])))=0,"",INDIRECT(NOM_FR&amp;ADDRESS('PR-tampon'!$E265,COLUMN(REFERENCEMENT_ISOLANT[[#Headers],[TYPE DE PROCEDE]]))))))</f>
        <v/>
      </c>
      <c r="D300" s="88" t="str">
        <f ca="1">IF('PR-tampon'!$E265="","",IF('PR-tampon'!$E265=0,"",IF(INDIRECT(NOM_FR&amp;ADDRESS('PR-tampon'!$E265,COLUMN(REFERENCEMENT_ISOLANT[[#Headers],[MATIERE]])))=0,"",INDIRECT(NOM_FR&amp;ADDRESS('PR-tampon'!$E265,COLUMN(REFERENCEMENT_ISOLANT[[#Headers],[MATIERE]]))))))</f>
        <v/>
      </c>
      <c r="E300" s="3" t="str">
        <f ca="1">IF('PR-tampon'!$E265="","",IF('PR-tampon'!$E265=0,"",IF(INDIRECT(NOM_FR&amp;ADDRESS('PR-tampon'!$E265,COLUMN(REFERENCEMENT_ISOLANT[[#Headers],[NOM COMMERCIAL DU PROCEDE]])))=0,"",INDIRECT(NOM_FR&amp;ADDRESS('PR-tampon'!$E265,COLUMN(REFERENCEMENT_ISOLANT[[#Headers],[NOM COMMERCIAL DU PROCEDE]]))))))</f>
        <v/>
      </c>
      <c r="F300" s="3" t="str">
        <f ca="1">IF('PR-tampon'!$E265="","",IF('PR-tampon'!$E265=0,"",IF(INDIRECT(NOM_FR&amp;ADDRESS('PR-tampon'!$E265,COLUMN(REFERENCEMENT_ISOLANT[[#Headers],[DISTRIBUTEUR]])))=0,"",INDIRECT(NOM_FR&amp;ADDRESS('PR-tampon'!$E265,COLUMN(REFERENCEMENT_ISOLANT[[#Headers],[DISTRIBUTEUR]]))))))</f>
        <v/>
      </c>
      <c r="G300" s="3" t="str">
        <f ca="1">IF('PR-tampon'!$E265="","",IF('PR-tampon'!$E265=0,"",IF(INDIRECT(NOM_FR&amp;ADDRESS('PR-tampon'!$E265,COLUMN(REFERENCEMENT_ISOLANT[[#Headers],[TYPE DE DOCUMENT DE REFERENCE]])))=0,"",INDIRECT(NOM_FR&amp;ADDRESS('PR-tampon'!$E265,COLUMN(REFERENCEMENT_ISOLANT[[#Headers],[TYPE DE DOCUMENT DE REFERENCE]]))))))</f>
        <v/>
      </c>
      <c r="H300" s="3" t="str">
        <f ca="1">IF('PR-tampon'!$E265="","",IF('PR-tampon'!$E265=0,"",IF(INDIRECT(NOM_FR&amp;ADDRESS('PR-tampon'!$E265,COLUMN(REFERENCEMENT_ISOLANT[[#Headers],[REF]])))=0,"",INDIRECT(NOM_FR&amp;ADDRESS('PR-tampon'!$E265,COLUMN(REFERENCEMENT_ISOLANT[[#Headers],[REF]]))))))</f>
        <v/>
      </c>
      <c r="I300" s="82" t="str">
        <f ca="1">IF('PR-tampon'!$E265="","",IF('PR-tampon'!$E265=0,"",IF(INDIRECT(NOM_FR&amp;ADDRESS('PR-tampon'!$E265,COLUMN(REFERENCEMENT_ISOLANT[[#Headers],[AVIS LIMITE AU]])))=0,"",INDIRECT(NOM_FR&amp;ADDRESS('PR-tampon'!$E265,COLUMN(REFERENCEMENT_ISOLANT[[#Headers],[AVIS LIMITE AU]]))))))</f>
        <v/>
      </c>
      <c r="J300" s="3" t="str">
        <f ca="1">IF('PR-tampon'!$E265="","",IF('PR-tampon'!$E265=0,"",IF(INDIRECT(NOM_FR&amp;ADDRESS('PR-tampon'!$E265,COLUMN(REFERENCEMENT_ISOLANT[[#Headers],[TC/TNC
dans le domaine d''emploi visé]])))=0,"",INDIRECT(NOM_FR&amp;ADDRESS('PR-tampon'!$E265,COLUMN(REFERENCEMENT_ISOLANT[[#Headers],[TC/TNC
dans le domaine d''emploi visé]]))))))</f>
        <v/>
      </c>
      <c r="K300" s="117" t="str">
        <f ca="1">IF('PR-tampon'!$E265="","",IF('PR-tampon'!$E265=0,"",IF(INDIRECT(NOM_FR&amp;ADDRESS('PR-tampon'!$E265,COLUMN(REFERENCEMENT_ISOLANT[[#Headers],[SYNTHESE DES APPLICATIONS VISEES]])))=0,"",INDIRECT(NOM_FR&amp;ADDRESS('PR-tampon'!$E265,COLUMN(REFERENCEMENT_ISOLANT[[#Headers],[SYNTHESE DES APPLICATIONS VISEES]]))))))</f>
        <v/>
      </c>
      <c r="L300" s="84" t="str">
        <f ca="1">IF('PR-tampon'!$E265="","",IF('PR-tampon'!$E265=0,"",IF(INDIRECT(NOM_FR&amp;ADDRESS('PR-tampon'!$E265,COLUMN(REFERENCEMENT_ISOLANT[[#Headers],[CONCATENATION DES OBSERVATIONS]])))=0,"",INDIRECT(NOM_FR&amp;ADDRESS('PR-tampon'!$E265,COLUMN(REFERENCEMENT_ISOLANT[[#Headers],[CONCATENATION DES OBSERVATIONS]]))))))</f>
        <v/>
      </c>
      <c r="M300" s="3" t="str">
        <f ca="1">IF('PR-tampon'!$E265="","",IF('PR-tampon'!$E265=0,"",IF(INDIRECT(NOM_FR&amp;ADDRESS('PR-tampon'!$E265,COLUMN(REFERENCEMENT_ISOLANT[[#Headers],[Hygrométrie des locaux]])))=0,"",INDIRECT(NOM_FR&amp;ADDRESS('PR-tampon'!$E265,COLUMN(REFERENCEMENT_ISOLANT[[#Headers],[Hygrométrie des locaux]]))))))</f>
        <v/>
      </c>
      <c r="N300" s="3" t="str">
        <f ca="1">IF('PR-tampon'!$E265="","",IF('PR-tampon'!$E265=0,"",IF(INDIRECT(NOM_FR&amp;ADDRESS('PR-tampon'!$E265,COLUMN(REFERENCEMENT_ISOLANT[[#Headers],[classement locaux au sens 20.1 P3]])))=0,"",INDIRECT(NOM_FR&amp;ADDRESS('PR-tampon'!$E265,COLUMN(REFERENCEMENT_ISOLANT[[#Headers],[classement locaux au sens 20.1 P3]]))))))</f>
        <v/>
      </c>
      <c r="O300" s="3" t="str">
        <f ca="1">IF('PR-tampon'!$E265="","",IF('PR-tampon'!$E265=0,"",IF(INDIRECT(NOM_FR&amp;ADDRESS('PR-tampon'!$E265,COLUMN(REFERENCEMENT_ISOLANT[[#Headers],[Climat max]])))=0,"",INDIRECT(NOM_FR&amp;ADDRESS('PR-tampon'!$E265,COLUMN(REFERENCEMENT_ISOLANT[[#Headers],[Climat max]]))))))</f>
        <v/>
      </c>
      <c r="P300" s="3" t="str">
        <f ca="1">IF('PR-tampon'!$E265="","",IF('PR-tampon'!$E265=0,"",IF(INDIRECT(NOM_FR&amp;ADDRESS('PR-tampon'!$E265,COLUMN(REFERENCEMENT_ISOLANT[[#Headers],[Locaux climatisés ou raffraichis]])))=0,"",INDIRECT(NOM_FR&amp;ADDRESS('PR-tampon'!$E265,COLUMN(REFERENCEMENT_ISOLANT[[#Headers],[Locaux climatisés ou raffraichis]]))))))</f>
        <v/>
      </c>
      <c r="Q300" s="89" t="str">
        <f ca="1">IF('PR-tampon'!$E265="","",IF('PR-tampon'!$E265=0,"",IF(INDIRECT(NOM_FR&amp;ADDRESS('PR-tampon'!$E265,COLUMN(REFERENCEMENT_ISOLANT[[#Headers],[LIEN INTERNET]])))=0,"",INDIRECT(NOM_FR&amp;ADDRESS('PR-tampon'!$E265,COLUMN(REFERENCEMENT_ISOLANT[[#Headers],[LIEN INTERNET]]))))))</f>
        <v/>
      </c>
    </row>
    <row r="301" spans="1:17" ht="130.15" customHeight="1" x14ac:dyDescent="0.25">
      <c r="A301" s="3" t="e">
        <v>#VALUE!</v>
      </c>
      <c r="B301" s="88" t="str">
        <f ca="1">IF('PR-tampon'!$E266="","",IF('PR-tampon'!$E266=0,"",IF(INDIRECT(NOM_FR&amp;ADDRESS('PR-tampon'!$E266,COLUMN(REFERENCEMENT_ISOLANT[[#Headers],[DATE REFERENCEMENT]])))=0,"",INDIRECT(NOM_FR&amp;ADDRESS('PR-tampon'!$E266,COLUMN(REFERENCEMENT_ISOLANT[[#Headers],[DATE REFERENCEMENT]]))))))</f>
        <v/>
      </c>
      <c r="C301" s="88" t="str">
        <f ca="1">IF('PR-tampon'!$E266="","",IF('PR-tampon'!$E266=0,"",IF(INDIRECT(NOM_FR&amp;ADDRESS('PR-tampon'!$E266,COLUMN(REFERENCEMENT_ISOLANT[[#Headers],[TYPE DE PROCEDE]])))=0,"",INDIRECT(NOM_FR&amp;ADDRESS('PR-tampon'!$E266,COLUMN(REFERENCEMENT_ISOLANT[[#Headers],[TYPE DE PROCEDE]]))))))</f>
        <v/>
      </c>
      <c r="D301" s="88" t="str">
        <f ca="1">IF('PR-tampon'!$E266="","",IF('PR-tampon'!$E266=0,"",IF(INDIRECT(NOM_FR&amp;ADDRESS('PR-tampon'!$E266,COLUMN(REFERENCEMENT_ISOLANT[[#Headers],[MATIERE]])))=0,"",INDIRECT(NOM_FR&amp;ADDRESS('PR-tampon'!$E266,COLUMN(REFERENCEMENT_ISOLANT[[#Headers],[MATIERE]]))))))</f>
        <v/>
      </c>
      <c r="E301" s="3" t="str">
        <f ca="1">IF('PR-tampon'!$E266="","",IF('PR-tampon'!$E266=0,"",IF(INDIRECT(NOM_FR&amp;ADDRESS('PR-tampon'!$E266,COLUMN(REFERENCEMENT_ISOLANT[[#Headers],[NOM COMMERCIAL DU PROCEDE]])))=0,"",INDIRECT(NOM_FR&amp;ADDRESS('PR-tampon'!$E266,COLUMN(REFERENCEMENT_ISOLANT[[#Headers],[NOM COMMERCIAL DU PROCEDE]]))))))</f>
        <v/>
      </c>
      <c r="F301" s="3" t="str">
        <f ca="1">IF('PR-tampon'!$E266="","",IF('PR-tampon'!$E266=0,"",IF(INDIRECT(NOM_FR&amp;ADDRESS('PR-tampon'!$E266,COLUMN(REFERENCEMENT_ISOLANT[[#Headers],[DISTRIBUTEUR]])))=0,"",INDIRECT(NOM_FR&amp;ADDRESS('PR-tampon'!$E266,COLUMN(REFERENCEMENT_ISOLANT[[#Headers],[DISTRIBUTEUR]]))))))</f>
        <v/>
      </c>
      <c r="G301" s="3" t="str">
        <f ca="1">IF('PR-tampon'!$E266="","",IF('PR-tampon'!$E266=0,"",IF(INDIRECT(NOM_FR&amp;ADDRESS('PR-tampon'!$E266,COLUMN(REFERENCEMENT_ISOLANT[[#Headers],[TYPE DE DOCUMENT DE REFERENCE]])))=0,"",INDIRECT(NOM_FR&amp;ADDRESS('PR-tampon'!$E266,COLUMN(REFERENCEMENT_ISOLANT[[#Headers],[TYPE DE DOCUMENT DE REFERENCE]]))))))</f>
        <v/>
      </c>
      <c r="H301" s="3" t="str">
        <f ca="1">IF('PR-tampon'!$E266="","",IF('PR-tampon'!$E266=0,"",IF(INDIRECT(NOM_FR&amp;ADDRESS('PR-tampon'!$E266,COLUMN(REFERENCEMENT_ISOLANT[[#Headers],[REF]])))=0,"",INDIRECT(NOM_FR&amp;ADDRESS('PR-tampon'!$E266,COLUMN(REFERENCEMENT_ISOLANT[[#Headers],[REF]]))))))</f>
        <v/>
      </c>
      <c r="I301" s="82" t="str">
        <f ca="1">IF('PR-tampon'!$E266="","",IF('PR-tampon'!$E266=0,"",IF(INDIRECT(NOM_FR&amp;ADDRESS('PR-tampon'!$E266,COLUMN(REFERENCEMENT_ISOLANT[[#Headers],[AVIS LIMITE AU]])))=0,"",INDIRECT(NOM_FR&amp;ADDRESS('PR-tampon'!$E266,COLUMN(REFERENCEMENT_ISOLANT[[#Headers],[AVIS LIMITE AU]]))))))</f>
        <v/>
      </c>
      <c r="J301" s="3" t="str">
        <f ca="1">IF('PR-tampon'!$E266="","",IF('PR-tampon'!$E266=0,"",IF(INDIRECT(NOM_FR&amp;ADDRESS('PR-tampon'!$E266,COLUMN(REFERENCEMENT_ISOLANT[[#Headers],[TC/TNC
dans le domaine d''emploi visé]])))=0,"",INDIRECT(NOM_FR&amp;ADDRESS('PR-tampon'!$E266,COLUMN(REFERENCEMENT_ISOLANT[[#Headers],[TC/TNC
dans le domaine d''emploi visé]]))))))</f>
        <v/>
      </c>
      <c r="K301" s="117" t="str">
        <f ca="1">IF('PR-tampon'!$E266="","",IF('PR-tampon'!$E266=0,"",IF(INDIRECT(NOM_FR&amp;ADDRESS('PR-tampon'!$E266,COLUMN(REFERENCEMENT_ISOLANT[[#Headers],[SYNTHESE DES APPLICATIONS VISEES]])))=0,"",INDIRECT(NOM_FR&amp;ADDRESS('PR-tampon'!$E266,COLUMN(REFERENCEMENT_ISOLANT[[#Headers],[SYNTHESE DES APPLICATIONS VISEES]]))))))</f>
        <v/>
      </c>
      <c r="L301" s="84" t="str">
        <f ca="1">IF('PR-tampon'!$E266="","",IF('PR-tampon'!$E266=0,"",IF(INDIRECT(NOM_FR&amp;ADDRESS('PR-tampon'!$E266,COLUMN(REFERENCEMENT_ISOLANT[[#Headers],[CONCATENATION DES OBSERVATIONS]])))=0,"",INDIRECT(NOM_FR&amp;ADDRESS('PR-tampon'!$E266,COLUMN(REFERENCEMENT_ISOLANT[[#Headers],[CONCATENATION DES OBSERVATIONS]]))))))</f>
        <v/>
      </c>
      <c r="M301" s="3" t="str">
        <f ca="1">IF('PR-tampon'!$E266="","",IF('PR-tampon'!$E266=0,"",IF(INDIRECT(NOM_FR&amp;ADDRESS('PR-tampon'!$E266,COLUMN(REFERENCEMENT_ISOLANT[[#Headers],[Hygrométrie des locaux]])))=0,"",INDIRECT(NOM_FR&amp;ADDRESS('PR-tampon'!$E266,COLUMN(REFERENCEMENT_ISOLANT[[#Headers],[Hygrométrie des locaux]]))))))</f>
        <v/>
      </c>
      <c r="N301" s="3" t="str">
        <f ca="1">IF('PR-tampon'!$E266="","",IF('PR-tampon'!$E266=0,"",IF(INDIRECT(NOM_FR&amp;ADDRESS('PR-tampon'!$E266,COLUMN(REFERENCEMENT_ISOLANT[[#Headers],[classement locaux au sens 20.1 P3]])))=0,"",INDIRECT(NOM_FR&amp;ADDRESS('PR-tampon'!$E266,COLUMN(REFERENCEMENT_ISOLANT[[#Headers],[classement locaux au sens 20.1 P3]]))))))</f>
        <v/>
      </c>
      <c r="O301" s="3" t="str">
        <f ca="1">IF('PR-tampon'!$E266="","",IF('PR-tampon'!$E266=0,"",IF(INDIRECT(NOM_FR&amp;ADDRESS('PR-tampon'!$E266,COLUMN(REFERENCEMENT_ISOLANT[[#Headers],[Climat max]])))=0,"",INDIRECT(NOM_FR&amp;ADDRESS('PR-tampon'!$E266,COLUMN(REFERENCEMENT_ISOLANT[[#Headers],[Climat max]]))))))</f>
        <v/>
      </c>
      <c r="P301" s="3" t="str">
        <f ca="1">IF('PR-tampon'!$E266="","",IF('PR-tampon'!$E266=0,"",IF(INDIRECT(NOM_FR&amp;ADDRESS('PR-tampon'!$E266,COLUMN(REFERENCEMENT_ISOLANT[[#Headers],[Locaux climatisés ou raffraichis]])))=0,"",INDIRECT(NOM_FR&amp;ADDRESS('PR-tampon'!$E266,COLUMN(REFERENCEMENT_ISOLANT[[#Headers],[Locaux climatisés ou raffraichis]]))))))</f>
        <v/>
      </c>
      <c r="Q301" s="89" t="str">
        <f ca="1">IF('PR-tampon'!$E266="","",IF('PR-tampon'!$E266=0,"",IF(INDIRECT(NOM_FR&amp;ADDRESS('PR-tampon'!$E266,COLUMN(REFERENCEMENT_ISOLANT[[#Headers],[LIEN INTERNET]])))=0,"",INDIRECT(NOM_FR&amp;ADDRESS('PR-tampon'!$E266,COLUMN(REFERENCEMENT_ISOLANT[[#Headers],[LIEN INTERNET]]))))))</f>
        <v/>
      </c>
    </row>
    <row r="302" spans="1:17" ht="130.15" customHeight="1" x14ac:dyDescent="0.25">
      <c r="A302" s="3" t="e">
        <v>#VALUE!</v>
      </c>
      <c r="B302" s="88" t="str">
        <f ca="1">IF('PR-tampon'!$E267="","",IF('PR-tampon'!$E267=0,"",IF(INDIRECT(NOM_FR&amp;ADDRESS('PR-tampon'!$E267,COLUMN(REFERENCEMENT_ISOLANT[[#Headers],[DATE REFERENCEMENT]])))=0,"",INDIRECT(NOM_FR&amp;ADDRESS('PR-tampon'!$E267,COLUMN(REFERENCEMENT_ISOLANT[[#Headers],[DATE REFERENCEMENT]]))))))</f>
        <v/>
      </c>
      <c r="C302" s="88" t="str">
        <f ca="1">IF('PR-tampon'!$E267="","",IF('PR-tampon'!$E267=0,"",IF(INDIRECT(NOM_FR&amp;ADDRESS('PR-tampon'!$E267,COLUMN(REFERENCEMENT_ISOLANT[[#Headers],[TYPE DE PROCEDE]])))=0,"",INDIRECT(NOM_FR&amp;ADDRESS('PR-tampon'!$E267,COLUMN(REFERENCEMENT_ISOLANT[[#Headers],[TYPE DE PROCEDE]]))))))</f>
        <v/>
      </c>
      <c r="D302" s="88" t="str">
        <f ca="1">IF('PR-tampon'!$E267="","",IF('PR-tampon'!$E267=0,"",IF(INDIRECT(NOM_FR&amp;ADDRESS('PR-tampon'!$E267,COLUMN(REFERENCEMENT_ISOLANT[[#Headers],[MATIERE]])))=0,"",INDIRECT(NOM_FR&amp;ADDRESS('PR-tampon'!$E267,COLUMN(REFERENCEMENT_ISOLANT[[#Headers],[MATIERE]]))))))</f>
        <v/>
      </c>
      <c r="E302" s="3" t="str">
        <f ca="1">IF('PR-tampon'!$E267="","",IF('PR-tampon'!$E267=0,"",IF(INDIRECT(NOM_FR&amp;ADDRESS('PR-tampon'!$E267,COLUMN(REFERENCEMENT_ISOLANT[[#Headers],[NOM COMMERCIAL DU PROCEDE]])))=0,"",INDIRECT(NOM_FR&amp;ADDRESS('PR-tampon'!$E267,COLUMN(REFERENCEMENT_ISOLANT[[#Headers],[NOM COMMERCIAL DU PROCEDE]]))))))</f>
        <v/>
      </c>
      <c r="F302" s="3" t="str">
        <f ca="1">IF('PR-tampon'!$E267="","",IF('PR-tampon'!$E267=0,"",IF(INDIRECT(NOM_FR&amp;ADDRESS('PR-tampon'!$E267,COLUMN(REFERENCEMENT_ISOLANT[[#Headers],[DISTRIBUTEUR]])))=0,"",INDIRECT(NOM_FR&amp;ADDRESS('PR-tampon'!$E267,COLUMN(REFERENCEMENT_ISOLANT[[#Headers],[DISTRIBUTEUR]]))))))</f>
        <v/>
      </c>
      <c r="G302" s="3" t="str">
        <f ca="1">IF('PR-tampon'!$E267="","",IF('PR-tampon'!$E267=0,"",IF(INDIRECT(NOM_FR&amp;ADDRESS('PR-tampon'!$E267,COLUMN(REFERENCEMENT_ISOLANT[[#Headers],[TYPE DE DOCUMENT DE REFERENCE]])))=0,"",INDIRECT(NOM_FR&amp;ADDRESS('PR-tampon'!$E267,COLUMN(REFERENCEMENT_ISOLANT[[#Headers],[TYPE DE DOCUMENT DE REFERENCE]]))))))</f>
        <v/>
      </c>
      <c r="H302" s="3" t="str">
        <f ca="1">IF('PR-tampon'!$E267="","",IF('PR-tampon'!$E267=0,"",IF(INDIRECT(NOM_FR&amp;ADDRESS('PR-tampon'!$E267,COLUMN(REFERENCEMENT_ISOLANT[[#Headers],[REF]])))=0,"",INDIRECT(NOM_FR&amp;ADDRESS('PR-tampon'!$E267,COLUMN(REFERENCEMENT_ISOLANT[[#Headers],[REF]]))))))</f>
        <v/>
      </c>
      <c r="I302" s="82" t="str">
        <f ca="1">IF('PR-tampon'!$E267="","",IF('PR-tampon'!$E267=0,"",IF(INDIRECT(NOM_FR&amp;ADDRESS('PR-tampon'!$E267,COLUMN(REFERENCEMENT_ISOLANT[[#Headers],[AVIS LIMITE AU]])))=0,"",INDIRECT(NOM_FR&amp;ADDRESS('PR-tampon'!$E267,COLUMN(REFERENCEMENT_ISOLANT[[#Headers],[AVIS LIMITE AU]]))))))</f>
        <v/>
      </c>
      <c r="J302" s="3" t="str">
        <f ca="1">IF('PR-tampon'!$E267="","",IF('PR-tampon'!$E267=0,"",IF(INDIRECT(NOM_FR&amp;ADDRESS('PR-tampon'!$E267,COLUMN(REFERENCEMENT_ISOLANT[[#Headers],[TC/TNC
dans le domaine d''emploi visé]])))=0,"",INDIRECT(NOM_FR&amp;ADDRESS('PR-tampon'!$E267,COLUMN(REFERENCEMENT_ISOLANT[[#Headers],[TC/TNC
dans le domaine d''emploi visé]]))))))</f>
        <v/>
      </c>
      <c r="K302" s="117" t="str">
        <f ca="1">IF('PR-tampon'!$E267="","",IF('PR-tampon'!$E267=0,"",IF(INDIRECT(NOM_FR&amp;ADDRESS('PR-tampon'!$E267,COLUMN(REFERENCEMENT_ISOLANT[[#Headers],[SYNTHESE DES APPLICATIONS VISEES]])))=0,"",INDIRECT(NOM_FR&amp;ADDRESS('PR-tampon'!$E267,COLUMN(REFERENCEMENT_ISOLANT[[#Headers],[SYNTHESE DES APPLICATIONS VISEES]]))))))</f>
        <v/>
      </c>
      <c r="L302" s="84" t="str">
        <f ca="1">IF('PR-tampon'!$E267="","",IF('PR-tampon'!$E267=0,"",IF(INDIRECT(NOM_FR&amp;ADDRESS('PR-tampon'!$E267,COLUMN(REFERENCEMENT_ISOLANT[[#Headers],[CONCATENATION DES OBSERVATIONS]])))=0,"",INDIRECT(NOM_FR&amp;ADDRESS('PR-tampon'!$E267,COLUMN(REFERENCEMENT_ISOLANT[[#Headers],[CONCATENATION DES OBSERVATIONS]]))))))</f>
        <v/>
      </c>
      <c r="M302" s="3" t="str">
        <f ca="1">IF('PR-tampon'!$E267="","",IF('PR-tampon'!$E267=0,"",IF(INDIRECT(NOM_FR&amp;ADDRESS('PR-tampon'!$E267,COLUMN(REFERENCEMENT_ISOLANT[[#Headers],[Hygrométrie des locaux]])))=0,"",INDIRECT(NOM_FR&amp;ADDRESS('PR-tampon'!$E267,COLUMN(REFERENCEMENT_ISOLANT[[#Headers],[Hygrométrie des locaux]]))))))</f>
        <v/>
      </c>
      <c r="N302" s="3" t="str">
        <f ca="1">IF('PR-tampon'!$E267="","",IF('PR-tampon'!$E267=0,"",IF(INDIRECT(NOM_FR&amp;ADDRESS('PR-tampon'!$E267,COLUMN(REFERENCEMENT_ISOLANT[[#Headers],[classement locaux au sens 20.1 P3]])))=0,"",INDIRECT(NOM_FR&amp;ADDRESS('PR-tampon'!$E267,COLUMN(REFERENCEMENT_ISOLANT[[#Headers],[classement locaux au sens 20.1 P3]]))))))</f>
        <v/>
      </c>
      <c r="O302" s="3" t="str">
        <f ca="1">IF('PR-tampon'!$E267="","",IF('PR-tampon'!$E267=0,"",IF(INDIRECT(NOM_FR&amp;ADDRESS('PR-tampon'!$E267,COLUMN(REFERENCEMENT_ISOLANT[[#Headers],[Climat max]])))=0,"",INDIRECT(NOM_FR&amp;ADDRESS('PR-tampon'!$E267,COLUMN(REFERENCEMENT_ISOLANT[[#Headers],[Climat max]]))))))</f>
        <v/>
      </c>
      <c r="P302" s="3" t="str">
        <f ca="1">IF('PR-tampon'!$E267="","",IF('PR-tampon'!$E267=0,"",IF(INDIRECT(NOM_FR&amp;ADDRESS('PR-tampon'!$E267,COLUMN(REFERENCEMENT_ISOLANT[[#Headers],[Locaux climatisés ou raffraichis]])))=0,"",INDIRECT(NOM_FR&amp;ADDRESS('PR-tampon'!$E267,COLUMN(REFERENCEMENT_ISOLANT[[#Headers],[Locaux climatisés ou raffraichis]]))))))</f>
        <v/>
      </c>
      <c r="Q302" s="89" t="str">
        <f ca="1">IF('PR-tampon'!$E267="","",IF('PR-tampon'!$E267=0,"",IF(INDIRECT(NOM_FR&amp;ADDRESS('PR-tampon'!$E267,COLUMN(REFERENCEMENT_ISOLANT[[#Headers],[LIEN INTERNET]])))=0,"",INDIRECT(NOM_FR&amp;ADDRESS('PR-tampon'!$E267,COLUMN(REFERENCEMENT_ISOLANT[[#Headers],[LIEN INTERNET]]))))))</f>
        <v/>
      </c>
    </row>
    <row r="303" spans="1:17" ht="130.15" customHeight="1" x14ac:dyDescent="0.25">
      <c r="A303" s="3" t="e">
        <v>#VALUE!</v>
      </c>
      <c r="B303" s="88" t="str">
        <f ca="1">IF('PR-tampon'!$E268="","",IF('PR-tampon'!$E268=0,"",IF(INDIRECT(NOM_FR&amp;ADDRESS('PR-tampon'!$E268,COLUMN(REFERENCEMENT_ISOLANT[[#Headers],[DATE REFERENCEMENT]])))=0,"",INDIRECT(NOM_FR&amp;ADDRESS('PR-tampon'!$E268,COLUMN(REFERENCEMENT_ISOLANT[[#Headers],[DATE REFERENCEMENT]]))))))</f>
        <v/>
      </c>
      <c r="C303" s="88" t="str">
        <f ca="1">IF('PR-tampon'!$E268="","",IF('PR-tampon'!$E268=0,"",IF(INDIRECT(NOM_FR&amp;ADDRESS('PR-tampon'!$E268,COLUMN(REFERENCEMENT_ISOLANT[[#Headers],[TYPE DE PROCEDE]])))=0,"",INDIRECT(NOM_FR&amp;ADDRESS('PR-tampon'!$E268,COLUMN(REFERENCEMENT_ISOLANT[[#Headers],[TYPE DE PROCEDE]]))))))</f>
        <v/>
      </c>
      <c r="D303" s="88" t="str">
        <f ca="1">IF('PR-tampon'!$E268="","",IF('PR-tampon'!$E268=0,"",IF(INDIRECT(NOM_FR&amp;ADDRESS('PR-tampon'!$E268,COLUMN(REFERENCEMENT_ISOLANT[[#Headers],[MATIERE]])))=0,"",INDIRECT(NOM_FR&amp;ADDRESS('PR-tampon'!$E268,COLUMN(REFERENCEMENT_ISOLANT[[#Headers],[MATIERE]]))))))</f>
        <v/>
      </c>
      <c r="E303" s="3" t="str">
        <f ca="1">IF('PR-tampon'!$E268="","",IF('PR-tampon'!$E268=0,"",IF(INDIRECT(NOM_FR&amp;ADDRESS('PR-tampon'!$E268,COLUMN(REFERENCEMENT_ISOLANT[[#Headers],[NOM COMMERCIAL DU PROCEDE]])))=0,"",INDIRECT(NOM_FR&amp;ADDRESS('PR-tampon'!$E268,COLUMN(REFERENCEMENT_ISOLANT[[#Headers],[NOM COMMERCIAL DU PROCEDE]]))))))</f>
        <v/>
      </c>
      <c r="F303" s="3" t="str">
        <f ca="1">IF('PR-tampon'!$E268="","",IF('PR-tampon'!$E268=0,"",IF(INDIRECT(NOM_FR&amp;ADDRESS('PR-tampon'!$E268,COLUMN(REFERENCEMENT_ISOLANT[[#Headers],[DISTRIBUTEUR]])))=0,"",INDIRECT(NOM_FR&amp;ADDRESS('PR-tampon'!$E268,COLUMN(REFERENCEMENT_ISOLANT[[#Headers],[DISTRIBUTEUR]]))))))</f>
        <v/>
      </c>
      <c r="G303" s="3" t="str">
        <f ca="1">IF('PR-tampon'!$E268="","",IF('PR-tampon'!$E268=0,"",IF(INDIRECT(NOM_FR&amp;ADDRESS('PR-tampon'!$E268,COLUMN(REFERENCEMENT_ISOLANT[[#Headers],[TYPE DE DOCUMENT DE REFERENCE]])))=0,"",INDIRECT(NOM_FR&amp;ADDRESS('PR-tampon'!$E268,COLUMN(REFERENCEMENT_ISOLANT[[#Headers],[TYPE DE DOCUMENT DE REFERENCE]]))))))</f>
        <v/>
      </c>
      <c r="H303" s="3" t="str">
        <f ca="1">IF('PR-tampon'!$E268="","",IF('PR-tampon'!$E268=0,"",IF(INDIRECT(NOM_FR&amp;ADDRESS('PR-tampon'!$E268,COLUMN(REFERENCEMENT_ISOLANT[[#Headers],[REF]])))=0,"",INDIRECT(NOM_FR&amp;ADDRESS('PR-tampon'!$E268,COLUMN(REFERENCEMENT_ISOLANT[[#Headers],[REF]]))))))</f>
        <v/>
      </c>
      <c r="I303" s="82" t="str">
        <f ca="1">IF('PR-tampon'!$E268="","",IF('PR-tampon'!$E268=0,"",IF(INDIRECT(NOM_FR&amp;ADDRESS('PR-tampon'!$E268,COLUMN(REFERENCEMENT_ISOLANT[[#Headers],[AVIS LIMITE AU]])))=0,"",INDIRECT(NOM_FR&amp;ADDRESS('PR-tampon'!$E268,COLUMN(REFERENCEMENT_ISOLANT[[#Headers],[AVIS LIMITE AU]]))))))</f>
        <v/>
      </c>
      <c r="J303" s="3" t="str">
        <f ca="1">IF('PR-tampon'!$E268="","",IF('PR-tampon'!$E268=0,"",IF(INDIRECT(NOM_FR&amp;ADDRESS('PR-tampon'!$E268,COLUMN(REFERENCEMENT_ISOLANT[[#Headers],[TC/TNC
dans le domaine d''emploi visé]])))=0,"",INDIRECT(NOM_FR&amp;ADDRESS('PR-tampon'!$E268,COLUMN(REFERENCEMENT_ISOLANT[[#Headers],[TC/TNC
dans le domaine d''emploi visé]]))))))</f>
        <v/>
      </c>
      <c r="K303" s="117" t="str">
        <f ca="1">IF('PR-tampon'!$E268="","",IF('PR-tampon'!$E268=0,"",IF(INDIRECT(NOM_FR&amp;ADDRESS('PR-tampon'!$E268,COLUMN(REFERENCEMENT_ISOLANT[[#Headers],[SYNTHESE DES APPLICATIONS VISEES]])))=0,"",INDIRECT(NOM_FR&amp;ADDRESS('PR-tampon'!$E268,COLUMN(REFERENCEMENT_ISOLANT[[#Headers],[SYNTHESE DES APPLICATIONS VISEES]]))))))</f>
        <v/>
      </c>
      <c r="L303" s="84" t="str">
        <f ca="1">IF('PR-tampon'!$E268="","",IF('PR-tampon'!$E268=0,"",IF(INDIRECT(NOM_FR&amp;ADDRESS('PR-tampon'!$E268,COLUMN(REFERENCEMENT_ISOLANT[[#Headers],[CONCATENATION DES OBSERVATIONS]])))=0,"",INDIRECT(NOM_FR&amp;ADDRESS('PR-tampon'!$E268,COLUMN(REFERENCEMENT_ISOLANT[[#Headers],[CONCATENATION DES OBSERVATIONS]]))))))</f>
        <v/>
      </c>
      <c r="M303" s="3" t="str">
        <f ca="1">IF('PR-tampon'!$E268="","",IF('PR-tampon'!$E268=0,"",IF(INDIRECT(NOM_FR&amp;ADDRESS('PR-tampon'!$E268,COLUMN(REFERENCEMENT_ISOLANT[[#Headers],[Hygrométrie des locaux]])))=0,"",INDIRECT(NOM_FR&amp;ADDRESS('PR-tampon'!$E268,COLUMN(REFERENCEMENT_ISOLANT[[#Headers],[Hygrométrie des locaux]]))))))</f>
        <v/>
      </c>
      <c r="N303" s="3" t="str">
        <f ca="1">IF('PR-tampon'!$E268="","",IF('PR-tampon'!$E268=0,"",IF(INDIRECT(NOM_FR&amp;ADDRESS('PR-tampon'!$E268,COLUMN(REFERENCEMENT_ISOLANT[[#Headers],[classement locaux au sens 20.1 P3]])))=0,"",INDIRECT(NOM_FR&amp;ADDRESS('PR-tampon'!$E268,COLUMN(REFERENCEMENT_ISOLANT[[#Headers],[classement locaux au sens 20.1 P3]]))))))</f>
        <v/>
      </c>
      <c r="O303" s="3" t="str">
        <f ca="1">IF('PR-tampon'!$E268="","",IF('PR-tampon'!$E268=0,"",IF(INDIRECT(NOM_FR&amp;ADDRESS('PR-tampon'!$E268,COLUMN(REFERENCEMENT_ISOLANT[[#Headers],[Climat max]])))=0,"",INDIRECT(NOM_FR&amp;ADDRESS('PR-tampon'!$E268,COLUMN(REFERENCEMENT_ISOLANT[[#Headers],[Climat max]]))))))</f>
        <v/>
      </c>
      <c r="P303" s="3" t="str">
        <f ca="1">IF('PR-tampon'!$E268="","",IF('PR-tampon'!$E268=0,"",IF(INDIRECT(NOM_FR&amp;ADDRESS('PR-tampon'!$E268,COLUMN(REFERENCEMENT_ISOLANT[[#Headers],[Locaux climatisés ou raffraichis]])))=0,"",INDIRECT(NOM_FR&amp;ADDRESS('PR-tampon'!$E268,COLUMN(REFERENCEMENT_ISOLANT[[#Headers],[Locaux climatisés ou raffraichis]]))))))</f>
        <v/>
      </c>
      <c r="Q303" s="89" t="str">
        <f ca="1">IF('PR-tampon'!$E268="","",IF('PR-tampon'!$E268=0,"",IF(INDIRECT(NOM_FR&amp;ADDRESS('PR-tampon'!$E268,COLUMN(REFERENCEMENT_ISOLANT[[#Headers],[LIEN INTERNET]])))=0,"",INDIRECT(NOM_FR&amp;ADDRESS('PR-tampon'!$E268,COLUMN(REFERENCEMENT_ISOLANT[[#Headers],[LIEN INTERNET]]))))))</f>
        <v/>
      </c>
    </row>
    <row r="304" spans="1:17" ht="130.15" customHeight="1" x14ac:dyDescent="0.25">
      <c r="A304" s="3" t="e">
        <v>#VALUE!</v>
      </c>
      <c r="B304" s="88" t="str">
        <f ca="1">IF('PR-tampon'!$E269="","",IF('PR-tampon'!$E269=0,"",IF(INDIRECT(NOM_FR&amp;ADDRESS('PR-tampon'!$E269,COLUMN(REFERENCEMENT_ISOLANT[[#Headers],[DATE REFERENCEMENT]])))=0,"",INDIRECT(NOM_FR&amp;ADDRESS('PR-tampon'!$E269,COLUMN(REFERENCEMENT_ISOLANT[[#Headers],[DATE REFERENCEMENT]]))))))</f>
        <v/>
      </c>
      <c r="C304" s="88" t="str">
        <f ca="1">IF('PR-tampon'!$E269="","",IF('PR-tampon'!$E269=0,"",IF(INDIRECT(NOM_FR&amp;ADDRESS('PR-tampon'!$E269,COLUMN(REFERENCEMENT_ISOLANT[[#Headers],[TYPE DE PROCEDE]])))=0,"",INDIRECT(NOM_FR&amp;ADDRESS('PR-tampon'!$E269,COLUMN(REFERENCEMENT_ISOLANT[[#Headers],[TYPE DE PROCEDE]]))))))</f>
        <v/>
      </c>
      <c r="D304" s="88" t="str">
        <f ca="1">IF('PR-tampon'!$E269="","",IF('PR-tampon'!$E269=0,"",IF(INDIRECT(NOM_FR&amp;ADDRESS('PR-tampon'!$E269,COLUMN(REFERENCEMENT_ISOLANT[[#Headers],[MATIERE]])))=0,"",INDIRECT(NOM_FR&amp;ADDRESS('PR-tampon'!$E269,COLUMN(REFERENCEMENT_ISOLANT[[#Headers],[MATIERE]]))))))</f>
        <v/>
      </c>
      <c r="E304" s="3" t="str">
        <f ca="1">IF('PR-tampon'!$E269="","",IF('PR-tampon'!$E269=0,"",IF(INDIRECT(NOM_FR&amp;ADDRESS('PR-tampon'!$E269,COLUMN(REFERENCEMENT_ISOLANT[[#Headers],[NOM COMMERCIAL DU PROCEDE]])))=0,"",INDIRECT(NOM_FR&amp;ADDRESS('PR-tampon'!$E269,COLUMN(REFERENCEMENT_ISOLANT[[#Headers],[NOM COMMERCIAL DU PROCEDE]]))))))</f>
        <v/>
      </c>
      <c r="F304" s="3" t="str">
        <f ca="1">IF('PR-tampon'!$E269="","",IF('PR-tampon'!$E269=0,"",IF(INDIRECT(NOM_FR&amp;ADDRESS('PR-tampon'!$E269,COLUMN(REFERENCEMENT_ISOLANT[[#Headers],[DISTRIBUTEUR]])))=0,"",INDIRECT(NOM_FR&amp;ADDRESS('PR-tampon'!$E269,COLUMN(REFERENCEMENT_ISOLANT[[#Headers],[DISTRIBUTEUR]]))))))</f>
        <v/>
      </c>
      <c r="G304" s="3" t="str">
        <f ca="1">IF('PR-tampon'!$E269="","",IF('PR-tampon'!$E269=0,"",IF(INDIRECT(NOM_FR&amp;ADDRESS('PR-tampon'!$E269,COLUMN(REFERENCEMENT_ISOLANT[[#Headers],[TYPE DE DOCUMENT DE REFERENCE]])))=0,"",INDIRECT(NOM_FR&amp;ADDRESS('PR-tampon'!$E269,COLUMN(REFERENCEMENT_ISOLANT[[#Headers],[TYPE DE DOCUMENT DE REFERENCE]]))))))</f>
        <v/>
      </c>
      <c r="H304" s="3" t="str">
        <f ca="1">IF('PR-tampon'!$E269="","",IF('PR-tampon'!$E269=0,"",IF(INDIRECT(NOM_FR&amp;ADDRESS('PR-tampon'!$E269,COLUMN(REFERENCEMENT_ISOLANT[[#Headers],[REF]])))=0,"",INDIRECT(NOM_FR&amp;ADDRESS('PR-tampon'!$E269,COLUMN(REFERENCEMENT_ISOLANT[[#Headers],[REF]]))))))</f>
        <v/>
      </c>
      <c r="I304" s="82" t="str">
        <f ca="1">IF('PR-tampon'!$E269="","",IF('PR-tampon'!$E269=0,"",IF(INDIRECT(NOM_FR&amp;ADDRESS('PR-tampon'!$E269,COLUMN(REFERENCEMENT_ISOLANT[[#Headers],[AVIS LIMITE AU]])))=0,"",INDIRECT(NOM_FR&amp;ADDRESS('PR-tampon'!$E269,COLUMN(REFERENCEMENT_ISOLANT[[#Headers],[AVIS LIMITE AU]]))))))</f>
        <v/>
      </c>
      <c r="J304" s="3" t="str">
        <f ca="1">IF('PR-tampon'!$E269="","",IF('PR-tampon'!$E269=0,"",IF(INDIRECT(NOM_FR&amp;ADDRESS('PR-tampon'!$E269,COLUMN(REFERENCEMENT_ISOLANT[[#Headers],[TC/TNC
dans le domaine d''emploi visé]])))=0,"",INDIRECT(NOM_FR&amp;ADDRESS('PR-tampon'!$E269,COLUMN(REFERENCEMENT_ISOLANT[[#Headers],[TC/TNC
dans le domaine d''emploi visé]]))))))</f>
        <v/>
      </c>
      <c r="K304" s="117" t="str">
        <f ca="1">IF('PR-tampon'!$E269="","",IF('PR-tampon'!$E269=0,"",IF(INDIRECT(NOM_FR&amp;ADDRESS('PR-tampon'!$E269,COLUMN(REFERENCEMENT_ISOLANT[[#Headers],[SYNTHESE DES APPLICATIONS VISEES]])))=0,"",INDIRECT(NOM_FR&amp;ADDRESS('PR-tampon'!$E269,COLUMN(REFERENCEMENT_ISOLANT[[#Headers],[SYNTHESE DES APPLICATIONS VISEES]]))))))</f>
        <v/>
      </c>
      <c r="L304" s="84" t="str">
        <f ca="1">IF('PR-tampon'!$E269="","",IF('PR-tampon'!$E269=0,"",IF(INDIRECT(NOM_FR&amp;ADDRESS('PR-tampon'!$E269,COLUMN(REFERENCEMENT_ISOLANT[[#Headers],[CONCATENATION DES OBSERVATIONS]])))=0,"",INDIRECT(NOM_FR&amp;ADDRESS('PR-tampon'!$E269,COLUMN(REFERENCEMENT_ISOLANT[[#Headers],[CONCATENATION DES OBSERVATIONS]]))))))</f>
        <v/>
      </c>
      <c r="M304" s="3" t="str">
        <f ca="1">IF('PR-tampon'!$E269="","",IF('PR-tampon'!$E269=0,"",IF(INDIRECT(NOM_FR&amp;ADDRESS('PR-tampon'!$E269,COLUMN(REFERENCEMENT_ISOLANT[[#Headers],[Hygrométrie des locaux]])))=0,"",INDIRECT(NOM_FR&amp;ADDRESS('PR-tampon'!$E269,COLUMN(REFERENCEMENT_ISOLANT[[#Headers],[Hygrométrie des locaux]]))))))</f>
        <v/>
      </c>
      <c r="N304" s="3" t="str">
        <f ca="1">IF('PR-tampon'!$E269="","",IF('PR-tampon'!$E269=0,"",IF(INDIRECT(NOM_FR&amp;ADDRESS('PR-tampon'!$E269,COLUMN(REFERENCEMENT_ISOLANT[[#Headers],[classement locaux au sens 20.1 P3]])))=0,"",INDIRECT(NOM_FR&amp;ADDRESS('PR-tampon'!$E269,COLUMN(REFERENCEMENT_ISOLANT[[#Headers],[classement locaux au sens 20.1 P3]]))))))</f>
        <v/>
      </c>
      <c r="O304" s="3" t="str">
        <f ca="1">IF('PR-tampon'!$E269="","",IF('PR-tampon'!$E269=0,"",IF(INDIRECT(NOM_FR&amp;ADDRESS('PR-tampon'!$E269,COLUMN(REFERENCEMENT_ISOLANT[[#Headers],[Climat max]])))=0,"",INDIRECT(NOM_FR&amp;ADDRESS('PR-tampon'!$E269,COLUMN(REFERENCEMENT_ISOLANT[[#Headers],[Climat max]]))))))</f>
        <v/>
      </c>
      <c r="P304" s="3" t="str">
        <f ca="1">IF('PR-tampon'!$E269="","",IF('PR-tampon'!$E269=0,"",IF(INDIRECT(NOM_FR&amp;ADDRESS('PR-tampon'!$E269,COLUMN(REFERENCEMENT_ISOLANT[[#Headers],[Locaux climatisés ou raffraichis]])))=0,"",INDIRECT(NOM_FR&amp;ADDRESS('PR-tampon'!$E269,COLUMN(REFERENCEMENT_ISOLANT[[#Headers],[Locaux climatisés ou raffraichis]]))))))</f>
        <v/>
      </c>
      <c r="Q304" s="89" t="str">
        <f ca="1">IF('PR-tampon'!$E269="","",IF('PR-tampon'!$E269=0,"",IF(INDIRECT(NOM_FR&amp;ADDRESS('PR-tampon'!$E269,COLUMN(REFERENCEMENT_ISOLANT[[#Headers],[LIEN INTERNET]])))=0,"",INDIRECT(NOM_FR&amp;ADDRESS('PR-tampon'!$E269,COLUMN(REFERENCEMENT_ISOLANT[[#Headers],[LIEN INTERNET]]))))))</f>
        <v/>
      </c>
    </row>
    <row r="305" spans="1:17" ht="130.15" customHeight="1" x14ac:dyDescent="0.25">
      <c r="A305" s="3" t="e">
        <v>#VALUE!</v>
      </c>
      <c r="B305" s="88" t="str">
        <f ca="1">IF('PR-tampon'!$E270="","",IF('PR-tampon'!$E270=0,"",IF(INDIRECT(NOM_FR&amp;ADDRESS('PR-tampon'!$E270,COLUMN(REFERENCEMENT_ISOLANT[[#Headers],[DATE REFERENCEMENT]])))=0,"",INDIRECT(NOM_FR&amp;ADDRESS('PR-tampon'!$E270,COLUMN(REFERENCEMENT_ISOLANT[[#Headers],[DATE REFERENCEMENT]]))))))</f>
        <v/>
      </c>
      <c r="C305" s="88" t="str">
        <f ca="1">IF('PR-tampon'!$E270="","",IF('PR-tampon'!$E270=0,"",IF(INDIRECT(NOM_FR&amp;ADDRESS('PR-tampon'!$E270,COLUMN(REFERENCEMENT_ISOLANT[[#Headers],[TYPE DE PROCEDE]])))=0,"",INDIRECT(NOM_FR&amp;ADDRESS('PR-tampon'!$E270,COLUMN(REFERENCEMENT_ISOLANT[[#Headers],[TYPE DE PROCEDE]]))))))</f>
        <v/>
      </c>
      <c r="D305" s="88" t="str">
        <f ca="1">IF('PR-tampon'!$E270="","",IF('PR-tampon'!$E270=0,"",IF(INDIRECT(NOM_FR&amp;ADDRESS('PR-tampon'!$E270,COLUMN(REFERENCEMENT_ISOLANT[[#Headers],[MATIERE]])))=0,"",INDIRECT(NOM_FR&amp;ADDRESS('PR-tampon'!$E270,COLUMN(REFERENCEMENT_ISOLANT[[#Headers],[MATIERE]]))))))</f>
        <v/>
      </c>
      <c r="E305" s="3" t="str">
        <f ca="1">IF('PR-tampon'!$E270="","",IF('PR-tampon'!$E270=0,"",IF(INDIRECT(NOM_FR&amp;ADDRESS('PR-tampon'!$E270,COLUMN(REFERENCEMENT_ISOLANT[[#Headers],[NOM COMMERCIAL DU PROCEDE]])))=0,"",INDIRECT(NOM_FR&amp;ADDRESS('PR-tampon'!$E270,COLUMN(REFERENCEMENT_ISOLANT[[#Headers],[NOM COMMERCIAL DU PROCEDE]]))))))</f>
        <v/>
      </c>
      <c r="F305" s="3" t="str">
        <f ca="1">IF('PR-tampon'!$E270="","",IF('PR-tampon'!$E270=0,"",IF(INDIRECT(NOM_FR&amp;ADDRESS('PR-tampon'!$E270,COLUMN(REFERENCEMENT_ISOLANT[[#Headers],[DISTRIBUTEUR]])))=0,"",INDIRECT(NOM_FR&amp;ADDRESS('PR-tampon'!$E270,COLUMN(REFERENCEMENT_ISOLANT[[#Headers],[DISTRIBUTEUR]]))))))</f>
        <v/>
      </c>
      <c r="G305" s="3" t="str">
        <f ca="1">IF('PR-tampon'!$E270="","",IF('PR-tampon'!$E270=0,"",IF(INDIRECT(NOM_FR&amp;ADDRESS('PR-tampon'!$E270,COLUMN(REFERENCEMENT_ISOLANT[[#Headers],[TYPE DE DOCUMENT DE REFERENCE]])))=0,"",INDIRECT(NOM_FR&amp;ADDRESS('PR-tampon'!$E270,COLUMN(REFERENCEMENT_ISOLANT[[#Headers],[TYPE DE DOCUMENT DE REFERENCE]]))))))</f>
        <v/>
      </c>
      <c r="H305" s="3" t="str">
        <f ca="1">IF('PR-tampon'!$E270="","",IF('PR-tampon'!$E270=0,"",IF(INDIRECT(NOM_FR&amp;ADDRESS('PR-tampon'!$E270,COLUMN(REFERENCEMENT_ISOLANT[[#Headers],[REF]])))=0,"",INDIRECT(NOM_FR&amp;ADDRESS('PR-tampon'!$E270,COLUMN(REFERENCEMENT_ISOLANT[[#Headers],[REF]]))))))</f>
        <v/>
      </c>
      <c r="I305" s="82" t="str">
        <f ca="1">IF('PR-tampon'!$E270="","",IF('PR-tampon'!$E270=0,"",IF(INDIRECT(NOM_FR&amp;ADDRESS('PR-tampon'!$E270,COLUMN(REFERENCEMENT_ISOLANT[[#Headers],[AVIS LIMITE AU]])))=0,"",INDIRECT(NOM_FR&amp;ADDRESS('PR-tampon'!$E270,COLUMN(REFERENCEMENT_ISOLANT[[#Headers],[AVIS LIMITE AU]]))))))</f>
        <v/>
      </c>
      <c r="J305" s="3" t="str">
        <f ca="1">IF('PR-tampon'!$E270="","",IF('PR-tampon'!$E270=0,"",IF(INDIRECT(NOM_FR&amp;ADDRESS('PR-tampon'!$E270,COLUMN(REFERENCEMENT_ISOLANT[[#Headers],[TC/TNC
dans le domaine d''emploi visé]])))=0,"",INDIRECT(NOM_FR&amp;ADDRESS('PR-tampon'!$E270,COLUMN(REFERENCEMENT_ISOLANT[[#Headers],[TC/TNC
dans le domaine d''emploi visé]]))))))</f>
        <v/>
      </c>
      <c r="K305" s="117" t="str">
        <f ca="1">IF('PR-tampon'!$E270="","",IF('PR-tampon'!$E270=0,"",IF(INDIRECT(NOM_FR&amp;ADDRESS('PR-tampon'!$E270,COLUMN(REFERENCEMENT_ISOLANT[[#Headers],[SYNTHESE DES APPLICATIONS VISEES]])))=0,"",INDIRECT(NOM_FR&amp;ADDRESS('PR-tampon'!$E270,COLUMN(REFERENCEMENT_ISOLANT[[#Headers],[SYNTHESE DES APPLICATIONS VISEES]]))))))</f>
        <v/>
      </c>
      <c r="L305" s="84" t="str">
        <f ca="1">IF('PR-tampon'!$E270="","",IF('PR-tampon'!$E270=0,"",IF(INDIRECT(NOM_FR&amp;ADDRESS('PR-tampon'!$E270,COLUMN(REFERENCEMENT_ISOLANT[[#Headers],[CONCATENATION DES OBSERVATIONS]])))=0,"",INDIRECT(NOM_FR&amp;ADDRESS('PR-tampon'!$E270,COLUMN(REFERENCEMENT_ISOLANT[[#Headers],[CONCATENATION DES OBSERVATIONS]]))))))</f>
        <v/>
      </c>
      <c r="M305" s="3" t="str">
        <f ca="1">IF('PR-tampon'!$E270="","",IF('PR-tampon'!$E270=0,"",IF(INDIRECT(NOM_FR&amp;ADDRESS('PR-tampon'!$E270,COLUMN(REFERENCEMENT_ISOLANT[[#Headers],[Hygrométrie des locaux]])))=0,"",INDIRECT(NOM_FR&amp;ADDRESS('PR-tampon'!$E270,COLUMN(REFERENCEMENT_ISOLANT[[#Headers],[Hygrométrie des locaux]]))))))</f>
        <v/>
      </c>
      <c r="N305" s="3" t="str">
        <f ca="1">IF('PR-tampon'!$E270="","",IF('PR-tampon'!$E270=0,"",IF(INDIRECT(NOM_FR&amp;ADDRESS('PR-tampon'!$E270,COLUMN(REFERENCEMENT_ISOLANT[[#Headers],[classement locaux au sens 20.1 P3]])))=0,"",INDIRECT(NOM_FR&amp;ADDRESS('PR-tampon'!$E270,COLUMN(REFERENCEMENT_ISOLANT[[#Headers],[classement locaux au sens 20.1 P3]]))))))</f>
        <v/>
      </c>
      <c r="O305" s="3" t="str">
        <f ca="1">IF('PR-tampon'!$E270="","",IF('PR-tampon'!$E270=0,"",IF(INDIRECT(NOM_FR&amp;ADDRESS('PR-tampon'!$E270,COLUMN(REFERENCEMENT_ISOLANT[[#Headers],[Climat max]])))=0,"",INDIRECT(NOM_FR&amp;ADDRESS('PR-tampon'!$E270,COLUMN(REFERENCEMENT_ISOLANT[[#Headers],[Climat max]]))))))</f>
        <v/>
      </c>
      <c r="P305" s="3" t="str">
        <f ca="1">IF('PR-tampon'!$E270="","",IF('PR-tampon'!$E270=0,"",IF(INDIRECT(NOM_FR&amp;ADDRESS('PR-tampon'!$E270,COLUMN(REFERENCEMENT_ISOLANT[[#Headers],[Locaux climatisés ou raffraichis]])))=0,"",INDIRECT(NOM_FR&amp;ADDRESS('PR-tampon'!$E270,COLUMN(REFERENCEMENT_ISOLANT[[#Headers],[Locaux climatisés ou raffraichis]]))))))</f>
        <v/>
      </c>
      <c r="Q305" s="89" t="str">
        <f ca="1">IF('PR-tampon'!$E270="","",IF('PR-tampon'!$E270=0,"",IF(INDIRECT(NOM_FR&amp;ADDRESS('PR-tampon'!$E270,COLUMN(REFERENCEMENT_ISOLANT[[#Headers],[LIEN INTERNET]])))=0,"",INDIRECT(NOM_FR&amp;ADDRESS('PR-tampon'!$E270,COLUMN(REFERENCEMENT_ISOLANT[[#Headers],[LIEN INTERNET]]))))))</f>
        <v/>
      </c>
    </row>
    <row r="306" spans="1:17" ht="130.15" customHeight="1" x14ac:dyDescent="0.25">
      <c r="A306" s="3" t="e">
        <v>#VALUE!</v>
      </c>
      <c r="B306" s="88" t="str">
        <f ca="1">IF('PR-tampon'!$E271="","",IF('PR-tampon'!$E271=0,"",IF(INDIRECT(NOM_FR&amp;ADDRESS('PR-tampon'!$E271,COLUMN(REFERENCEMENT_ISOLANT[[#Headers],[DATE REFERENCEMENT]])))=0,"",INDIRECT(NOM_FR&amp;ADDRESS('PR-tampon'!$E271,COLUMN(REFERENCEMENT_ISOLANT[[#Headers],[DATE REFERENCEMENT]]))))))</f>
        <v/>
      </c>
      <c r="C306" s="88" t="str">
        <f ca="1">IF('PR-tampon'!$E271="","",IF('PR-tampon'!$E271=0,"",IF(INDIRECT(NOM_FR&amp;ADDRESS('PR-tampon'!$E271,COLUMN(REFERENCEMENT_ISOLANT[[#Headers],[TYPE DE PROCEDE]])))=0,"",INDIRECT(NOM_FR&amp;ADDRESS('PR-tampon'!$E271,COLUMN(REFERENCEMENT_ISOLANT[[#Headers],[TYPE DE PROCEDE]]))))))</f>
        <v/>
      </c>
      <c r="D306" s="88" t="str">
        <f ca="1">IF('PR-tampon'!$E271="","",IF('PR-tampon'!$E271=0,"",IF(INDIRECT(NOM_FR&amp;ADDRESS('PR-tampon'!$E271,COLUMN(REFERENCEMENT_ISOLANT[[#Headers],[MATIERE]])))=0,"",INDIRECT(NOM_FR&amp;ADDRESS('PR-tampon'!$E271,COLUMN(REFERENCEMENT_ISOLANT[[#Headers],[MATIERE]]))))))</f>
        <v/>
      </c>
      <c r="E306" s="3" t="str">
        <f ca="1">IF('PR-tampon'!$E271="","",IF('PR-tampon'!$E271=0,"",IF(INDIRECT(NOM_FR&amp;ADDRESS('PR-tampon'!$E271,COLUMN(REFERENCEMENT_ISOLANT[[#Headers],[NOM COMMERCIAL DU PROCEDE]])))=0,"",INDIRECT(NOM_FR&amp;ADDRESS('PR-tampon'!$E271,COLUMN(REFERENCEMENT_ISOLANT[[#Headers],[NOM COMMERCIAL DU PROCEDE]]))))))</f>
        <v/>
      </c>
      <c r="F306" s="3" t="str">
        <f ca="1">IF('PR-tampon'!$E271="","",IF('PR-tampon'!$E271=0,"",IF(INDIRECT(NOM_FR&amp;ADDRESS('PR-tampon'!$E271,COLUMN(REFERENCEMENT_ISOLANT[[#Headers],[DISTRIBUTEUR]])))=0,"",INDIRECT(NOM_FR&amp;ADDRESS('PR-tampon'!$E271,COLUMN(REFERENCEMENT_ISOLANT[[#Headers],[DISTRIBUTEUR]]))))))</f>
        <v/>
      </c>
      <c r="G306" s="3" t="str">
        <f ca="1">IF('PR-tampon'!$E271="","",IF('PR-tampon'!$E271=0,"",IF(INDIRECT(NOM_FR&amp;ADDRESS('PR-tampon'!$E271,COLUMN(REFERENCEMENT_ISOLANT[[#Headers],[TYPE DE DOCUMENT DE REFERENCE]])))=0,"",INDIRECT(NOM_FR&amp;ADDRESS('PR-tampon'!$E271,COLUMN(REFERENCEMENT_ISOLANT[[#Headers],[TYPE DE DOCUMENT DE REFERENCE]]))))))</f>
        <v/>
      </c>
      <c r="H306" s="3" t="str">
        <f ca="1">IF('PR-tampon'!$E271="","",IF('PR-tampon'!$E271=0,"",IF(INDIRECT(NOM_FR&amp;ADDRESS('PR-tampon'!$E271,COLUMN(REFERENCEMENT_ISOLANT[[#Headers],[REF]])))=0,"",INDIRECT(NOM_FR&amp;ADDRESS('PR-tampon'!$E271,COLUMN(REFERENCEMENT_ISOLANT[[#Headers],[REF]]))))))</f>
        <v/>
      </c>
      <c r="I306" s="82" t="str">
        <f ca="1">IF('PR-tampon'!$E271="","",IF('PR-tampon'!$E271=0,"",IF(INDIRECT(NOM_FR&amp;ADDRESS('PR-tampon'!$E271,COLUMN(REFERENCEMENT_ISOLANT[[#Headers],[AVIS LIMITE AU]])))=0,"",INDIRECT(NOM_FR&amp;ADDRESS('PR-tampon'!$E271,COLUMN(REFERENCEMENT_ISOLANT[[#Headers],[AVIS LIMITE AU]]))))))</f>
        <v/>
      </c>
      <c r="J306" s="3" t="str">
        <f ca="1">IF('PR-tampon'!$E271="","",IF('PR-tampon'!$E271=0,"",IF(INDIRECT(NOM_FR&amp;ADDRESS('PR-tampon'!$E271,COLUMN(REFERENCEMENT_ISOLANT[[#Headers],[TC/TNC
dans le domaine d''emploi visé]])))=0,"",INDIRECT(NOM_FR&amp;ADDRESS('PR-tampon'!$E271,COLUMN(REFERENCEMENT_ISOLANT[[#Headers],[TC/TNC
dans le domaine d''emploi visé]]))))))</f>
        <v/>
      </c>
      <c r="K306" s="117" t="str">
        <f ca="1">IF('PR-tampon'!$E271="","",IF('PR-tampon'!$E271=0,"",IF(INDIRECT(NOM_FR&amp;ADDRESS('PR-tampon'!$E271,COLUMN(REFERENCEMENT_ISOLANT[[#Headers],[SYNTHESE DES APPLICATIONS VISEES]])))=0,"",INDIRECT(NOM_FR&amp;ADDRESS('PR-tampon'!$E271,COLUMN(REFERENCEMENT_ISOLANT[[#Headers],[SYNTHESE DES APPLICATIONS VISEES]]))))))</f>
        <v/>
      </c>
      <c r="L306" s="84" t="str">
        <f ca="1">IF('PR-tampon'!$E271="","",IF('PR-tampon'!$E271=0,"",IF(INDIRECT(NOM_FR&amp;ADDRESS('PR-tampon'!$E271,COLUMN(REFERENCEMENT_ISOLANT[[#Headers],[CONCATENATION DES OBSERVATIONS]])))=0,"",INDIRECT(NOM_FR&amp;ADDRESS('PR-tampon'!$E271,COLUMN(REFERENCEMENT_ISOLANT[[#Headers],[CONCATENATION DES OBSERVATIONS]]))))))</f>
        <v/>
      </c>
      <c r="M306" s="3" t="str">
        <f ca="1">IF('PR-tampon'!$E271="","",IF('PR-tampon'!$E271=0,"",IF(INDIRECT(NOM_FR&amp;ADDRESS('PR-tampon'!$E271,COLUMN(REFERENCEMENT_ISOLANT[[#Headers],[Hygrométrie des locaux]])))=0,"",INDIRECT(NOM_FR&amp;ADDRESS('PR-tampon'!$E271,COLUMN(REFERENCEMENT_ISOLANT[[#Headers],[Hygrométrie des locaux]]))))))</f>
        <v/>
      </c>
      <c r="N306" s="3" t="str">
        <f ca="1">IF('PR-tampon'!$E271="","",IF('PR-tampon'!$E271=0,"",IF(INDIRECT(NOM_FR&amp;ADDRESS('PR-tampon'!$E271,COLUMN(REFERENCEMENT_ISOLANT[[#Headers],[classement locaux au sens 20.1 P3]])))=0,"",INDIRECT(NOM_FR&amp;ADDRESS('PR-tampon'!$E271,COLUMN(REFERENCEMENT_ISOLANT[[#Headers],[classement locaux au sens 20.1 P3]]))))))</f>
        <v/>
      </c>
      <c r="O306" s="3" t="str">
        <f ca="1">IF('PR-tampon'!$E271="","",IF('PR-tampon'!$E271=0,"",IF(INDIRECT(NOM_FR&amp;ADDRESS('PR-tampon'!$E271,COLUMN(REFERENCEMENT_ISOLANT[[#Headers],[Climat max]])))=0,"",INDIRECT(NOM_FR&amp;ADDRESS('PR-tampon'!$E271,COLUMN(REFERENCEMENT_ISOLANT[[#Headers],[Climat max]]))))))</f>
        <v/>
      </c>
      <c r="P306" s="3" t="str">
        <f ca="1">IF('PR-tampon'!$E271="","",IF('PR-tampon'!$E271=0,"",IF(INDIRECT(NOM_FR&amp;ADDRESS('PR-tampon'!$E271,COLUMN(REFERENCEMENT_ISOLANT[[#Headers],[Locaux climatisés ou raffraichis]])))=0,"",INDIRECT(NOM_FR&amp;ADDRESS('PR-tampon'!$E271,COLUMN(REFERENCEMENT_ISOLANT[[#Headers],[Locaux climatisés ou raffraichis]]))))))</f>
        <v/>
      </c>
      <c r="Q306" s="89" t="str">
        <f ca="1">IF('PR-tampon'!$E271="","",IF('PR-tampon'!$E271=0,"",IF(INDIRECT(NOM_FR&amp;ADDRESS('PR-tampon'!$E271,COLUMN(REFERENCEMENT_ISOLANT[[#Headers],[LIEN INTERNET]])))=0,"",INDIRECT(NOM_FR&amp;ADDRESS('PR-tampon'!$E271,COLUMN(REFERENCEMENT_ISOLANT[[#Headers],[LIEN INTERNET]]))))))</f>
        <v/>
      </c>
    </row>
    <row r="307" spans="1:17" ht="130.15" customHeight="1" x14ac:dyDescent="0.25">
      <c r="A307" s="3" t="e">
        <v>#VALUE!</v>
      </c>
      <c r="B307" s="88" t="str">
        <f ca="1">IF('PR-tampon'!$E272="","",IF('PR-tampon'!$E272=0,"",IF(INDIRECT(NOM_FR&amp;ADDRESS('PR-tampon'!$E272,COLUMN(REFERENCEMENT_ISOLANT[[#Headers],[DATE REFERENCEMENT]])))=0,"",INDIRECT(NOM_FR&amp;ADDRESS('PR-tampon'!$E272,COLUMN(REFERENCEMENT_ISOLANT[[#Headers],[DATE REFERENCEMENT]]))))))</f>
        <v/>
      </c>
      <c r="C307" s="88" t="str">
        <f ca="1">IF('PR-tampon'!$E272="","",IF('PR-tampon'!$E272=0,"",IF(INDIRECT(NOM_FR&amp;ADDRESS('PR-tampon'!$E272,COLUMN(REFERENCEMENT_ISOLANT[[#Headers],[TYPE DE PROCEDE]])))=0,"",INDIRECT(NOM_FR&amp;ADDRESS('PR-tampon'!$E272,COLUMN(REFERENCEMENT_ISOLANT[[#Headers],[TYPE DE PROCEDE]]))))))</f>
        <v/>
      </c>
      <c r="D307" s="88" t="str">
        <f ca="1">IF('PR-tampon'!$E272="","",IF('PR-tampon'!$E272=0,"",IF(INDIRECT(NOM_FR&amp;ADDRESS('PR-tampon'!$E272,COLUMN(REFERENCEMENT_ISOLANT[[#Headers],[MATIERE]])))=0,"",INDIRECT(NOM_FR&amp;ADDRESS('PR-tampon'!$E272,COLUMN(REFERENCEMENT_ISOLANT[[#Headers],[MATIERE]]))))))</f>
        <v/>
      </c>
      <c r="E307" s="3" t="str">
        <f ca="1">IF('PR-tampon'!$E272="","",IF('PR-tampon'!$E272=0,"",IF(INDIRECT(NOM_FR&amp;ADDRESS('PR-tampon'!$E272,COLUMN(REFERENCEMENT_ISOLANT[[#Headers],[NOM COMMERCIAL DU PROCEDE]])))=0,"",INDIRECT(NOM_FR&amp;ADDRESS('PR-tampon'!$E272,COLUMN(REFERENCEMENT_ISOLANT[[#Headers],[NOM COMMERCIAL DU PROCEDE]]))))))</f>
        <v/>
      </c>
      <c r="F307" s="3" t="str">
        <f ca="1">IF('PR-tampon'!$E272="","",IF('PR-tampon'!$E272=0,"",IF(INDIRECT(NOM_FR&amp;ADDRESS('PR-tampon'!$E272,COLUMN(REFERENCEMENT_ISOLANT[[#Headers],[DISTRIBUTEUR]])))=0,"",INDIRECT(NOM_FR&amp;ADDRESS('PR-tampon'!$E272,COLUMN(REFERENCEMENT_ISOLANT[[#Headers],[DISTRIBUTEUR]]))))))</f>
        <v/>
      </c>
      <c r="G307" s="3" t="str">
        <f ca="1">IF('PR-tampon'!$E272="","",IF('PR-tampon'!$E272=0,"",IF(INDIRECT(NOM_FR&amp;ADDRESS('PR-tampon'!$E272,COLUMN(REFERENCEMENT_ISOLANT[[#Headers],[TYPE DE DOCUMENT DE REFERENCE]])))=0,"",INDIRECT(NOM_FR&amp;ADDRESS('PR-tampon'!$E272,COLUMN(REFERENCEMENT_ISOLANT[[#Headers],[TYPE DE DOCUMENT DE REFERENCE]]))))))</f>
        <v/>
      </c>
      <c r="H307" s="3" t="str">
        <f ca="1">IF('PR-tampon'!$E272="","",IF('PR-tampon'!$E272=0,"",IF(INDIRECT(NOM_FR&amp;ADDRESS('PR-tampon'!$E272,COLUMN(REFERENCEMENT_ISOLANT[[#Headers],[REF]])))=0,"",INDIRECT(NOM_FR&amp;ADDRESS('PR-tampon'!$E272,COLUMN(REFERENCEMENT_ISOLANT[[#Headers],[REF]]))))))</f>
        <v/>
      </c>
      <c r="I307" s="82" t="str">
        <f ca="1">IF('PR-tampon'!$E272="","",IF('PR-tampon'!$E272=0,"",IF(INDIRECT(NOM_FR&amp;ADDRESS('PR-tampon'!$E272,COLUMN(REFERENCEMENT_ISOLANT[[#Headers],[AVIS LIMITE AU]])))=0,"",INDIRECT(NOM_FR&amp;ADDRESS('PR-tampon'!$E272,COLUMN(REFERENCEMENT_ISOLANT[[#Headers],[AVIS LIMITE AU]]))))))</f>
        <v/>
      </c>
      <c r="J307" s="3" t="str">
        <f ca="1">IF('PR-tampon'!$E272="","",IF('PR-tampon'!$E272=0,"",IF(INDIRECT(NOM_FR&amp;ADDRESS('PR-tampon'!$E272,COLUMN(REFERENCEMENT_ISOLANT[[#Headers],[TC/TNC
dans le domaine d''emploi visé]])))=0,"",INDIRECT(NOM_FR&amp;ADDRESS('PR-tampon'!$E272,COLUMN(REFERENCEMENT_ISOLANT[[#Headers],[TC/TNC
dans le domaine d''emploi visé]]))))))</f>
        <v/>
      </c>
      <c r="K307" s="117" t="str">
        <f ca="1">IF('PR-tampon'!$E272="","",IF('PR-tampon'!$E272=0,"",IF(INDIRECT(NOM_FR&amp;ADDRESS('PR-tampon'!$E272,COLUMN(REFERENCEMENT_ISOLANT[[#Headers],[SYNTHESE DES APPLICATIONS VISEES]])))=0,"",INDIRECT(NOM_FR&amp;ADDRESS('PR-tampon'!$E272,COLUMN(REFERENCEMENT_ISOLANT[[#Headers],[SYNTHESE DES APPLICATIONS VISEES]]))))))</f>
        <v/>
      </c>
      <c r="L307" s="84" t="str">
        <f ca="1">IF('PR-tampon'!$E272="","",IF('PR-tampon'!$E272=0,"",IF(INDIRECT(NOM_FR&amp;ADDRESS('PR-tampon'!$E272,COLUMN(REFERENCEMENT_ISOLANT[[#Headers],[CONCATENATION DES OBSERVATIONS]])))=0,"",INDIRECT(NOM_FR&amp;ADDRESS('PR-tampon'!$E272,COLUMN(REFERENCEMENT_ISOLANT[[#Headers],[CONCATENATION DES OBSERVATIONS]]))))))</f>
        <v/>
      </c>
      <c r="M307" s="3" t="str">
        <f ca="1">IF('PR-tampon'!$E272="","",IF('PR-tampon'!$E272=0,"",IF(INDIRECT(NOM_FR&amp;ADDRESS('PR-tampon'!$E272,COLUMN(REFERENCEMENT_ISOLANT[[#Headers],[Hygrométrie des locaux]])))=0,"",INDIRECT(NOM_FR&amp;ADDRESS('PR-tampon'!$E272,COLUMN(REFERENCEMENT_ISOLANT[[#Headers],[Hygrométrie des locaux]]))))))</f>
        <v/>
      </c>
      <c r="N307" s="3" t="str">
        <f ca="1">IF('PR-tampon'!$E272="","",IF('PR-tampon'!$E272=0,"",IF(INDIRECT(NOM_FR&amp;ADDRESS('PR-tampon'!$E272,COLUMN(REFERENCEMENT_ISOLANT[[#Headers],[classement locaux au sens 20.1 P3]])))=0,"",INDIRECT(NOM_FR&amp;ADDRESS('PR-tampon'!$E272,COLUMN(REFERENCEMENT_ISOLANT[[#Headers],[classement locaux au sens 20.1 P3]]))))))</f>
        <v/>
      </c>
      <c r="O307" s="3" t="str">
        <f ca="1">IF('PR-tampon'!$E272="","",IF('PR-tampon'!$E272=0,"",IF(INDIRECT(NOM_FR&amp;ADDRESS('PR-tampon'!$E272,COLUMN(REFERENCEMENT_ISOLANT[[#Headers],[Climat max]])))=0,"",INDIRECT(NOM_FR&amp;ADDRESS('PR-tampon'!$E272,COLUMN(REFERENCEMENT_ISOLANT[[#Headers],[Climat max]]))))))</f>
        <v/>
      </c>
      <c r="P307" s="3" t="str">
        <f ca="1">IF('PR-tampon'!$E272="","",IF('PR-tampon'!$E272=0,"",IF(INDIRECT(NOM_FR&amp;ADDRESS('PR-tampon'!$E272,COLUMN(REFERENCEMENT_ISOLANT[[#Headers],[Locaux climatisés ou raffraichis]])))=0,"",INDIRECT(NOM_FR&amp;ADDRESS('PR-tampon'!$E272,COLUMN(REFERENCEMENT_ISOLANT[[#Headers],[Locaux climatisés ou raffraichis]]))))))</f>
        <v/>
      </c>
      <c r="Q307" s="89" t="str">
        <f ca="1">IF('PR-tampon'!$E272="","",IF('PR-tampon'!$E272=0,"",IF(INDIRECT(NOM_FR&amp;ADDRESS('PR-tampon'!$E272,COLUMN(REFERENCEMENT_ISOLANT[[#Headers],[LIEN INTERNET]])))=0,"",INDIRECT(NOM_FR&amp;ADDRESS('PR-tampon'!$E272,COLUMN(REFERENCEMENT_ISOLANT[[#Headers],[LIEN INTERNET]]))))))</f>
        <v/>
      </c>
    </row>
    <row r="308" spans="1:17" ht="130.15" customHeight="1" x14ac:dyDescent="0.25">
      <c r="A308" s="3" t="e">
        <v>#VALUE!</v>
      </c>
      <c r="B308" s="88" t="str">
        <f ca="1">IF('PR-tampon'!$E273="","",IF('PR-tampon'!$E273=0,"",IF(INDIRECT(NOM_FR&amp;ADDRESS('PR-tampon'!$E273,COLUMN(REFERENCEMENT_ISOLANT[[#Headers],[DATE REFERENCEMENT]])))=0,"",INDIRECT(NOM_FR&amp;ADDRESS('PR-tampon'!$E273,COLUMN(REFERENCEMENT_ISOLANT[[#Headers],[DATE REFERENCEMENT]]))))))</f>
        <v/>
      </c>
      <c r="C308" s="88" t="str">
        <f ca="1">IF('PR-tampon'!$E273="","",IF('PR-tampon'!$E273=0,"",IF(INDIRECT(NOM_FR&amp;ADDRESS('PR-tampon'!$E273,COLUMN(REFERENCEMENT_ISOLANT[[#Headers],[TYPE DE PROCEDE]])))=0,"",INDIRECT(NOM_FR&amp;ADDRESS('PR-tampon'!$E273,COLUMN(REFERENCEMENT_ISOLANT[[#Headers],[TYPE DE PROCEDE]]))))))</f>
        <v/>
      </c>
      <c r="D308" s="88" t="str">
        <f ca="1">IF('PR-tampon'!$E273="","",IF('PR-tampon'!$E273=0,"",IF(INDIRECT(NOM_FR&amp;ADDRESS('PR-tampon'!$E273,COLUMN(REFERENCEMENT_ISOLANT[[#Headers],[MATIERE]])))=0,"",INDIRECT(NOM_FR&amp;ADDRESS('PR-tampon'!$E273,COLUMN(REFERENCEMENT_ISOLANT[[#Headers],[MATIERE]]))))))</f>
        <v/>
      </c>
      <c r="E308" s="3" t="str">
        <f ca="1">IF('PR-tampon'!$E273="","",IF('PR-tampon'!$E273=0,"",IF(INDIRECT(NOM_FR&amp;ADDRESS('PR-tampon'!$E273,COLUMN(REFERENCEMENT_ISOLANT[[#Headers],[NOM COMMERCIAL DU PROCEDE]])))=0,"",INDIRECT(NOM_FR&amp;ADDRESS('PR-tampon'!$E273,COLUMN(REFERENCEMENT_ISOLANT[[#Headers],[NOM COMMERCIAL DU PROCEDE]]))))))</f>
        <v/>
      </c>
      <c r="F308" s="3" t="str">
        <f ca="1">IF('PR-tampon'!$E273="","",IF('PR-tampon'!$E273=0,"",IF(INDIRECT(NOM_FR&amp;ADDRESS('PR-tampon'!$E273,COLUMN(REFERENCEMENT_ISOLANT[[#Headers],[DISTRIBUTEUR]])))=0,"",INDIRECT(NOM_FR&amp;ADDRESS('PR-tampon'!$E273,COLUMN(REFERENCEMENT_ISOLANT[[#Headers],[DISTRIBUTEUR]]))))))</f>
        <v/>
      </c>
      <c r="G308" s="3" t="str">
        <f ca="1">IF('PR-tampon'!$E273="","",IF('PR-tampon'!$E273=0,"",IF(INDIRECT(NOM_FR&amp;ADDRESS('PR-tampon'!$E273,COLUMN(REFERENCEMENT_ISOLANT[[#Headers],[TYPE DE DOCUMENT DE REFERENCE]])))=0,"",INDIRECT(NOM_FR&amp;ADDRESS('PR-tampon'!$E273,COLUMN(REFERENCEMENT_ISOLANT[[#Headers],[TYPE DE DOCUMENT DE REFERENCE]]))))))</f>
        <v/>
      </c>
      <c r="H308" s="3" t="str">
        <f ca="1">IF('PR-tampon'!$E273="","",IF('PR-tampon'!$E273=0,"",IF(INDIRECT(NOM_FR&amp;ADDRESS('PR-tampon'!$E273,COLUMN(REFERENCEMENT_ISOLANT[[#Headers],[REF]])))=0,"",INDIRECT(NOM_FR&amp;ADDRESS('PR-tampon'!$E273,COLUMN(REFERENCEMENT_ISOLANT[[#Headers],[REF]]))))))</f>
        <v/>
      </c>
      <c r="I308" s="82" t="str">
        <f ca="1">IF('PR-tampon'!$E273="","",IF('PR-tampon'!$E273=0,"",IF(INDIRECT(NOM_FR&amp;ADDRESS('PR-tampon'!$E273,COLUMN(REFERENCEMENT_ISOLANT[[#Headers],[AVIS LIMITE AU]])))=0,"",INDIRECT(NOM_FR&amp;ADDRESS('PR-tampon'!$E273,COLUMN(REFERENCEMENT_ISOLANT[[#Headers],[AVIS LIMITE AU]]))))))</f>
        <v/>
      </c>
      <c r="J308" s="3" t="str">
        <f ca="1">IF('PR-tampon'!$E273="","",IF('PR-tampon'!$E273=0,"",IF(INDIRECT(NOM_FR&amp;ADDRESS('PR-tampon'!$E273,COLUMN(REFERENCEMENT_ISOLANT[[#Headers],[TC/TNC
dans le domaine d''emploi visé]])))=0,"",INDIRECT(NOM_FR&amp;ADDRESS('PR-tampon'!$E273,COLUMN(REFERENCEMENT_ISOLANT[[#Headers],[TC/TNC
dans le domaine d''emploi visé]]))))))</f>
        <v/>
      </c>
      <c r="K308" s="117" t="str">
        <f ca="1">IF('PR-tampon'!$E273="","",IF('PR-tampon'!$E273=0,"",IF(INDIRECT(NOM_FR&amp;ADDRESS('PR-tampon'!$E273,COLUMN(REFERENCEMENT_ISOLANT[[#Headers],[SYNTHESE DES APPLICATIONS VISEES]])))=0,"",INDIRECT(NOM_FR&amp;ADDRESS('PR-tampon'!$E273,COLUMN(REFERENCEMENT_ISOLANT[[#Headers],[SYNTHESE DES APPLICATIONS VISEES]]))))))</f>
        <v/>
      </c>
      <c r="L308" s="84" t="str">
        <f ca="1">IF('PR-tampon'!$E273="","",IF('PR-tampon'!$E273=0,"",IF(INDIRECT(NOM_FR&amp;ADDRESS('PR-tampon'!$E273,COLUMN(REFERENCEMENT_ISOLANT[[#Headers],[CONCATENATION DES OBSERVATIONS]])))=0,"",INDIRECT(NOM_FR&amp;ADDRESS('PR-tampon'!$E273,COLUMN(REFERENCEMENT_ISOLANT[[#Headers],[CONCATENATION DES OBSERVATIONS]]))))))</f>
        <v/>
      </c>
      <c r="M308" s="3" t="str">
        <f ca="1">IF('PR-tampon'!$E273="","",IF('PR-tampon'!$E273=0,"",IF(INDIRECT(NOM_FR&amp;ADDRESS('PR-tampon'!$E273,COLUMN(REFERENCEMENT_ISOLANT[[#Headers],[Hygrométrie des locaux]])))=0,"",INDIRECT(NOM_FR&amp;ADDRESS('PR-tampon'!$E273,COLUMN(REFERENCEMENT_ISOLANT[[#Headers],[Hygrométrie des locaux]]))))))</f>
        <v/>
      </c>
      <c r="N308" s="3" t="str">
        <f ca="1">IF('PR-tampon'!$E273="","",IF('PR-tampon'!$E273=0,"",IF(INDIRECT(NOM_FR&amp;ADDRESS('PR-tampon'!$E273,COLUMN(REFERENCEMENT_ISOLANT[[#Headers],[classement locaux au sens 20.1 P3]])))=0,"",INDIRECT(NOM_FR&amp;ADDRESS('PR-tampon'!$E273,COLUMN(REFERENCEMENT_ISOLANT[[#Headers],[classement locaux au sens 20.1 P3]]))))))</f>
        <v/>
      </c>
      <c r="O308" s="3" t="str">
        <f ca="1">IF('PR-tampon'!$E273="","",IF('PR-tampon'!$E273=0,"",IF(INDIRECT(NOM_FR&amp;ADDRESS('PR-tampon'!$E273,COLUMN(REFERENCEMENT_ISOLANT[[#Headers],[Climat max]])))=0,"",INDIRECT(NOM_FR&amp;ADDRESS('PR-tampon'!$E273,COLUMN(REFERENCEMENT_ISOLANT[[#Headers],[Climat max]]))))))</f>
        <v/>
      </c>
      <c r="P308" s="3" t="str">
        <f ca="1">IF('PR-tampon'!$E273="","",IF('PR-tampon'!$E273=0,"",IF(INDIRECT(NOM_FR&amp;ADDRESS('PR-tampon'!$E273,COLUMN(REFERENCEMENT_ISOLANT[[#Headers],[Locaux climatisés ou raffraichis]])))=0,"",INDIRECT(NOM_FR&amp;ADDRESS('PR-tampon'!$E273,COLUMN(REFERENCEMENT_ISOLANT[[#Headers],[Locaux climatisés ou raffraichis]]))))))</f>
        <v/>
      </c>
      <c r="Q308" s="89" t="str">
        <f ca="1">IF('PR-tampon'!$E273="","",IF('PR-tampon'!$E273=0,"",IF(INDIRECT(NOM_FR&amp;ADDRESS('PR-tampon'!$E273,COLUMN(REFERENCEMENT_ISOLANT[[#Headers],[LIEN INTERNET]])))=0,"",INDIRECT(NOM_FR&amp;ADDRESS('PR-tampon'!$E273,COLUMN(REFERENCEMENT_ISOLANT[[#Headers],[LIEN INTERNET]]))))))</f>
        <v/>
      </c>
    </row>
    <row r="309" spans="1:17" ht="130.15" customHeight="1" x14ac:dyDescent="0.25">
      <c r="A309" s="3" t="e">
        <v>#VALUE!</v>
      </c>
      <c r="B309" s="88" t="str">
        <f ca="1">IF('PR-tampon'!$E274="","",IF('PR-tampon'!$E274=0,"",IF(INDIRECT(NOM_FR&amp;ADDRESS('PR-tampon'!$E274,COLUMN(REFERENCEMENT_ISOLANT[[#Headers],[DATE REFERENCEMENT]])))=0,"",INDIRECT(NOM_FR&amp;ADDRESS('PR-tampon'!$E274,COLUMN(REFERENCEMENT_ISOLANT[[#Headers],[DATE REFERENCEMENT]]))))))</f>
        <v/>
      </c>
      <c r="C309" s="88" t="str">
        <f ca="1">IF('PR-tampon'!$E274="","",IF('PR-tampon'!$E274=0,"",IF(INDIRECT(NOM_FR&amp;ADDRESS('PR-tampon'!$E274,COLUMN(REFERENCEMENT_ISOLANT[[#Headers],[TYPE DE PROCEDE]])))=0,"",INDIRECT(NOM_FR&amp;ADDRESS('PR-tampon'!$E274,COLUMN(REFERENCEMENT_ISOLANT[[#Headers],[TYPE DE PROCEDE]]))))))</f>
        <v/>
      </c>
      <c r="D309" s="88" t="str">
        <f ca="1">IF('PR-tampon'!$E274="","",IF('PR-tampon'!$E274=0,"",IF(INDIRECT(NOM_FR&amp;ADDRESS('PR-tampon'!$E274,COLUMN(REFERENCEMENT_ISOLANT[[#Headers],[MATIERE]])))=0,"",INDIRECT(NOM_FR&amp;ADDRESS('PR-tampon'!$E274,COLUMN(REFERENCEMENT_ISOLANT[[#Headers],[MATIERE]]))))))</f>
        <v/>
      </c>
      <c r="E309" s="3" t="str">
        <f ca="1">IF('PR-tampon'!$E274="","",IF('PR-tampon'!$E274=0,"",IF(INDIRECT(NOM_FR&amp;ADDRESS('PR-tampon'!$E274,COLUMN(REFERENCEMENT_ISOLANT[[#Headers],[NOM COMMERCIAL DU PROCEDE]])))=0,"",INDIRECT(NOM_FR&amp;ADDRESS('PR-tampon'!$E274,COLUMN(REFERENCEMENT_ISOLANT[[#Headers],[NOM COMMERCIAL DU PROCEDE]]))))))</f>
        <v/>
      </c>
      <c r="F309" s="3" t="str">
        <f ca="1">IF('PR-tampon'!$E274="","",IF('PR-tampon'!$E274=0,"",IF(INDIRECT(NOM_FR&amp;ADDRESS('PR-tampon'!$E274,COLUMN(REFERENCEMENT_ISOLANT[[#Headers],[DISTRIBUTEUR]])))=0,"",INDIRECT(NOM_FR&amp;ADDRESS('PR-tampon'!$E274,COLUMN(REFERENCEMENT_ISOLANT[[#Headers],[DISTRIBUTEUR]]))))))</f>
        <v/>
      </c>
      <c r="G309" s="3" t="str">
        <f ca="1">IF('PR-tampon'!$E274="","",IF('PR-tampon'!$E274=0,"",IF(INDIRECT(NOM_FR&amp;ADDRESS('PR-tampon'!$E274,COLUMN(REFERENCEMENT_ISOLANT[[#Headers],[TYPE DE DOCUMENT DE REFERENCE]])))=0,"",INDIRECT(NOM_FR&amp;ADDRESS('PR-tampon'!$E274,COLUMN(REFERENCEMENT_ISOLANT[[#Headers],[TYPE DE DOCUMENT DE REFERENCE]]))))))</f>
        <v/>
      </c>
      <c r="H309" s="3" t="str">
        <f ca="1">IF('PR-tampon'!$E274="","",IF('PR-tampon'!$E274=0,"",IF(INDIRECT(NOM_FR&amp;ADDRESS('PR-tampon'!$E274,COLUMN(REFERENCEMENT_ISOLANT[[#Headers],[REF]])))=0,"",INDIRECT(NOM_FR&amp;ADDRESS('PR-tampon'!$E274,COLUMN(REFERENCEMENT_ISOLANT[[#Headers],[REF]]))))))</f>
        <v/>
      </c>
      <c r="I309" s="82" t="str">
        <f ca="1">IF('PR-tampon'!$E274="","",IF('PR-tampon'!$E274=0,"",IF(INDIRECT(NOM_FR&amp;ADDRESS('PR-tampon'!$E274,COLUMN(REFERENCEMENT_ISOLANT[[#Headers],[AVIS LIMITE AU]])))=0,"",INDIRECT(NOM_FR&amp;ADDRESS('PR-tampon'!$E274,COLUMN(REFERENCEMENT_ISOLANT[[#Headers],[AVIS LIMITE AU]]))))))</f>
        <v/>
      </c>
      <c r="J309" s="3" t="str">
        <f ca="1">IF('PR-tampon'!$E274="","",IF('PR-tampon'!$E274=0,"",IF(INDIRECT(NOM_FR&amp;ADDRESS('PR-tampon'!$E274,COLUMN(REFERENCEMENT_ISOLANT[[#Headers],[TC/TNC
dans le domaine d''emploi visé]])))=0,"",INDIRECT(NOM_FR&amp;ADDRESS('PR-tampon'!$E274,COLUMN(REFERENCEMENT_ISOLANT[[#Headers],[TC/TNC
dans le domaine d''emploi visé]]))))))</f>
        <v/>
      </c>
      <c r="K309" s="117" t="str">
        <f ca="1">IF('PR-tampon'!$E274="","",IF('PR-tampon'!$E274=0,"",IF(INDIRECT(NOM_FR&amp;ADDRESS('PR-tampon'!$E274,COLUMN(REFERENCEMENT_ISOLANT[[#Headers],[SYNTHESE DES APPLICATIONS VISEES]])))=0,"",INDIRECT(NOM_FR&amp;ADDRESS('PR-tampon'!$E274,COLUMN(REFERENCEMENT_ISOLANT[[#Headers],[SYNTHESE DES APPLICATIONS VISEES]]))))))</f>
        <v/>
      </c>
      <c r="L309" s="84" t="str">
        <f ca="1">IF('PR-tampon'!$E274="","",IF('PR-tampon'!$E274=0,"",IF(INDIRECT(NOM_FR&amp;ADDRESS('PR-tampon'!$E274,COLUMN(REFERENCEMENT_ISOLANT[[#Headers],[CONCATENATION DES OBSERVATIONS]])))=0,"",INDIRECT(NOM_FR&amp;ADDRESS('PR-tampon'!$E274,COLUMN(REFERENCEMENT_ISOLANT[[#Headers],[CONCATENATION DES OBSERVATIONS]]))))))</f>
        <v/>
      </c>
      <c r="M309" s="3" t="str">
        <f ca="1">IF('PR-tampon'!$E274="","",IF('PR-tampon'!$E274=0,"",IF(INDIRECT(NOM_FR&amp;ADDRESS('PR-tampon'!$E274,COLUMN(REFERENCEMENT_ISOLANT[[#Headers],[Hygrométrie des locaux]])))=0,"",INDIRECT(NOM_FR&amp;ADDRESS('PR-tampon'!$E274,COLUMN(REFERENCEMENT_ISOLANT[[#Headers],[Hygrométrie des locaux]]))))))</f>
        <v/>
      </c>
      <c r="N309" s="3" t="str">
        <f ca="1">IF('PR-tampon'!$E274="","",IF('PR-tampon'!$E274=0,"",IF(INDIRECT(NOM_FR&amp;ADDRESS('PR-tampon'!$E274,COLUMN(REFERENCEMENT_ISOLANT[[#Headers],[classement locaux au sens 20.1 P3]])))=0,"",INDIRECT(NOM_FR&amp;ADDRESS('PR-tampon'!$E274,COLUMN(REFERENCEMENT_ISOLANT[[#Headers],[classement locaux au sens 20.1 P3]]))))))</f>
        <v/>
      </c>
      <c r="O309" s="3" t="str">
        <f ca="1">IF('PR-tampon'!$E274="","",IF('PR-tampon'!$E274=0,"",IF(INDIRECT(NOM_FR&amp;ADDRESS('PR-tampon'!$E274,COLUMN(REFERENCEMENT_ISOLANT[[#Headers],[Climat max]])))=0,"",INDIRECT(NOM_FR&amp;ADDRESS('PR-tampon'!$E274,COLUMN(REFERENCEMENT_ISOLANT[[#Headers],[Climat max]]))))))</f>
        <v/>
      </c>
      <c r="P309" s="3" t="str">
        <f ca="1">IF('PR-tampon'!$E274="","",IF('PR-tampon'!$E274=0,"",IF(INDIRECT(NOM_FR&amp;ADDRESS('PR-tampon'!$E274,COLUMN(REFERENCEMENT_ISOLANT[[#Headers],[Locaux climatisés ou raffraichis]])))=0,"",INDIRECT(NOM_FR&amp;ADDRESS('PR-tampon'!$E274,COLUMN(REFERENCEMENT_ISOLANT[[#Headers],[Locaux climatisés ou raffraichis]]))))))</f>
        <v/>
      </c>
      <c r="Q309" s="89" t="str">
        <f ca="1">IF('PR-tampon'!$E274="","",IF('PR-tampon'!$E274=0,"",IF(INDIRECT(NOM_FR&amp;ADDRESS('PR-tampon'!$E274,COLUMN(REFERENCEMENT_ISOLANT[[#Headers],[LIEN INTERNET]])))=0,"",INDIRECT(NOM_FR&amp;ADDRESS('PR-tampon'!$E274,COLUMN(REFERENCEMENT_ISOLANT[[#Headers],[LIEN INTERNET]]))))))</f>
        <v/>
      </c>
    </row>
    <row r="310" spans="1:17" ht="130.15" customHeight="1" x14ac:dyDescent="0.25">
      <c r="A310" s="3" t="e">
        <v>#VALUE!</v>
      </c>
      <c r="B310" s="88" t="str">
        <f ca="1">IF('PR-tampon'!$E275="","",IF('PR-tampon'!$E275=0,"",IF(INDIRECT(NOM_FR&amp;ADDRESS('PR-tampon'!$E275,COLUMN(REFERENCEMENT_ISOLANT[[#Headers],[DATE REFERENCEMENT]])))=0,"",INDIRECT(NOM_FR&amp;ADDRESS('PR-tampon'!$E275,COLUMN(REFERENCEMENT_ISOLANT[[#Headers],[DATE REFERENCEMENT]]))))))</f>
        <v/>
      </c>
      <c r="C310" s="88" t="str">
        <f ca="1">IF('PR-tampon'!$E275="","",IF('PR-tampon'!$E275=0,"",IF(INDIRECT(NOM_FR&amp;ADDRESS('PR-tampon'!$E275,COLUMN(REFERENCEMENT_ISOLANT[[#Headers],[TYPE DE PROCEDE]])))=0,"",INDIRECT(NOM_FR&amp;ADDRESS('PR-tampon'!$E275,COLUMN(REFERENCEMENT_ISOLANT[[#Headers],[TYPE DE PROCEDE]]))))))</f>
        <v/>
      </c>
      <c r="D310" s="88" t="str">
        <f ca="1">IF('PR-tampon'!$E275="","",IF('PR-tampon'!$E275=0,"",IF(INDIRECT(NOM_FR&amp;ADDRESS('PR-tampon'!$E275,COLUMN(REFERENCEMENT_ISOLANT[[#Headers],[MATIERE]])))=0,"",INDIRECT(NOM_FR&amp;ADDRESS('PR-tampon'!$E275,COLUMN(REFERENCEMENT_ISOLANT[[#Headers],[MATIERE]]))))))</f>
        <v/>
      </c>
      <c r="E310" s="3" t="str">
        <f ca="1">IF('PR-tampon'!$E275="","",IF('PR-tampon'!$E275=0,"",IF(INDIRECT(NOM_FR&amp;ADDRESS('PR-tampon'!$E275,COLUMN(REFERENCEMENT_ISOLANT[[#Headers],[NOM COMMERCIAL DU PROCEDE]])))=0,"",INDIRECT(NOM_FR&amp;ADDRESS('PR-tampon'!$E275,COLUMN(REFERENCEMENT_ISOLANT[[#Headers],[NOM COMMERCIAL DU PROCEDE]]))))))</f>
        <v/>
      </c>
      <c r="F310" s="3" t="str">
        <f ca="1">IF('PR-tampon'!$E275="","",IF('PR-tampon'!$E275=0,"",IF(INDIRECT(NOM_FR&amp;ADDRESS('PR-tampon'!$E275,COLUMN(REFERENCEMENT_ISOLANT[[#Headers],[DISTRIBUTEUR]])))=0,"",INDIRECT(NOM_FR&amp;ADDRESS('PR-tampon'!$E275,COLUMN(REFERENCEMENT_ISOLANT[[#Headers],[DISTRIBUTEUR]]))))))</f>
        <v/>
      </c>
      <c r="G310" s="3" t="str">
        <f ca="1">IF('PR-tampon'!$E275="","",IF('PR-tampon'!$E275=0,"",IF(INDIRECT(NOM_FR&amp;ADDRESS('PR-tampon'!$E275,COLUMN(REFERENCEMENT_ISOLANT[[#Headers],[TYPE DE DOCUMENT DE REFERENCE]])))=0,"",INDIRECT(NOM_FR&amp;ADDRESS('PR-tampon'!$E275,COLUMN(REFERENCEMENT_ISOLANT[[#Headers],[TYPE DE DOCUMENT DE REFERENCE]]))))))</f>
        <v/>
      </c>
      <c r="H310" s="3" t="str">
        <f ca="1">IF('PR-tampon'!$E275="","",IF('PR-tampon'!$E275=0,"",IF(INDIRECT(NOM_FR&amp;ADDRESS('PR-tampon'!$E275,COLUMN(REFERENCEMENT_ISOLANT[[#Headers],[REF]])))=0,"",INDIRECT(NOM_FR&amp;ADDRESS('PR-tampon'!$E275,COLUMN(REFERENCEMENT_ISOLANT[[#Headers],[REF]]))))))</f>
        <v/>
      </c>
      <c r="I310" s="82" t="str">
        <f ca="1">IF('PR-tampon'!$E275="","",IF('PR-tampon'!$E275=0,"",IF(INDIRECT(NOM_FR&amp;ADDRESS('PR-tampon'!$E275,COLUMN(REFERENCEMENT_ISOLANT[[#Headers],[AVIS LIMITE AU]])))=0,"",INDIRECT(NOM_FR&amp;ADDRESS('PR-tampon'!$E275,COLUMN(REFERENCEMENT_ISOLANT[[#Headers],[AVIS LIMITE AU]]))))))</f>
        <v/>
      </c>
      <c r="J310" s="3" t="str">
        <f ca="1">IF('PR-tampon'!$E275="","",IF('PR-tampon'!$E275=0,"",IF(INDIRECT(NOM_FR&amp;ADDRESS('PR-tampon'!$E275,COLUMN(REFERENCEMENT_ISOLANT[[#Headers],[TC/TNC
dans le domaine d''emploi visé]])))=0,"",INDIRECT(NOM_FR&amp;ADDRESS('PR-tampon'!$E275,COLUMN(REFERENCEMENT_ISOLANT[[#Headers],[TC/TNC
dans le domaine d''emploi visé]]))))))</f>
        <v/>
      </c>
      <c r="K310" s="117" t="str">
        <f ca="1">IF('PR-tampon'!$E275="","",IF('PR-tampon'!$E275=0,"",IF(INDIRECT(NOM_FR&amp;ADDRESS('PR-tampon'!$E275,COLUMN(REFERENCEMENT_ISOLANT[[#Headers],[SYNTHESE DES APPLICATIONS VISEES]])))=0,"",INDIRECT(NOM_FR&amp;ADDRESS('PR-tampon'!$E275,COLUMN(REFERENCEMENT_ISOLANT[[#Headers],[SYNTHESE DES APPLICATIONS VISEES]]))))))</f>
        <v/>
      </c>
      <c r="L310" s="84" t="str">
        <f ca="1">IF('PR-tampon'!$E275="","",IF('PR-tampon'!$E275=0,"",IF(INDIRECT(NOM_FR&amp;ADDRESS('PR-tampon'!$E275,COLUMN(REFERENCEMENT_ISOLANT[[#Headers],[CONCATENATION DES OBSERVATIONS]])))=0,"",INDIRECT(NOM_FR&amp;ADDRESS('PR-tampon'!$E275,COLUMN(REFERENCEMENT_ISOLANT[[#Headers],[CONCATENATION DES OBSERVATIONS]]))))))</f>
        <v/>
      </c>
      <c r="M310" s="3" t="str">
        <f ca="1">IF('PR-tampon'!$E275="","",IF('PR-tampon'!$E275=0,"",IF(INDIRECT(NOM_FR&amp;ADDRESS('PR-tampon'!$E275,COLUMN(REFERENCEMENT_ISOLANT[[#Headers],[Hygrométrie des locaux]])))=0,"",INDIRECT(NOM_FR&amp;ADDRESS('PR-tampon'!$E275,COLUMN(REFERENCEMENT_ISOLANT[[#Headers],[Hygrométrie des locaux]]))))))</f>
        <v/>
      </c>
      <c r="N310" s="3" t="str">
        <f ca="1">IF('PR-tampon'!$E275="","",IF('PR-tampon'!$E275=0,"",IF(INDIRECT(NOM_FR&amp;ADDRESS('PR-tampon'!$E275,COLUMN(REFERENCEMENT_ISOLANT[[#Headers],[classement locaux au sens 20.1 P3]])))=0,"",INDIRECT(NOM_FR&amp;ADDRESS('PR-tampon'!$E275,COLUMN(REFERENCEMENT_ISOLANT[[#Headers],[classement locaux au sens 20.1 P3]]))))))</f>
        <v/>
      </c>
      <c r="O310" s="3" t="str">
        <f ca="1">IF('PR-tampon'!$E275="","",IF('PR-tampon'!$E275=0,"",IF(INDIRECT(NOM_FR&amp;ADDRESS('PR-tampon'!$E275,COLUMN(REFERENCEMENT_ISOLANT[[#Headers],[Climat max]])))=0,"",INDIRECT(NOM_FR&amp;ADDRESS('PR-tampon'!$E275,COLUMN(REFERENCEMENT_ISOLANT[[#Headers],[Climat max]]))))))</f>
        <v/>
      </c>
      <c r="P310" s="3" t="str">
        <f ca="1">IF('PR-tampon'!$E275="","",IF('PR-tampon'!$E275=0,"",IF(INDIRECT(NOM_FR&amp;ADDRESS('PR-tampon'!$E275,COLUMN(REFERENCEMENT_ISOLANT[[#Headers],[Locaux climatisés ou raffraichis]])))=0,"",INDIRECT(NOM_FR&amp;ADDRESS('PR-tampon'!$E275,COLUMN(REFERENCEMENT_ISOLANT[[#Headers],[Locaux climatisés ou raffraichis]]))))))</f>
        <v/>
      </c>
      <c r="Q310" s="89" t="str">
        <f ca="1">IF('PR-tampon'!$E275="","",IF('PR-tampon'!$E275=0,"",IF(INDIRECT(NOM_FR&amp;ADDRESS('PR-tampon'!$E275,COLUMN(REFERENCEMENT_ISOLANT[[#Headers],[LIEN INTERNET]])))=0,"",INDIRECT(NOM_FR&amp;ADDRESS('PR-tampon'!$E275,COLUMN(REFERENCEMENT_ISOLANT[[#Headers],[LIEN INTERNET]]))))))</f>
        <v/>
      </c>
    </row>
    <row r="311" spans="1:17" ht="130.15" customHeight="1" x14ac:dyDescent="0.25">
      <c r="A311" s="3" t="e">
        <v>#VALUE!</v>
      </c>
      <c r="B311" s="88" t="str">
        <f ca="1">IF('PR-tampon'!$E276="","",IF('PR-tampon'!$E276=0,"",IF(INDIRECT(NOM_FR&amp;ADDRESS('PR-tampon'!$E276,COLUMN(REFERENCEMENT_ISOLANT[[#Headers],[DATE REFERENCEMENT]])))=0,"",INDIRECT(NOM_FR&amp;ADDRESS('PR-tampon'!$E276,COLUMN(REFERENCEMENT_ISOLANT[[#Headers],[DATE REFERENCEMENT]]))))))</f>
        <v/>
      </c>
      <c r="C311" s="88" t="str">
        <f ca="1">IF('PR-tampon'!$E276="","",IF('PR-tampon'!$E276=0,"",IF(INDIRECT(NOM_FR&amp;ADDRESS('PR-tampon'!$E276,COLUMN(REFERENCEMENT_ISOLANT[[#Headers],[TYPE DE PROCEDE]])))=0,"",INDIRECT(NOM_FR&amp;ADDRESS('PR-tampon'!$E276,COLUMN(REFERENCEMENT_ISOLANT[[#Headers],[TYPE DE PROCEDE]]))))))</f>
        <v/>
      </c>
      <c r="D311" s="88" t="str">
        <f ca="1">IF('PR-tampon'!$E276="","",IF('PR-tampon'!$E276=0,"",IF(INDIRECT(NOM_FR&amp;ADDRESS('PR-tampon'!$E276,COLUMN(REFERENCEMENT_ISOLANT[[#Headers],[MATIERE]])))=0,"",INDIRECT(NOM_FR&amp;ADDRESS('PR-tampon'!$E276,COLUMN(REFERENCEMENT_ISOLANT[[#Headers],[MATIERE]]))))))</f>
        <v/>
      </c>
      <c r="E311" s="3" t="str">
        <f ca="1">IF('PR-tampon'!$E276="","",IF('PR-tampon'!$E276=0,"",IF(INDIRECT(NOM_FR&amp;ADDRESS('PR-tampon'!$E276,COLUMN(REFERENCEMENT_ISOLANT[[#Headers],[NOM COMMERCIAL DU PROCEDE]])))=0,"",INDIRECT(NOM_FR&amp;ADDRESS('PR-tampon'!$E276,COLUMN(REFERENCEMENT_ISOLANT[[#Headers],[NOM COMMERCIAL DU PROCEDE]]))))))</f>
        <v/>
      </c>
      <c r="F311" s="3" t="str">
        <f ca="1">IF('PR-tampon'!$E276="","",IF('PR-tampon'!$E276=0,"",IF(INDIRECT(NOM_FR&amp;ADDRESS('PR-tampon'!$E276,COLUMN(REFERENCEMENT_ISOLANT[[#Headers],[DISTRIBUTEUR]])))=0,"",INDIRECT(NOM_FR&amp;ADDRESS('PR-tampon'!$E276,COLUMN(REFERENCEMENT_ISOLANT[[#Headers],[DISTRIBUTEUR]]))))))</f>
        <v/>
      </c>
      <c r="G311" s="3" t="str">
        <f ca="1">IF('PR-tampon'!$E276="","",IF('PR-tampon'!$E276=0,"",IF(INDIRECT(NOM_FR&amp;ADDRESS('PR-tampon'!$E276,COLUMN(REFERENCEMENT_ISOLANT[[#Headers],[TYPE DE DOCUMENT DE REFERENCE]])))=0,"",INDIRECT(NOM_FR&amp;ADDRESS('PR-tampon'!$E276,COLUMN(REFERENCEMENT_ISOLANT[[#Headers],[TYPE DE DOCUMENT DE REFERENCE]]))))))</f>
        <v/>
      </c>
      <c r="H311" s="3" t="str">
        <f ca="1">IF('PR-tampon'!$E276="","",IF('PR-tampon'!$E276=0,"",IF(INDIRECT(NOM_FR&amp;ADDRESS('PR-tampon'!$E276,COLUMN(REFERENCEMENT_ISOLANT[[#Headers],[REF]])))=0,"",INDIRECT(NOM_FR&amp;ADDRESS('PR-tampon'!$E276,COLUMN(REFERENCEMENT_ISOLANT[[#Headers],[REF]]))))))</f>
        <v/>
      </c>
      <c r="I311" s="82" t="str">
        <f ca="1">IF('PR-tampon'!$E276="","",IF('PR-tampon'!$E276=0,"",IF(INDIRECT(NOM_FR&amp;ADDRESS('PR-tampon'!$E276,COLUMN(REFERENCEMENT_ISOLANT[[#Headers],[AVIS LIMITE AU]])))=0,"",INDIRECT(NOM_FR&amp;ADDRESS('PR-tampon'!$E276,COLUMN(REFERENCEMENT_ISOLANT[[#Headers],[AVIS LIMITE AU]]))))))</f>
        <v/>
      </c>
      <c r="J311" s="3" t="str">
        <f ca="1">IF('PR-tampon'!$E276="","",IF('PR-tampon'!$E276=0,"",IF(INDIRECT(NOM_FR&amp;ADDRESS('PR-tampon'!$E276,COLUMN(REFERENCEMENT_ISOLANT[[#Headers],[TC/TNC
dans le domaine d''emploi visé]])))=0,"",INDIRECT(NOM_FR&amp;ADDRESS('PR-tampon'!$E276,COLUMN(REFERENCEMENT_ISOLANT[[#Headers],[TC/TNC
dans le domaine d''emploi visé]]))))))</f>
        <v/>
      </c>
      <c r="K311" s="117" t="str">
        <f ca="1">IF('PR-tampon'!$E276="","",IF('PR-tampon'!$E276=0,"",IF(INDIRECT(NOM_FR&amp;ADDRESS('PR-tampon'!$E276,COLUMN(REFERENCEMENT_ISOLANT[[#Headers],[SYNTHESE DES APPLICATIONS VISEES]])))=0,"",INDIRECT(NOM_FR&amp;ADDRESS('PR-tampon'!$E276,COLUMN(REFERENCEMENT_ISOLANT[[#Headers],[SYNTHESE DES APPLICATIONS VISEES]]))))))</f>
        <v/>
      </c>
      <c r="L311" s="84" t="str">
        <f ca="1">IF('PR-tampon'!$E276="","",IF('PR-tampon'!$E276=0,"",IF(INDIRECT(NOM_FR&amp;ADDRESS('PR-tampon'!$E276,COLUMN(REFERENCEMENT_ISOLANT[[#Headers],[CONCATENATION DES OBSERVATIONS]])))=0,"",INDIRECT(NOM_FR&amp;ADDRESS('PR-tampon'!$E276,COLUMN(REFERENCEMENT_ISOLANT[[#Headers],[CONCATENATION DES OBSERVATIONS]]))))))</f>
        <v/>
      </c>
      <c r="M311" s="3" t="str">
        <f ca="1">IF('PR-tampon'!$E276="","",IF('PR-tampon'!$E276=0,"",IF(INDIRECT(NOM_FR&amp;ADDRESS('PR-tampon'!$E276,COLUMN(REFERENCEMENT_ISOLANT[[#Headers],[Hygrométrie des locaux]])))=0,"",INDIRECT(NOM_FR&amp;ADDRESS('PR-tampon'!$E276,COLUMN(REFERENCEMENT_ISOLANT[[#Headers],[Hygrométrie des locaux]]))))))</f>
        <v/>
      </c>
      <c r="N311" s="3" t="str">
        <f ca="1">IF('PR-tampon'!$E276="","",IF('PR-tampon'!$E276=0,"",IF(INDIRECT(NOM_FR&amp;ADDRESS('PR-tampon'!$E276,COLUMN(REFERENCEMENT_ISOLANT[[#Headers],[classement locaux au sens 20.1 P3]])))=0,"",INDIRECT(NOM_FR&amp;ADDRESS('PR-tampon'!$E276,COLUMN(REFERENCEMENT_ISOLANT[[#Headers],[classement locaux au sens 20.1 P3]]))))))</f>
        <v/>
      </c>
      <c r="O311" s="3" t="str">
        <f ca="1">IF('PR-tampon'!$E276="","",IF('PR-tampon'!$E276=0,"",IF(INDIRECT(NOM_FR&amp;ADDRESS('PR-tampon'!$E276,COLUMN(REFERENCEMENT_ISOLANT[[#Headers],[Climat max]])))=0,"",INDIRECT(NOM_FR&amp;ADDRESS('PR-tampon'!$E276,COLUMN(REFERENCEMENT_ISOLANT[[#Headers],[Climat max]]))))))</f>
        <v/>
      </c>
      <c r="P311" s="3" t="str">
        <f ca="1">IF('PR-tampon'!$E276="","",IF('PR-tampon'!$E276=0,"",IF(INDIRECT(NOM_FR&amp;ADDRESS('PR-tampon'!$E276,COLUMN(REFERENCEMENT_ISOLANT[[#Headers],[Locaux climatisés ou raffraichis]])))=0,"",INDIRECT(NOM_FR&amp;ADDRESS('PR-tampon'!$E276,COLUMN(REFERENCEMENT_ISOLANT[[#Headers],[Locaux climatisés ou raffraichis]]))))))</f>
        <v/>
      </c>
      <c r="Q311" s="89" t="str">
        <f ca="1">IF('PR-tampon'!$E276="","",IF('PR-tampon'!$E276=0,"",IF(INDIRECT(NOM_FR&amp;ADDRESS('PR-tampon'!$E276,COLUMN(REFERENCEMENT_ISOLANT[[#Headers],[LIEN INTERNET]])))=0,"",INDIRECT(NOM_FR&amp;ADDRESS('PR-tampon'!$E276,COLUMN(REFERENCEMENT_ISOLANT[[#Headers],[LIEN INTERNET]]))))))</f>
        <v/>
      </c>
    </row>
    <row r="312" spans="1:17" ht="130.15" customHeight="1" x14ac:dyDescent="0.25">
      <c r="A312" s="3" t="e">
        <v>#VALUE!</v>
      </c>
      <c r="B312" s="88" t="str">
        <f ca="1">IF('PR-tampon'!$E277="","",IF('PR-tampon'!$E277=0,"",IF(INDIRECT(NOM_FR&amp;ADDRESS('PR-tampon'!$E277,COLUMN(REFERENCEMENT_ISOLANT[[#Headers],[DATE REFERENCEMENT]])))=0,"",INDIRECT(NOM_FR&amp;ADDRESS('PR-tampon'!$E277,COLUMN(REFERENCEMENT_ISOLANT[[#Headers],[DATE REFERENCEMENT]]))))))</f>
        <v/>
      </c>
      <c r="C312" s="88" t="str">
        <f ca="1">IF('PR-tampon'!$E277="","",IF('PR-tampon'!$E277=0,"",IF(INDIRECT(NOM_FR&amp;ADDRESS('PR-tampon'!$E277,COLUMN(REFERENCEMENT_ISOLANT[[#Headers],[TYPE DE PROCEDE]])))=0,"",INDIRECT(NOM_FR&amp;ADDRESS('PR-tampon'!$E277,COLUMN(REFERENCEMENT_ISOLANT[[#Headers],[TYPE DE PROCEDE]]))))))</f>
        <v/>
      </c>
      <c r="D312" s="88" t="str">
        <f ca="1">IF('PR-tampon'!$E277="","",IF('PR-tampon'!$E277=0,"",IF(INDIRECT(NOM_FR&amp;ADDRESS('PR-tampon'!$E277,COLUMN(REFERENCEMENT_ISOLANT[[#Headers],[MATIERE]])))=0,"",INDIRECT(NOM_FR&amp;ADDRESS('PR-tampon'!$E277,COLUMN(REFERENCEMENT_ISOLANT[[#Headers],[MATIERE]]))))))</f>
        <v/>
      </c>
      <c r="E312" s="3" t="str">
        <f ca="1">IF('PR-tampon'!$E277="","",IF('PR-tampon'!$E277=0,"",IF(INDIRECT(NOM_FR&amp;ADDRESS('PR-tampon'!$E277,COLUMN(REFERENCEMENT_ISOLANT[[#Headers],[NOM COMMERCIAL DU PROCEDE]])))=0,"",INDIRECT(NOM_FR&amp;ADDRESS('PR-tampon'!$E277,COLUMN(REFERENCEMENT_ISOLANT[[#Headers],[NOM COMMERCIAL DU PROCEDE]]))))))</f>
        <v/>
      </c>
      <c r="F312" s="3" t="str">
        <f ca="1">IF('PR-tampon'!$E277="","",IF('PR-tampon'!$E277=0,"",IF(INDIRECT(NOM_FR&amp;ADDRESS('PR-tampon'!$E277,COLUMN(REFERENCEMENT_ISOLANT[[#Headers],[DISTRIBUTEUR]])))=0,"",INDIRECT(NOM_FR&amp;ADDRESS('PR-tampon'!$E277,COLUMN(REFERENCEMENT_ISOLANT[[#Headers],[DISTRIBUTEUR]]))))))</f>
        <v/>
      </c>
      <c r="G312" s="3" t="str">
        <f ca="1">IF('PR-tampon'!$E277="","",IF('PR-tampon'!$E277=0,"",IF(INDIRECT(NOM_FR&amp;ADDRESS('PR-tampon'!$E277,COLUMN(REFERENCEMENT_ISOLANT[[#Headers],[TYPE DE DOCUMENT DE REFERENCE]])))=0,"",INDIRECT(NOM_FR&amp;ADDRESS('PR-tampon'!$E277,COLUMN(REFERENCEMENT_ISOLANT[[#Headers],[TYPE DE DOCUMENT DE REFERENCE]]))))))</f>
        <v/>
      </c>
      <c r="H312" s="3" t="str">
        <f ca="1">IF('PR-tampon'!$E277="","",IF('PR-tampon'!$E277=0,"",IF(INDIRECT(NOM_FR&amp;ADDRESS('PR-tampon'!$E277,COLUMN(REFERENCEMENT_ISOLANT[[#Headers],[REF]])))=0,"",INDIRECT(NOM_FR&amp;ADDRESS('PR-tampon'!$E277,COLUMN(REFERENCEMENT_ISOLANT[[#Headers],[REF]]))))))</f>
        <v/>
      </c>
      <c r="I312" s="82" t="str">
        <f ca="1">IF('PR-tampon'!$E277="","",IF('PR-tampon'!$E277=0,"",IF(INDIRECT(NOM_FR&amp;ADDRESS('PR-tampon'!$E277,COLUMN(REFERENCEMENT_ISOLANT[[#Headers],[AVIS LIMITE AU]])))=0,"",INDIRECT(NOM_FR&amp;ADDRESS('PR-tampon'!$E277,COLUMN(REFERENCEMENT_ISOLANT[[#Headers],[AVIS LIMITE AU]]))))))</f>
        <v/>
      </c>
      <c r="J312" s="3" t="str">
        <f ca="1">IF('PR-tampon'!$E277="","",IF('PR-tampon'!$E277=0,"",IF(INDIRECT(NOM_FR&amp;ADDRESS('PR-tampon'!$E277,COLUMN(REFERENCEMENT_ISOLANT[[#Headers],[TC/TNC
dans le domaine d''emploi visé]])))=0,"",INDIRECT(NOM_FR&amp;ADDRESS('PR-tampon'!$E277,COLUMN(REFERENCEMENT_ISOLANT[[#Headers],[TC/TNC
dans le domaine d''emploi visé]]))))))</f>
        <v/>
      </c>
      <c r="K312" s="117" t="str">
        <f ca="1">IF('PR-tampon'!$E277="","",IF('PR-tampon'!$E277=0,"",IF(INDIRECT(NOM_FR&amp;ADDRESS('PR-tampon'!$E277,COLUMN(REFERENCEMENT_ISOLANT[[#Headers],[SYNTHESE DES APPLICATIONS VISEES]])))=0,"",INDIRECT(NOM_FR&amp;ADDRESS('PR-tampon'!$E277,COLUMN(REFERENCEMENT_ISOLANT[[#Headers],[SYNTHESE DES APPLICATIONS VISEES]]))))))</f>
        <v/>
      </c>
      <c r="L312" s="84" t="str">
        <f ca="1">IF('PR-tampon'!$E277="","",IF('PR-tampon'!$E277=0,"",IF(INDIRECT(NOM_FR&amp;ADDRESS('PR-tampon'!$E277,COLUMN(REFERENCEMENT_ISOLANT[[#Headers],[CONCATENATION DES OBSERVATIONS]])))=0,"",INDIRECT(NOM_FR&amp;ADDRESS('PR-tampon'!$E277,COLUMN(REFERENCEMENT_ISOLANT[[#Headers],[CONCATENATION DES OBSERVATIONS]]))))))</f>
        <v/>
      </c>
      <c r="M312" s="3" t="str">
        <f ca="1">IF('PR-tampon'!$E277="","",IF('PR-tampon'!$E277=0,"",IF(INDIRECT(NOM_FR&amp;ADDRESS('PR-tampon'!$E277,COLUMN(REFERENCEMENT_ISOLANT[[#Headers],[Hygrométrie des locaux]])))=0,"",INDIRECT(NOM_FR&amp;ADDRESS('PR-tampon'!$E277,COLUMN(REFERENCEMENT_ISOLANT[[#Headers],[Hygrométrie des locaux]]))))))</f>
        <v/>
      </c>
      <c r="N312" s="3" t="str">
        <f ca="1">IF('PR-tampon'!$E277="","",IF('PR-tampon'!$E277=0,"",IF(INDIRECT(NOM_FR&amp;ADDRESS('PR-tampon'!$E277,COLUMN(REFERENCEMENT_ISOLANT[[#Headers],[classement locaux au sens 20.1 P3]])))=0,"",INDIRECT(NOM_FR&amp;ADDRESS('PR-tampon'!$E277,COLUMN(REFERENCEMENT_ISOLANT[[#Headers],[classement locaux au sens 20.1 P3]]))))))</f>
        <v/>
      </c>
      <c r="O312" s="3" t="str">
        <f ca="1">IF('PR-tampon'!$E277="","",IF('PR-tampon'!$E277=0,"",IF(INDIRECT(NOM_FR&amp;ADDRESS('PR-tampon'!$E277,COLUMN(REFERENCEMENT_ISOLANT[[#Headers],[Climat max]])))=0,"",INDIRECT(NOM_FR&amp;ADDRESS('PR-tampon'!$E277,COLUMN(REFERENCEMENT_ISOLANT[[#Headers],[Climat max]]))))))</f>
        <v/>
      </c>
      <c r="P312" s="3" t="str">
        <f ca="1">IF('PR-tampon'!$E277="","",IF('PR-tampon'!$E277=0,"",IF(INDIRECT(NOM_FR&amp;ADDRESS('PR-tampon'!$E277,COLUMN(REFERENCEMENT_ISOLANT[[#Headers],[Locaux climatisés ou raffraichis]])))=0,"",INDIRECT(NOM_FR&amp;ADDRESS('PR-tampon'!$E277,COLUMN(REFERENCEMENT_ISOLANT[[#Headers],[Locaux climatisés ou raffraichis]]))))))</f>
        <v/>
      </c>
      <c r="Q312" s="89" t="str">
        <f ca="1">IF('PR-tampon'!$E277="","",IF('PR-tampon'!$E277=0,"",IF(INDIRECT(NOM_FR&amp;ADDRESS('PR-tampon'!$E277,COLUMN(REFERENCEMENT_ISOLANT[[#Headers],[LIEN INTERNET]])))=0,"",INDIRECT(NOM_FR&amp;ADDRESS('PR-tampon'!$E277,COLUMN(REFERENCEMENT_ISOLANT[[#Headers],[LIEN INTERNET]]))))))</f>
        <v/>
      </c>
    </row>
    <row r="313" spans="1:17" ht="130.15" customHeight="1" x14ac:dyDescent="0.25">
      <c r="A313" s="3" t="e">
        <v>#VALUE!</v>
      </c>
      <c r="B313" s="88" t="str">
        <f ca="1">IF('PR-tampon'!$E278="","",IF('PR-tampon'!$E278=0,"",IF(INDIRECT(NOM_FR&amp;ADDRESS('PR-tampon'!$E278,COLUMN(REFERENCEMENT_ISOLANT[[#Headers],[DATE REFERENCEMENT]])))=0,"",INDIRECT(NOM_FR&amp;ADDRESS('PR-tampon'!$E278,COLUMN(REFERENCEMENT_ISOLANT[[#Headers],[DATE REFERENCEMENT]]))))))</f>
        <v/>
      </c>
      <c r="C313" s="88" t="str">
        <f ca="1">IF('PR-tampon'!$E278="","",IF('PR-tampon'!$E278=0,"",IF(INDIRECT(NOM_FR&amp;ADDRESS('PR-tampon'!$E278,COLUMN(REFERENCEMENT_ISOLANT[[#Headers],[TYPE DE PROCEDE]])))=0,"",INDIRECT(NOM_FR&amp;ADDRESS('PR-tampon'!$E278,COLUMN(REFERENCEMENT_ISOLANT[[#Headers],[TYPE DE PROCEDE]]))))))</f>
        <v/>
      </c>
      <c r="D313" s="88" t="str">
        <f ca="1">IF('PR-tampon'!$E278="","",IF('PR-tampon'!$E278=0,"",IF(INDIRECT(NOM_FR&amp;ADDRESS('PR-tampon'!$E278,COLUMN(REFERENCEMENT_ISOLANT[[#Headers],[MATIERE]])))=0,"",INDIRECT(NOM_FR&amp;ADDRESS('PR-tampon'!$E278,COLUMN(REFERENCEMENT_ISOLANT[[#Headers],[MATIERE]]))))))</f>
        <v/>
      </c>
      <c r="E313" s="3" t="str">
        <f ca="1">IF('PR-tampon'!$E278="","",IF('PR-tampon'!$E278=0,"",IF(INDIRECT(NOM_FR&amp;ADDRESS('PR-tampon'!$E278,COLUMN(REFERENCEMENT_ISOLANT[[#Headers],[NOM COMMERCIAL DU PROCEDE]])))=0,"",INDIRECT(NOM_FR&amp;ADDRESS('PR-tampon'!$E278,COLUMN(REFERENCEMENT_ISOLANT[[#Headers],[NOM COMMERCIAL DU PROCEDE]]))))))</f>
        <v/>
      </c>
      <c r="F313" s="3" t="str">
        <f ca="1">IF('PR-tampon'!$E278="","",IF('PR-tampon'!$E278=0,"",IF(INDIRECT(NOM_FR&amp;ADDRESS('PR-tampon'!$E278,COLUMN(REFERENCEMENT_ISOLANT[[#Headers],[DISTRIBUTEUR]])))=0,"",INDIRECT(NOM_FR&amp;ADDRESS('PR-tampon'!$E278,COLUMN(REFERENCEMENT_ISOLANT[[#Headers],[DISTRIBUTEUR]]))))))</f>
        <v/>
      </c>
      <c r="G313" s="3" t="str">
        <f ca="1">IF('PR-tampon'!$E278="","",IF('PR-tampon'!$E278=0,"",IF(INDIRECT(NOM_FR&amp;ADDRESS('PR-tampon'!$E278,COLUMN(REFERENCEMENT_ISOLANT[[#Headers],[TYPE DE DOCUMENT DE REFERENCE]])))=0,"",INDIRECT(NOM_FR&amp;ADDRESS('PR-tampon'!$E278,COLUMN(REFERENCEMENT_ISOLANT[[#Headers],[TYPE DE DOCUMENT DE REFERENCE]]))))))</f>
        <v/>
      </c>
      <c r="H313" s="3" t="str">
        <f ca="1">IF('PR-tampon'!$E278="","",IF('PR-tampon'!$E278=0,"",IF(INDIRECT(NOM_FR&amp;ADDRESS('PR-tampon'!$E278,COLUMN(REFERENCEMENT_ISOLANT[[#Headers],[REF]])))=0,"",INDIRECT(NOM_FR&amp;ADDRESS('PR-tampon'!$E278,COLUMN(REFERENCEMENT_ISOLANT[[#Headers],[REF]]))))))</f>
        <v/>
      </c>
      <c r="I313" s="82" t="str">
        <f ca="1">IF('PR-tampon'!$E278="","",IF('PR-tampon'!$E278=0,"",IF(INDIRECT(NOM_FR&amp;ADDRESS('PR-tampon'!$E278,COLUMN(REFERENCEMENT_ISOLANT[[#Headers],[AVIS LIMITE AU]])))=0,"",INDIRECT(NOM_FR&amp;ADDRESS('PR-tampon'!$E278,COLUMN(REFERENCEMENT_ISOLANT[[#Headers],[AVIS LIMITE AU]]))))))</f>
        <v/>
      </c>
      <c r="J313" s="3" t="str">
        <f ca="1">IF('PR-tampon'!$E278="","",IF('PR-tampon'!$E278=0,"",IF(INDIRECT(NOM_FR&amp;ADDRESS('PR-tampon'!$E278,COLUMN(REFERENCEMENT_ISOLANT[[#Headers],[TC/TNC
dans le domaine d''emploi visé]])))=0,"",INDIRECT(NOM_FR&amp;ADDRESS('PR-tampon'!$E278,COLUMN(REFERENCEMENT_ISOLANT[[#Headers],[TC/TNC
dans le domaine d''emploi visé]]))))))</f>
        <v/>
      </c>
      <c r="K313" s="117" t="str">
        <f ca="1">IF('PR-tampon'!$E278="","",IF('PR-tampon'!$E278=0,"",IF(INDIRECT(NOM_FR&amp;ADDRESS('PR-tampon'!$E278,COLUMN(REFERENCEMENT_ISOLANT[[#Headers],[SYNTHESE DES APPLICATIONS VISEES]])))=0,"",INDIRECT(NOM_FR&amp;ADDRESS('PR-tampon'!$E278,COLUMN(REFERENCEMENT_ISOLANT[[#Headers],[SYNTHESE DES APPLICATIONS VISEES]]))))))</f>
        <v/>
      </c>
      <c r="L313" s="84" t="str">
        <f ca="1">IF('PR-tampon'!$E278="","",IF('PR-tampon'!$E278=0,"",IF(INDIRECT(NOM_FR&amp;ADDRESS('PR-tampon'!$E278,COLUMN(REFERENCEMENT_ISOLANT[[#Headers],[CONCATENATION DES OBSERVATIONS]])))=0,"",INDIRECT(NOM_FR&amp;ADDRESS('PR-tampon'!$E278,COLUMN(REFERENCEMENT_ISOLANT[[#Headers],[CONCATENATION DES OBSERVATIONS]]))))))</f>
        <v/>
      </c>
      <c r="M313" s="3" t="str">
        <f ca="1">IF('PR-tampon'!$E278="","",IF('PR-tampon'!$E278=0,"",IF(INDIRECT(NOM_FR&amp;ADDRESS('PR-tampon'!$E278,COLUMN(REFERENCEMENT_ISOLANT[[#Headers],[Hygrométrie des locaux]])))=0,"",INDIRECT(NOM_FR&amp;ADDRESS('PR-tampon'!$E278,COLUMN(REFERENCEMENT_ISOLANT[[#Headers],[Hygrométrie des locaux]]))))))</f>
        <v/>
      </c>
      <c r="N313" s="3" t="str">
        <f ca="1">IF('PR-tampon'!$E278="","",IF('PR-tampon'!$E278=0,"",IF(INDIRECT(NOM_FR&amp;ADDRESS('PR-tampon'!$E278,COLUMN(REFERENCEMENT_ISOLANT[[#Headers],[classement locaux au sens 20.1 P3]])))=0,"",INDIRECT(NOM_FR&amp;ADDRESS('PR-tampon'!$E278,COLUMN(REFERENCEMENT_ISOLANT[[#Headers],[classement locaux au sens 20.1 P3]]))))))</f>
        <v/>
      </c>
      <c r="O313" s="3" t="str">
        <f ca="1">IF('PR-tampon'!$E278="","",IF('PR-tampon'!$E278=0,"",IF(INDIRECT(NOM_FR&amp;ADDRESS('PR-tampon'!$E278,COLUMN(REFERENCEMENT_ISOLANT[[#Headers],[Climat max]])))=0,"",INDIRECT(NOM_FR&amp;ADDRESS('PR-tampon'!$E278,COLUMN(REFERENCEMENT_ISOLANT[[#Headers],[Climat max]]))))))</f>
        <v/>
      </c>
      <c r="P313" s="3" t="str">
        <f ca="1">IF('PR-tampon'!$E278="","",IF('PR-tampon'!$E278=0,"",IF(INDIRECT(NOM_FR&amp;ADDRESS('PR-tampon'!$E278,COLUMN(REFERENCEMENT_ISOLANT[[#Headers],[Locaux climatisés ou raffraichis]])))=0,"",INDIRECT(NOM_FR&amp;ADDRESS('PR-tampon'!$E278,COLUMN(REFERENCEMENT_ISOLANT[[#Headers],[Locaux climatisés ou raffraichis]]))))))</f>
        <v/>
      </c>
      <c r="Q313" s="89" t="str">
        <f ca="1">IF('PR-tampon'!$E278="","",IF('PR-tampon'!$E278=0,"",IF(INDIRECT(NOM_FR&amp;ADDRESS('PR-tampon'!$E278,COLUMN(REFERENCEMENT_ISOLANT[[#Headers],[LIEN INTERNET]])))=0,"",INDIRECT(NOM_FR&amp;ADDRESS('PR-tampon'!$E278,COLUMN(REFERENCEMENT_ISOLANT[[#Headers],[LIEN INTERNET]]))))))</f>
        <v/>
      </c>
    </row>
    <row r="314" spans="1:17" ht="130.15" customHeight="1" x14ac:dyDescent="0.25">
      <c r="A314" s="3" t="e">
        <v>#VALUE!</v>
      </c>
      <c r="B314" s="88" t="str">
        <f ca="1">IF('PR-tampon'!$E279="","",IF('PR-tampon'!$E279=0,"",IF(INDIRECT(NOM_FR&amp;ADDRESS('PR-tampon'!$E279,COLUMN(REFERENCEMENT_ISOLANT[[#Headers],[DATE REFERENCEMENT]])))=0,"",INDIRECT(NOM_FR&amp;ADDRESS('PR-tampon'!$E279,COLUMN(REFERENCEMENT_ISOLANT[[#Headers],[DATE REFERENCEMENT]]))))))</f>
        <v/>
      </c>
      <c r="C314" s="88" t="str">
        <f ca="1">IF('PR-tampon'!$E279="","",IF('PR-tampon'!$E279=0,"",IF(INDIRECT(NOM_FR&amp;ADDRESS('PR-tampon'!$E279,COLUMN(REFERENCEMENT_ISOLANT[[#Headers],[TYPE DE PROCEDE]])))=0,"",INDIRECT(NOM_FR&amp;ADDRESS('PR-tampon'!$E279,COLUMN(REFERENCEMENT_ISOLANT[[#Headers],[TYPE DE PROCEDE]]))))))</f>
        <v/>
      </c>
      <c r="D314" s="88" t="str">
        <f ca="1">IF('PR-tampon'!$E279="","",IF('PR-tampon'!$E279=0,"",IF(INDIRECT(NOM_FR&amp;ADDRESS('PR-tampon'!$E279,COLUMN(REFERENCEMENT_ISOLANT[[#Headers],[MATIERE]])))=0,"",INDIRECT(NOM_FR&amp;ADDRESS('PR-tampon'!$E279,COLUMN(REFERENCEMENT_ISOLANT[[#Headers],[MATIERE]]))))))</f>
        <v/>
      </c>
      <c r="E314" s="3" t="str">
        <f ca="1">IF('PR-tampon'!$E279="","",IF('PR-tampon'!$E279=0,"",IF(INDIRECT(NOM_FR&amp;ADDRESS('PR-tampon'!$E279,COLUMN(REFERENCEMENT_ISOLANT[[#Headers],[NOM COMMERCIAL DU PROCEDE]])))=0,"",INDIRECT(NOM_FR&amp;ADDRESS('PR-tampon'!$E279,COLUMN(REFERENCEMENT_ISOLANT[[#Headers],[NOM COMMERCIAL DU PROCEDE]]))))))</f>
        <v/>
      </c>
      <c r="F314" s="3" t="str">
        <f ca="1">IF('PR-tampon'!$E279="","",IF('PR-tampon'!$E279=0,"",IF(INDIRECT(NOM_FR&amp;ADDRESS('PR-tampon'!$E279,COLUMN(REFERENCEMENT_ISOLANT[[#Headers],[DISTRIBUTEUR]])))=0,"",INDIRECT(NOM_FR&amp;ADDRESS('PR-tampon'!$E279,COLUMN(REFERENCEMENT_ISOLANT[[#Headers],[DISTRIBUTEUR]]))))))</f>
        <v/>
      </c>
      <c r="G314" s="3" t="str">
        <f ca="1">IF('PR-tampon'!$E279="","",IF('PR-tampon'!$E279=0,"",IF(INDIRECT(NOM_FR&amp;ADDRESS('PR-tampon'!$E279,COLUMN(REFERENCEMENT_ISOLANT[[#Headers],[TYPE DE DOCUMENT DE REFERENCE]])))=0,"",INDIRECT(NOM_FR&amp;ADDRESS('PR-tampon'!$E279,COLUMN(REFERENCEMENT_ISOLANT[[#Headers],[TYPE DE DOCUMENT DE REFERENCE]]))))))</f>
        <v/>
      </c>
      <c r="H314" s="3" t="str">
        <f ca="1">IF('PR-tampon'!$E279="","",IF('PR-tampon'!$E279=0,"",IF(INDIRECT(NOM_FR&amp;ADDRESS('PR-tampon'!$E279,COLUMN(REFERENCEMENT_ISOLANT[[#Headers],[REF]])))=0,"",INDIRECT(NOM_FR&amp;ADDRESS('PR-tampon'!$E279,COLUMN(REFERENCEMENT_ISOLANT[[#Headers],[REF]]))))))</f>
        <v/>
      </c>
      <c r="I314" s="82" t="str">
        <f ca="1">IF('PR-tampon'!$E279="","",IF('PR-tampon'!$E279=0,"",IF(INDIRECT(NOM_FR&amp;ADDRESS('PR-tampon'!$E279,COLUMN(REFERENCEMENT_ISOLANT[[#Headers],[AVIS LIMITE AU]])))=0,"",INDIRECT(NOM_FR&amp;ADDRESS('PR-tampon'!$E279,COLUMN(REFERENCEMENT_ISOLANT[[#Headers],[AVIS LIMITE AU]]))))))</f>
        <v/>
      </c>
      <c r="J314" s="3" t="str">
        <f ca="1">IF('PR-tampon'!$E279="","",IF('PR-tampon'!$E279=0,"",IF(INDIRECT(NOM_FR&amp;ADDRESS('PR-tampon'!$E279,COLUMN(REFERENCEMENT_ISOLANT[[#Headers],[TC/TNC
dans le domaine d''emploi visé]])))=0,"",INDIRECT(NOM_FR&amp;ADDRESS('PR-tampon'!$E279,COLUMN(REFERENCEMENT_ISOLANT[[#Headers],[TC/TNC
dans le domaine d''emploi visé]]))))))</f>
        <v/>
      </c>
      <c r="K314" s="117" t="str">
        <f ca="1">IF('PR-tampon'!$E279="","",IF('PR-tampon'!$E279=0,"",IF(INDIRECT(NOM_FR&amp;ADDRESS('PR-tampon'!$E279,COLUMN(REFERENCEMENT_ISOLANT[[#Headers],[SYNTHESE DES APPLICATIONS VISEES]])))=0,"",INDIRECT(NOM_FR&amp;ADDRESS('PR-tampon'!$E279,COLUMN(REFERENCEMENT_ISOLANT[[#Headers],[SYNTHESE DES APPLICATIONS VISEES]]))))))</f>
        <v/>
      </c>
      <c r="L314" s="84" t="str">
        <f ca="1">IF('PR-tampon'!$E279="","",IF('PR-tampon'!$E279=0,"",IF(INDIRECT(NOM_FR&amp;ADDRESS('PR-tampon'!$E279,COLUMN(REFERENCEMENT_ISOLANT[[#Headers],[CONCATENATION DES OBSERVATIONS]])))=0,"",INDIRECT(NOM_FR&amp;ADDRESS('PR-tampon'!$E279,COLUMN(REFERENCEMENT_ISOLANT[[#Headers],[CONCATENATION DES OBSERVATIONS]]))))))</f>
        <v/>
      </c>
      <c r="M314" s="3" t="str">
        <f ca="1">IF('PR-tampon'!$E279="","",IF('PR-tampon'!$E279=0,"",IF(INDIRECT(NOM_FR&amp;ADDRESS('PR-tampon'!$E279,COLUMN(REFERENCEMENT_ISOLANT[[#Headers],[Hygrométrie des locaux]])))=0,"",INDIRECT(NOM_FR&amp;ADDRESS('PR-tampon'!$E279,COLUMN(REFERENCEMENT_ISOLANT[[#Headers],[Hygrométrie des locaux]]))))))</f>
        <v/>
      </c>
      <c r="N314" s="3" t="str">
        <f ca="1">IF('PR-tampon'!$E279="","",IF('PR-tampon'!$E279=0,"",IF(INDIRECT(NOM_FR&amp;ADDRESS('PR-tampon'!$E279,COLUMN(REFERENCEMENT_ISOLANT[[#Headers],[classement locaux au sens 20.1 P3]])))=0,"",INDIRECT(NOM_FR&amp;ADDRESS('PR-tampon'!$E279,COLUMN(REFERENCEMENT_ISOLANT[[#Headers],[classement locaux au sens 20.1 P3]]))))))</f>
        <v/>
      </c>
      <c r="O314" s="3" t="str">
        <f ca="1">IF('PR-tampon'!$E279="","",IF('PR-tampon'!$E279=0,"",IF(INDIRECT(NOM_FR&amp;ADDRESS('PR-tampon'!$E279,COLUMN(REFERENCEMENT_ISOLANT[[#Headers],[Climat max]])))=0,"",INDIRECT(NOM_FR&amp;ADDRESS('PR-tampon'!$E279,COLUMN(REFERENCEMENT_ISOLANT[[#Headers],[Climat max]]))))))</f>
        <v/>
      </c>
      <c r="P314" s="3" t="str">
        <f ca="1">IF('PR-tampon'!$E279="","",IF('PR-tampon'!$E279=0,"",IF(INDIRECT(NOM_FR&amp;ADDRESS('PR-tampon'!$E279,COLUMN(REFERENCEMENT_ISOLANT[[#Headers],[Locaux climatisés ou raffraichis]])))=0,"",INDIRECT(NOM_FR&amp;ADDRESS('PR-tampon'!$E279,COLUMN(REFERENCEMENT_ISOLANT[[#Headers],[Locaux climatisés ou raffraichis]]))))))</f>
        <v/>
      </c>
      <c r="Q314" s="89" t="str">
        <f ca="1">IF('PR-tampon'!$E279="","",IF('PR-tampon'!$E279=0,"",IF(INDIRECT(NOM_FR&amp;ADDRESS('PR-tampon'!$E279,COLUMN(REFERENCEMENT_ISOLANT[[#Headers],[LIEN INTERNET]])))=0,"",INDIRECT(NOM_FR&amp;ADDRESS('PR-tampon'!$E279,COLUMN(REFERENCEMENT_ISOLANT[[#Headers],[LIEN INTERNET]]))))))</f>
        <v/>
      </c>
    </row>
    <row r="315" spans="1:17" ht="130.15" customHeight="1" x14ac:dyDescent="0.25">
      <c r="A315" s="3" t="e">
        <v>#VALUE!</v>
      </c>
      <c r="B315" s="88" t="str">
        <f ca="1">IF('PR-tampon'!$E280="","",IF('PR-tampon'!$E280=0,"",IF(INDIRECT(NOM_FR&amp;ADDRESS('PR-tampon'!$E280,COLUMN(REFERENCEMENT_ISOLANT[[#Headers],[DATE REFERENCEMENT]])))=0,"",INDIRECT(NOM_FR&amp;ADDRESS('PR-tampon'!$E280,COLUMN(REFERENCEMENT_ISOLANT[[#Headers],[DATE REFERENCEMENT]]))))))</f>
        <v/>
      </c>
      <c r="C315" s="88" t="str">
        <f ca="1">IF('PR-tampon'!$E280="","",IF('PR-tampon'!$E280=0,"",IF(INDIRECT(NOM_FR&amp;ADDRESS('PR-tampon'!$E280,COLUMN(REFERENCEMENT_ISOLANT[[#Headers],[TYPE DE PROCEDE]])))=0,"",INDIRECT(NOM_FR&amp;ADDRESS('PR-tampon'!$E280,COLUMN(REFERENCEMENT_ISOLANT[[#Headers],[TYPE DE PROCEDE]]))))))</f>
        <v/>
      </c>
      <c r="D315" s="88" t="str">
        <f ca="1">IF('PR-tampon'!$E280="","",IF('PR-tampon'!$E280=0,"",IF(INDIRECT(NOM_FR&amp;ADDRESS('PR-tampon'!$E280,COLUMN(REFERENCEMENT_ISOLANT[[#Headers],[MATIERE]])))=0,"",INDIRECT(NOM_FR&amp;ADDRESS('PR-tampon'!$E280,COLUMN(REFERENCEMENT_ISOLANT[[#Headers],[MATIERE]]))))))</f>
        <v/>
      </c>
      <c r="E315" s="3" t="str">
        <f ca="1">IF('PR-tampon'!$E280="","",IF('PR-tampon'!$E280=0,"",IF(INDIRECT(NOM_FR&amp;ADDRESS('PR-tampon'!$E280,COLUMN(REFERENCEMENT_ISOLANT[[#Headers],[NOM COMMERCIAL DU PROCEDE]])))=0,"",INDIRECT(NOM_FR&amp;ADDRESS('PR-tampon'!$E280,COLUMN(REFERENCEMENT_ISOLANT[[#Headers],[NOM COMMERCIAL DU PROCEDE]]))))))</f>
        <v/>
      </c>
      <c r="F315" s="3" t="str">
        <f ca="1">IF('PR-tampon'!$E280="","",IF('PR-tampon'!$E280=0,"",IF(INDIRECT(NOM_FR&amp;ADDRESS('PR-tampon'!$E280,COLUMN(REFERENCEMENT_ISOLANT[[#Headers],[DISTRIBUTEUR]])))=0,"",INDIRECT(NOM_FR&amp;ADDRESS('PR-tampon'!$E280,COLUMN(REFERENCEMENT_ISOLANT[[#Headers],[DISTRIBUTEUR]]))))))</f>
        <v/>
      </c>
      <c r="G315" s="3" t="str">
        <f ca="1">IF('PR-tampon'!$E280="","",IF('PR-tampon'!$E280=0,"",IF(INDIRECT(NOM_FR&amp;ADDRESS('PR-tampon'!$E280,COLUMN(REFERENCEMENT_ISOLANT[[#Headers],[TYPE DE DOCUMENT DE REFERENCE]])))=0,"",INDIRECT(NOM_FR&amp;ADDRESS('PR-tampon'!$E280,COLUMN(REFERENCEMENT_ISOLANT[[#Headers],[TYPE DE DOCUMENT DE REFERENCE]]))))))</f>
        <v/>
      </c>
      <c r="H315" s="3" t="str">
        <f ca="1">IF('PR-tampon'!$E280="","",IF('PR-tampon'!$E280=0,"",IF(INDIRECT(NOM_FR&amp;ADDRESS('PR-tampon'!$E280,COLUMN(REFERENCEMENT_ISOLANT[[#Headers],[REF]])))=0,"",INDIRECT(NOM_FR&amp;ADDRESS('PR-tampon'!$E280,COLUMN(REFERENCEMENT_ISOLANT[[#Headers],[REF]]))))))</f>
        <v/>
      </c>
      <c r="I315" s="82" t="str">
        <f ca="1">IF('PR-tampon'!$E280="","",IF('PR-tampon'!$E280=0,"",IF(INDIRECT(NOM_FR&amp;ADDRESS('PR-tampon'!$E280,COLUMN(REFERENCEMENT_ISOLANT[[#Headers],[AVIS LIMITE AU]])))=0,"",INDIRECT(NOM_FR&amp;ADDRESS('PR-tampon'!$E280,COLUMN(REFERENCEMENT_ISOLANT[[#Headers],[AVIS LIMITE AU]]))))))</f>
        <v/>
      </c>
      <c r="J315" s="3" t="str">
        <f ca="1">IF('PR-tampon'!$E280="","",IF('PR-tampon'!$E280=0,"",IF(INDIRECT(NOM_FR&amp;ADDRESS('PR-tampon'!$E280,COLUMN(REFERENCEMENT_ISOLANT[[#Headers],[TC/TNC
dans le domaine d''emploi visé]])))=0,"",INDIRECT(NOM_FR&amp;ADDRESS('PR-tampon'!$E280,COLUMN(REFERENCEMENT_ISOLANT[[#Headers],[TC/TNC
dans le domaine d''emploi visé]]))))))</f>
        <v/>
      </c>
      <c r="K315" s="117" t="str">
        <f ca="1">IF('PR-tampon'!$E280="","",IF('PR-tampon'!$E280=0,"",IF(INDIRECT(NOM_FR&amp;ADDRESS('PR-tampon'!$E280,COLUMN(REFERENCEMENT_ISOLANT[[#Headers],[SYNTHESE DES APPLICATIONS VISEES]])))=0,"",INDIRECT(NOM_FR&amp;ADDRESS('PR-tampon'!$E280,COLUMN(REFERENCEMENT_ISOLANT[[#Headers],[SYNTHESE DES APPLICATIONS VISEES]]))))))</f>
        <v/>
      </c>
      <c r="L315" s="84" t="str">
        <f ca="1">IF('PR-tampon'!$E280="","",IF('PR-tampon'!$E280=0,"",IF(INDIRECT(NOM_FR&amp;ADDRESS('PR-tampon'!$E280,COLUMN(REFERENCEMENT_ISOLANT[[#Headers],[CONCATENATION DES OBSERVATIONS]])))=0,"",INDIRECT(NOM_FR&amp;ADDRESS('PR-tampon'!$E280,COLUMN(REFERENCEMENT_ISOLANT[[#Headers],[CONCATENATION DES OBSERVATIONS]]))))))</f>
        <v/>
      </c>
      <c r="M315" s="3" t="str">
        <f ca="1">IF('PR-tampon'!$E280="","",IF('PR-tampon'!$E280=0,"",IF(INDIRECT(NOM_FR&amp;ADDRESS('PR-tampon'!$E280,COLUMN(REFERENCEMENT_ISOLANT[[#Headers],[Hygrométrie des locaux]])))=0,"",INDIRECT(NOM_FR&amp;ADDRESS('PR-tampon'!$E280,COLUMN(REFERENCEMENT_ISOLANT[[#Headers],[Hygrométrie des locaux]]))))))</f>
        <v/>
      </c>
      <c r="N315" s="3" t="str">
        <f ca="1">IF('PR-tampon'!$E280="","",IF('PR-tampon'!$E280=0,"",IF(INDIRECT(NOM_FR&amp;ADDRESS('PR-tampon'!$E280,COLUMN(REFERENCEMENT_ISOLANT[[#Headers],[classement locaux au sens 20.1 P3]])))=0,"",INDIRECT(NOM_FR&amp;ADDRESS('PR-tampon'!$E280,COLUMN(REFERENCEMENT_ISOLANT[[#Headers],[classement locaux au sens 20.1 P3]]))))))</f>
        <v/>
      </c>
      <c r="O315" s="3" t="str">
        <f ca="1">IF('PR-tampon'!$E280="","",IF('PR-tampon'!$E280=0,"",IF(INDIRECT(NOM_FR&amp;ADDRESS('PR-tampon'!$E280,COLUMN(REFERENCEMENT_ISOLANT[[#Headers],[Climat max]])))=0,"",INDIRECT(NOM_FR&amp;ADDRESS('PR-tampon'!$E280,COLUMN(REFERENCEMENT_ISOLANT[[#Headers],[Climat max]]))))))</f>
        <v/>
      </c>
      <c r="P315" s="3" t="str">
        <f ca="1">IF('PR-tampon'!$E280="","",IF('PR-tampon'!$E280=0,"",IF(INDIRECT(NOM_FR&amp;ADDRESS('PR-tampon'!$E280,COLUMN(REFERENCEMENT_ISOLANT[[#Headers],[Locaux climatisés ou raffraichis]])))=0,"",INDIRECT(NOM_FR&amp;ADDRESS('PR-tampon'!$E280,COLUMN(REFERENCEMENT_ISOLANT[[#Headers],[Locaux climatisés ou raffraichis]]))))))</f>
        <v/>
      </c>
      <c r="Q315" s="89" t="str">
        <f ca="1">IF('PR-tampon'!$E280="","",IF('PR-tampon'!$E280=0,"",IF(INDIRECT(NOM_FR&amp;ADDRESS('PR-tampon'!$E280,COLUMN(REFERENCEMENT_ISOLANT[[#Headers],[LIEN INTERNET]])))=0,"",INDIRECT(NOM_FR&amp;ADDRESS('PR-tampon'!$E280,COLUMN(REFERENCEMENT_ISOLANT[[#Headers],[LIEN INTERNET]]))))))</f>
        <v/>
      </c>
    </row>
    <row r="316" spans="1:17" ht="130.15" customHeight="1" x14ac:dyDescent="0.25">
      <c r="A316" s="3" t="e">
        <v>#VALUE!</v>
      </c>
      <c r="B316" s="88" t="str">
        <f ca="1">IF('PR-tampon'!$E281="","",IF('PR-tampon'!$E281=0,"",IF(INDIRECT(NOM_FR&amp;ADDRESS('PR-tampon'!$E281,COLUMN(REFERENCEMENT_ISOLANT[[#Headers],[DATE REFERENCEMENT]])))=0,"",INDIRECT(NOM_FR&amp;ADDRESS('PR-tampon'!$E281,COLUMN(REFERENCEMENT_ISOLANT[[#Headers],[DATE REFERENCEMENT]]))))))</f>
        <v/>
      </c>
      <c r="C316" s="88" t="str">
        <f ca="1">IF('PR-tampon'!$E281="","",IF('PR-tampon'!$E281=0,"",IF(INDIRECT(NOM_FR&amp;ADDRESS('PR-tampon'!$E281,COLUMN(REFERENCEMENT_ISOLANT[[#Headers],[TYPE DE PROCEDE]])))=0,"",INDIRECT(NOM_FR&amp;ADDRESS('PR-tampon'!$E281,COLUMN(REFERENCEMENT_ISOLANT[[#Headers],[TYPE DE PROCEDE]]))))))</f>
        <v/>
      </c>
      <c r="D316" s="88" t="str">
        <f ca="1">IF('PR-tampon'!$E281="","",IF('PR-tampon'!$E281=0,"",IF(INDIRECT(NOM_FR&amp;ADDRESS('PR-tampon'!$E281,COLUMN(REFERENCEMENT_ISOLANT[[#Headers],[MATIERE]])))=0,"",INDIRECT(NOM_FR&amp;ADDRESS('PR-tampon'!$E281,COLUMN(REFERENCEMENT_ISOLANT[[#Headers],[MATIERE]]))))))</f>
        <v/>
      </c>
      <c r="E316" s="3" t="str">
        <f ca="1">IF('PR-tampon'!$E281="","",IF('PR-tampon'!$E281=0,"",IF(INDIRECT(NOM_FR&amp;ADDRESS('PR-tampon'!$E281,COLUMN(REFERENCEMENT_ISOLANT[[#Headers],[NOM COMMERCIAL DU PROCEDE]])))=0,"",INDIRECT(NOM_FR&amp;ADDRESS('PR-tampon'!$E281,COLUMN(REFERENCEMENT_ISOLANT[[#Headers],[NOM COMMERCIAL DU PROCEDE]]))))))</f>
        <v/>
      </c>
      <c r="F316" s="3" t="str">
        <f ca="1">IF('PR-tampon'!$E281="","",IF('PR-tampon'!$E281=0,"",IF(INDIRECT(NOM_FR&amp;ADDRESS('PR-tampon'!$E281,COLUMN(REFERENCEMENT_ISOLANT[[#Headers],[DISTRIBUTEUR]])))=0,"",INDIRECT(NOM_FR&amp;ADDRESS('PR-tampon'!$E281,COLUMN(REFERENCEMENT_ISOLANT[[#Headers],[DISTRIBUTEUR]]))))))</f>
        <v/>
      </c>
      <c r="G316" s="3" t="str">
        <f ca="1">IF('PR-tampon'!$E281="","",IF('PR-tampon'!$E281=0,"",IF(INDIRECT(NOM_FR&amp;ADDRESS('PR-tampon'!$E281,COLUMN(REFERENCEMENT_ISOLANT[[#Headers],[TYPE DE DOCUMENT DE REFERENCE]])))=0,"",INDIRECT(NOM_FR&amp;ADDRESS('PR-tampon'!$E281,COLUMN(REFERENCEMENT_ISOLANT[[#Headers],[TYPE DE DOCUMENT DE REFERENCE]]))))))</f>
        <v/>
      </c>
      <c r="H316" s="3" t="str">
        <f ca="1">IF('PR-tampon'!$E281="","",IF('PR-tampon'!$E281=0,"",IF(INDIRECT(NOM_FR&amp;ADDRESS('PR-tampon'!$E281,COLUMN(REFERENCEMENT_ISOLANT[[#Headers],[REF]])))=0,"",INDIRECT(NOM_FR&amp;ADDRESS('PR-tampon'!$E281,COLUMN(REFERENCEMENT_ISOLANT[[#Headers],[REF]]))))))</f>
        <v/>
      </c>
      <c r="I316" s="82" t="str">
        <f ca="1">IF('PR-tampon'!$E281="","",IF('PR-tampon'!$E281=0,"",IF(INDIRECT(NOM_FR&amp;ADDRESS('PR-tampon'!$E281,COLUMN(REFERENCEMENT_ISOLANT[[#Headers],[AVIS LIMITE AU]])))=0,"",INDIRECT(NOM_FR&amp;ADDRESS('PR-tampon'!$E281,COLUMN(REFERENCEMENT_ISOLANT[[#Headers],[AVIS LIMITE AU]]))))))</f>
        <v/>
      </c>
      <c r="J316" s="3" t="str">
        <f ca="1">IF('PR-tampon'!$E281="","",IF('PR-tampon'!$E281=0,"",IF(INDIRECT(NOM_FR&amp;ADDRESS('PR-tampon'!$E281,COLUMN(REFERENCEMENT_ISOLANT[[#Headers],[TC/TNC
dans le domaine d''emploi visé]])))=0,"",INDIRECT(NOM_FR&amp;ADDRESS('PR-tampon'!$E281,COLUMN(REFERENCEMENT_ISOLANT[[#Headers],[TC/TNC
dans le domaine d''emploi visé]]))))))</f>
        <v/>
      </c>
      <c r="K316" s="117" t="str">
        <f ca="1">IF('PR-tampon'!$E281="","",IF('PR-tampon'!$E281=0,"",IF(INDIRECT(NOM_FR&amp;ADDRESS('PR-tampon'!$E281,COLUMN(REFERENCEMENT_ISOLANT[[#Headers],[SYNTHESE DES APPLICATIONS VISEES]])))=0,"",INDIRECT(NOM_FR&amp;ADDRESS('PR-tampon'!$E281,COLUMN(REFERENCEMENT_ISOLANT[[#Headers],[SYNTHESE DES APPLICATIONS VISEES]]))))))</f>
        <v/>
      </c>
      <c r="L316" s="84" t="str">
        <f ca="1">IF('PR-tampon'!$E281="","",IF('PR-tampon'!$E281=0,"",IF(INDIRECT(NOM_FR&amp;ADDRESS('PR-tampon'!$E281,COLUMN(REFERENCEMENT_ISOLANT[[#Headers],[CONCATENATION DES OBSERVATIONS]])))=0,"",INDIRECT(NOM_FR&amp;ADDRESS('PR-tampon'!$E281,COLUMN(REFERENCEMENT_ISOLANT[[#Headers],[CONCATENATION DES OBSERVATIONS]]))))))</f>
        <v/>
      </c>
      <c r="M316" s="3" t="str">
        <f ca="1">IF('PR-tampon'!$E281="","",IF('PR-tampon'!$E281=0,"",IF(INDIRECT(NOM_FR&amp;ADDRESS('PR-tampon'!$E281,COLUMN(REFERENCEMENT_ISOLANT[[#Headers],[Hygrométrie des locaux]])))=0,"",INDIRECT(NOM_FR&amp;ADDRESS('PR-tampon'!$E281,COLUMN(REFERENCEMENT_ISOLANT[[#Headers],[Hygrométrie des locaux]]))))))</f>
        <v/>
      </c>
      <c r="N316" s="3" t="str">
        <f ca="1">IF('PR-tampon'!$E281="","",IF('PR-tampon'!$E281=0,"",IF(INDIRECT(NOM_FR&amp;ADDRESS('PR-tampon'!$E281,COLUMN(REFERENCEMENT_ISOLANT[[#Headers],[classement locaux au sens 20.1 P3]])))=0,"",INDIRECT(NOM_FR&amp;ADDRESS('PR-tampon'!$E281,COLUMN(REFERENCEMENT_ISOLANT[[#Headers],[classement locaux au sens 20.1 P3]]))))))</f>
        <v/>
      </c>
      <c r="O316" s="3" t="str">
        <f ca="1">IF('PR-tampon'!$E281="","",IF('PR-tampon'!$E281=0,"",IF(INDIRECT(NOM_FR&amp;ADDRESS('PR-tampon'!$E281,COLUMN(REFERENCEMENT_ISOLANT[[#Headers],[Climat max]])))=0,"",INDIRECT(NOM_FR&amp;ADDRESS('PR-tampon'!$E281,COLUMN(REFERENCEMENT_ISOLANT[[#Headers],[Climat max]]))))))</f>
        <v/>
      </c>
      <c r="P316" s="3" t="str">
        <f ca="1">IF('PR-tampon'!$E281="","",IF('PR-tampon'!$E281=0,"",IF(INDIRECT(NOM_FR&amp;ADDRESS('PR-tampon'!$E281,COLUMN(REFERENCEMENT_ISOLANT[[#Headers],[Locaux climatisés ou raffraichis]])))=0,"",INDIRECT(NOM_FR&amp;ADDRESS('PR-tampon'!$E281,COLUMN(REFERENCEMENT_ISOLANT[[#Headers],[Locaux climatisés ou raffraichis]]))))))</f>
        <v/>
      </c>
      <c r="Q316" s="89" t="str">
        <f ca="1">IF('PR-tampon'!$E281="","",IF('PR-tampon'!$E281=0,"",IF(INDIRECT(NOM_FR&amp;ADDRESS('PR-tampon'!$E281,COLUMN(REFERENCEMENT_ISOLANT[[#Headers],[LIEN INTERNET]])))=0,"",INDIRECT(NOM_FR&amp;ADDRESS('PR-tampon'!$E281,COLUMN(REFERENCEMENT_ISOLANT[[#Headers],[LIEN INTERNET]]))))))</f>
        <v/>
      </c>
    </row>
    <row r="317" spans="1:17" ht="130.15" customHeight="1" x14ac:dyDescent="0.25">
      <c r="A317" s="3" t="e">
        <v>#VALUE!</v>
      </c>
      <c r="B317" s="88" t="str">
        <f ca="1">IF('PR-tampon'!$E282="","",IF('PR-tampon'!$E282=0,"",IF(INDIRECT(NOM_FR&amp;ADDRESS('PR-tampon'!$E282,COLUMN(REFERENCEMENT_ISOLANT[[#Headers],[DATE REFERENCEMENT]])))=0,"",INDIRECT(NOM_FR&amp;ADDRESS('PR-tampon'!$E282,COLUMN(REFERENCEMENT_ISOLANT[[#Headers],[DATE REFERENCEMENT]]))))))</f>
        <v/>
      </c>
      <c r="C317" s="88" t="str">
        <f ca="1">IF('PR-tampon'!$E282="","",IF('PR-tampon'!$E282=0,"",IF(INDIRECT(NOM_FR&amp;ADDRESS('PR-tampon'!$E282,COLUMN(REFERENCEMENT_ISOLANT[[#Headers],[TYPE DE PROCEDE]])))=0,"",INDIRECT(NOM_FR&amp;ADDRESS('PR-tampon'!$E282,COLUMN(REFERENCEMENT_ISOLANT[[#Headers],[TYPE DE PROCEDE]]))))))</f>
        <v/>
      </c>
      <c r="D317" s="88" t="str">
        <f ca="1">IF('PR-tampon'!$E282="","",IF('PR-tampon'!$E282=0,"",IF(INDIRECT(NOM_FR&amp;ADDRESS('PR-tampon'!$E282,COLUMN(REFERENCEMENT_ISOLANT[[#Headers],[MATIERE]])))=0,"",INDIRECT(NOM_FR&amp;ADDRESS('PR-tampon'!$E282,COLUMN(REFERENCEMENT_ISOLANT[[#Headers],[MATIERE]]))))))</f>
        <v/>
      </c>
      <c r="E317" s="3" t="str">
        <f ca="1">IF('PR-tampon'!$E282="","",IF('PR-tampon'!$E282=0,"",IF(INDIRECT(NOM_FR&amp;ADDRESS('PR-tampon'!$E282,COLUMN(REFERENCEMENT_ISOLANT[[#Headers],[NOM COMMERCIAL DU PROCEDE]])))=0,"",INDIRECT(NOM_FR&amp;ADDRESS('PR-tampon'!$E282,COLUMN(REFERENCEMENT_ISOLANT[[#Headers],[NOM COMMERCIAL DU PROCEDE]]))))))</f>
        <v/>
      </c>
      <c r="F317" s="3" t="str">
        <f ca="1">IF('PR-tampon'!$E282="","",IF('PR-tampon'!$E282=0,"",IF(INDIRECT(NOM_FR&amp;ADDRESS('PR-tampon'!$E282,COLUMN(REFERENCEMENT_ISOLANT[[#Headers],[DISTRIBUTEUR]])))=0,"",INDIRECT(NOM_FR&amp;ADDRESS('PR-tampon'!$E282,COLUMN(REFERENCEMENT_ISOLANT[[#Headers],[DISTRIBUTEUR]]))))))</f>
        <v/>
      </c>
      <c r="G317" s="3" t="str">
        <f ca="1">IF('PR-tampon'!$E282="","",IF('PR-tampon'!$E282=0,"",IF(INDIRECT(NOM_FR&amp;ADDRESS('PR-tampon'!$E282,COLUMN(REFERENCEMENT_ISOLANT[[#Headers],[TYPE DE DOCUMENT DE REFERENCE]])))=0,"",INDIRECT(NOM_FR&amp;ADDRESS('PR-tampon'!$E282,COLUMN(REFERENCEMENT_ISOLANT[[#Headers],[TYPE DE DOCUMENT DE REFERENCE]]))))))</f>
        <v/>
      </c>
      <c r="H317" s="3" t="str">
        <f ca="1">IF('PR-tampon'!$E282="","",IF('PR-tampon'!$E282=0,"",IF(INDIRECT(NOM_FR&amp;ADDRESS('PR-tampon'!$E282,COLUMN(REFERENCEMENT_ISOLANT[[#Headers],[REF]])))=0,"",INDIRECT(NOM_FR&amp;ADDRESS('PR-tampon'!$E282,COLUMN(REFERENCEMENT_ISOLANT[[#Headers],[REF]]))))))</f>
        <v/>
      </c>
      <c r="I317" s="82" t="str">
        <f ca="1">IF('PR-tampon'!$E282="","",IF('PR-tampon'!$E282=0,"",IF(INDIRECT(NOM_FR&amp;ADDRESS('PR-tampon'!$E282,COLUMN(REFERENCEMENT_ISOLANT[[#Headers],[AVIS LIMITE AU]])))=0,"",INDIRECT(NOM_FR&amp;ADDRESS('PR-tampon'!$E282,COLUMN(REFERENCEMENT_ISOLANT[[#Headers],[AVIS LIMITE AU]]))))))</f>
        <v/>
      </c>
      <c r="J317" s="3" t="str">
        <f ca="1">IF('PR-tampon'!$E282="","",IF('PR-tampon'!$E282=0,"",IF(INDIRECT(NOM_FR&amp;ADDRESS('PR-tampon'!$E282,COLUMN(REFERENCEMENT_ISOLANT[[#Headers],[TC/TNC
dans le domaine d''emploi visé]])))=0,"",INDIRECT(NOM_FR&amp;ADDRESS('PR-tampon'!$E282,COLUMN(REFERENCEMENT_ISOLANT[[#Headers],[TC/TNC
dans le domaine d''emploi visé]]))))))</f>
        <v/>
      </c>
      <c r="K317" s="117" t="str">
        <f ca="1">IF('PR-tampon'!$E282="","",IF('PR-tampon'!$E282=0,"",IF(INDIRECT(NOM_FR&amp;ADDRESS('PR-tampon'!$E282,COLUMN(REFERENCEMENT_ISOLANT[[#Headers],[SYNTHESE DES APPLICATIONS VISEES]])))=0,"",INDIRECT(NOM_FR&amp;ADDRESS('PR-tampon'!$E282,COLUMN(REFERENCEMENT_ISOLANT[[#Headers],[SYNTHESE DES APPLICATIONS VISEES]]))))))</f>
        <v/>
      </c>
      <c r="L317" s="84" t="str">
        <f ca="1">IF('PR-tampon'!$E282="","",IF('PR-tampon'!$E282=0,"",IF(INDIRECT(NOM_FR&amp;ADDRESS('PR-tampon'!$E282,COLUMN(REFERENCEMENT_ISOLANT[[#Headers],[CONCATENATION DES OBSERVATIONS]])))=0,"",INDIRECT(NOM_FR&amp;ADDRESS('PR-tampon'!$E282,COLUMN(REFERENCEMENT_ISOLANT[[#Headers],[CONCATENATION DES OBSERVATIONS]]))))))</f>
        <v/>
      </c>
      <c r="M317" s="3" t="str">
        <f ca="1">IF('PR-tampon'!$E282="","",IF('PR-tampon'!$E282=0,"",IF(INDIRECT(NOM_FR&amp;ADDRESS('PR-tampon'!$E282,COLUMN(REFERENCEMENT_ISOLANT[[#Headers],[Hygrométrie des locaux]])))=0,"",INDIRECT(NOM_FR&amp;ADDRESS('PR-tampon'!$E282,COLUMN(REFERENCEMENT_ISOLANT[[#Headers],[Hygrométrie des locaux]]))))))</f>
        <v/>
      </c>
      <c r="N317" s="3" t="str">
        <f ca="1">IF('PR-tampon'!$E282="","",IF('PR-tampon'!$E282=0,"",IF(INDIRECT(NOM_FR&amp;ADDRESS('PR-tampon'!$E282,COLUMN(REFERENCEMENT_ISOLANT[[#Headers],[classement locaux au sens 20.1 P3]])))=0,"",INDIRECT(NOM_FR&amp;ADDRESS('PR-tampon'!$E282,COLUMN(REFERENCEMENT_ISOLANT[[#Headers],[classement locaux au sens 20.1 P3]]))))))</f>
        <v/>
      </c>
      <c r="O317" s="3" t="str">
        <f ca="1">IF('PR-tampon'!$E282="","",IF('PR-tampon'!$E282=0,"",IF(INDIRECT(NOM_FR&amp;ADDRESS('PR-tampon'!$E282,COLUMN(REFERENCEMENT_ISOLANT[[#Headers],[Climat max]])))=0,"",INDIRECT(NOM_FR&amp;ADDRESS('PR-tampon'!$E282,COLUMN(REFERENCEMENT_ISOLANT[[#Headers],[Climat max]]))))))</f>
        <v/>
      </c>
      <c r="P317" s="3" t="str">
        <f ca="1">IF('PR-tampon'!$E282="","",IF('PR-tampon'!$E282=0,"",IF(INDIRECT(NOM_FR&amp;ADDRESS('PR-tampon'!$E282,COLUMN(REFERENCEMENT_ISOLANT[[#Headers],[Locaux climatisés ou raffraichis]])))=0,"",INDIRECT(NOM_FR&amp;ADDRESS('PR-tampon'!$E282,COLUMN(REFERENCEMENT_ISOLANT[[#Headers],[Locaux climatisés ou raffraichis]]))))))</f>
        <v/>
      </c>
      <c r="Q317" s="89" t="str">
        <f ca="1">IF('PR-tampon'!$E282="","",IF('PR-tampon'!$E282=0,"",IF(INDIRECT(NOM_FR&amp;ADDRESS('PR-tampon'!$E282,COLUMN(REFERENCEMENT_ISOLANT[[#Headers],[LIEN INTERNET]])))=0,"",INDIRECT(NOM_FR&amp;ADDRESS('PR-tampon'!$E282,COLUMN(REFERENCEMENT_ISOLANT[[#Headers],[LIEN INTERNET]]))))))</f>
        <v/>
      </c>
    </row>
    <row r="318" spans="1:17" ht="130.15" customHeight="1" x14ac:dyDescent="0.25">
      <c r="A318" s="3" t="e">
        <v>#VALUE!</v>
      </c>
      <c r="B318" s="88" t="str">
        <f ca="1">IF('PR-tampon'!$E283="","",IF('PR-tampon'!$E283=0,"",IF(INDIRECT(NOM_FR&amp;ADDRESS('PR-tampon'!$E283,COLUMN(REFERENCEMENT_ISOLANT[[#Headers],[DATE REFERENCEMENT]])))=0,"",INDIRECT(NOM_FR&amp;ADDRESS('PR-tampon'!$E283,COLUMN(REFERENCEMENT_ISOLANT[[#Headers],[DATE REFERENCEMENT]]))))))</f>
        <v/>
      </c>
      <c r="C318" s="88" t="str">
        <f ca="1">IF('PR-tampon'!$E283="","",IF('PR-tampon'!$E283=0,"",IF(INDIRECT(NOM_FR&amp;ADDRESS('PR-tampon'!$E283,COLUMN(REFERENCEMENT_ISOLANT[[#Headers],[TYPE DE PROCEDE]])))=0,"",INDIRECT(NOM_FR&amp;ADDRESS('PR-tampon'!$E283,COLUMN(REFERENCEMENT_ISOLANT[[#Headers],[TYPE DE PROCEDE]]))))))</f>
        <v/>
      </c>
      <c r="D318" s="88" t="str">
        <f ca="1">IF('PR-tampon'!$E283="","",IF('PR-tampon'!$E283=0,"",IF(INDIRECT(NOM_FR&amp;ADDRESS('PR-tampon'!$E283,COLUMN(REFERENCEMENT_ISOLANT[[#Headers],[MATIERE]])))=0,"",INDIRECT(NOM_FR&amp;ADDRESS('PR-tampon'!$E283,COLUMN(REFERENCEMENT_ISOLANT[[#Headers],[MATIERE]]))))))</f>
        <v/>
      </c>
      <c r="E318" s="3" t="str">
        <f ca="1">IF('PR-tampon'!$E283="","",IF('PR-tampon'!$E283=0,"",IF(INDIRECT(NOM_FR&amp;ADDRESS('PR-tampon'!$E283,COLUMN(REFERENCEMENT_ISOLANT[[#Headers],[NOM COMMERCIAL DU PROCEDE]])))=0,"",INDIRECT(NOM_FR&amp;ADDRESS('PR-tampon'!$E283,COLUMN(REFERENCEMENT_ISOLANT[[#Headers],[NOM COMMERCIAL DU PROCEDE]]))))))</f>
        <v/>
      </c>
      <c r="F318" s="3" t="str">
        <f ca="1">IF('PR-tampon'!$E283="","",IF('PR-tampon'!$E283=0,"",IF(INDIRECT(NOM_FR&amp;ADDRESS('PR-tampon'!$E283,COLUMN(REFERENCEMENT_ISOLANT[[#Headers],[DISTRIBUTEUR]])))=0,"",INDIRECT(NOM_FR&amp;ADDRESS('PR-tampon'!$E283,COLUMN(REFERENCEMENT_ISOLANT[[#Headers],[DISTRIBUTEUR]]))))))</f>
        <v/>
      </c>
      <c r="G318" s="3" t="str">
        <f ca="1">IF('PR-tampon'!$E283="","",IF('PR-tampon'!$E283=0,"",IF(INDIRECT(NOM_FR&amp;ADDRESS('PR-tampon'!$E283,COLUMN(REFERENCEMENT_ISOLANT[[#Headers],[TYPE DE DOCUMENT DE REFERENCE]])))=0,"",INDIRECT(NOM_FR&amp;ADDRESS('PR-tampon'!$E283,COLUMN(REFERENCEMENT_ISOLANT[[#Headers],[TYPE DE DOCUMENT DE REFERENCE]]))))))</f>
        <v/>
      </c>
      <c r="H318" s="3" t="str">
        <f ca="1">IF('PR-tampon'!$E283="","",IF('PR-tampon'!$E283=0,"",IF(INDIRECT(NOM_FR&amp;ADDRESS('PR-tampon'!$E283,COLUMN(REFERENCEMENT_ISOLANT[[#Headers],[REF]])))=0,"",INDIRECT(NOM_FR&amp;ADDRESS('PR-tampon'!$E283,COLUMN(REFERENCEMENT_ISOLANT[[#Headers],[REF]]))))))</f>
        <v/>
      </c>
      <c r="I318" s="82" t="str">
        <f ca="1">IF('PR-tampon'!$E283="","",IF('PR-tampon'!$E283=0,"",IF(INDIRECT(NOM_FR&amp;ADDRESS('PR-tampon'!$E283,COLUMN(REFERENCEMENT_ISOLANT[[#Headers],[AVIS LIMITE AU]])))=0,"",INDIRECT(NOM_FR&amp;ADDRESS('PR-tampon'!$E283,COLUMN(REFERENCEMENT_ISOLANT[[#Headers],[AVIS LIMITE AU]]))))))</f>
        <v/>
      </c>
      <c r="J318" s="3" t="str">
        <f ca="1">IF('PR-tampon'!$E283="","",IF('PR-tampon'!$E283=0,"",IF(INDIRECT(NOM_FR&amp;ADDRESS('PR-tampon'!$E283,COLUMN(REFERENCEMENT_ISOLANT[[#Headers],[TC/TNC
dans le domaine d''emploi visé]])))=0,"",INDIRECT(NOM_FR&amp;ADDRESS('PR-tampon'!$E283,COLUMN(REFERENCEMENT_ISOLANT[[#Headers],[TC/TNC
dans le domaine d''emploi visé]]))))))</f>
        <v/>
      </c>
      <c r="K318" s="117" t="str">
        <f ca="1">IF('PR-tampon'!$E283="","",IF('PR-tampon'!$E283=0,"",IF(INDIRECT(NOM_FR&amp;ADDRESS('PR-tampon'!$E283,COLUMN(REFERENCEMENT_ISOLANT[[#Headers],[SYNTHESE DES APPLICATIONS VISEES]])))=0,"",INDIRECT(NOM_FR&amp;ADDRESS('PR-tampon'!$E283,COLUMN(REFERENCEMENT_ISOLANT[[#Headers],[SYNTHESE DES APPLICATIONS VISEES]]))))))</f>
        <v/>
      </c>
      <c r="L318" s="84" t="str">
        <f ca="1">IF('PR-tampon'!$E283="","",IF('PR-tampon'!$E283=0,"",IF(INDIRECT(NOM_FR&amp;ADDRESS('PR-tampon'!$E283,COLUMN(REFERENCEMENT_ISOLANT[[#Headers],[CONCATENATION DES OBSERVATIONS]])))=0,"",INDIRECT(NOM_FR&amp;ADDRESS('PR-tampon'!$E283,COLUMN(REFERENCEMENT_ISOLANT[[#Headers],[CONCATENATION DES OBSERVATIONS]]))))))</f>
        <v/>
      </c>
      <c r="M318" s="3" t="str">
        <f ca="1">IF('PR-tampon'!$E283="","",IF('PR-tampon'!$E283=0,"",IF(INDIRECT(NOM_FR&amp;ADDRESS('PR-tampon'!$E283,COLUMN(REFERENCEMENT_ISOLANT[[#Headers],[Hygrométrie des locaux]])))=0,"",INDIRECT(NOM_FR&amp;ADDRESS('PR-tampon'!$E283,COLUMN(REFERENCEMENT_ISOLANT[[#Headers],[Hygrométrie des locaux]]))))))</f>
        <v/>
      </c>
      <c r="N318" s="3" t="str">
        <f ca="1">IF('PR-tampon'!$E283="","",IF('PR-tampon'!$E283=0,"",IF(INDIRECT(NOM_FR&amp;ADDRESS('PR-tampon'!$E283,COLUMN(REFERENCEMENT_ISOLANT[[#Headers],[classement locaux au sens 20.1 P3]])))=0,"",INDIRECT(NOM_FR&amp;ADDRESS('PR-tampon'!$E283,COLUMN(REFERENCEMENT_ISOLANT[[#Headers],[classement locaux au sens 20.1 P3]]))))))</f>
        <v/>
      </c>
      <c r="O318" s="3" t="str">
        <f ca="1">IF('PR-tampon'!$E283="","",IF('PR-tampon'!$E283=0,"",IF(INDIRECT(NOM_FR&amp;ADDRESS('PR-tampon'!$E283,COLUMN(REFERENCEMENT_ISOLANT[[#Headers],[Climat max]])))=0,"",INDIRECT(NOM_FR&amp;ADDRESS('PR-tampon'!$E283,COLUMN(REFERENCEMENT_ISOLANT[[#Headers],[Climat max]]))))))</f>
        <v/>
      </c>
      <c r="P318" s="3" t="str">
        <f ca="1">IF('PR-tampon'!$E283="","",IF('PR-tampon'!$E283=0,"",IF(INDIRECT(NOM_FR&amp;ADDRESS('PR-tampon'!$E283,COLUMN(REFERENCEMENT_ISOLANT[[#Headers],[Locaux climatisés ou raffraichis]])))=0,"",INDIRECT(NOM_FR&amp;ADDRESS('PR-tampon'!$E283,COLUMN(REFERENCEMENT_ISOLANT[[#Headers],[Locaux climatisés ou raffraichis]]))))))</f>
        <v/>
      </c>
      <c r="Q318" s="89" t="str">
        <f ca="1">IF('PR-tampon'!$E283="","",IF('PR-tampon'!$E283=0,"",IF(INDIRECT(NOM_FR&amp;ADDRESS('PR-tampon'!$E283,COLUMN(REFERENCEMENT_ISOLANT[[#Headers],[LIEN INTERNET]])))=0,"",INDIRECT(NOM_FR&amp;ADDRESS('PR-tampon'!$E283,COLUMN(REFERENCEMENT_ISOLANT[[#Headers],[LIEN INTERNET]]))))))</f>
        <v/>
      </c>
    </row>
    <row r="319" spans="1:17" ht="130.15" customHeight="1" x14ac:dyDescent="0.25">
      <c r="A319" s="3" t="e">
        <v>#VALUE!</v>
      </c>
      <c r="B319" s="88" t="str">
        <f ca="1">IF('PR-tampon'!$E284="","",IF('PR-tampon'!$E284=0,"",IF(INDIRECT(NOM_FR&amp;ADDRESS('PR-tampon'!$E284,COLUMN(REFERENCEMENT_ISOLANT[[#Headers],[DATE REFERENCEMENT]])))=0,"",INDIRECT(NOM_FR&amp;ADDRESS('PR-tampon'!$E284,COLUMN(REFERENCEMENT_ISOLANT[[#Headers],[DATE REFERENCEMENT]]))))))</f>
        <v/>
      </c>
      <c r="C319" s="88" t="str">
        <f ca="1">IF('PR-tampon'!$E284="","",IF('PR-tampon'!$E284=0,"",IF(INDIRECT(NOM_FR&amp;ADDRESS('PR-tampon'!$E284,COLUMN(REFERENCEMENT_ISOLANT[[#Headers],[TYPE DE PROCEDE]])))=0,"",INDIRECT(NOM_FR&amp;ADDRESS('PR-tampon'!$E284,COLUMN(REFERENCEMENT_ISOLANT[[#Headers],[TYPE DE PROCEDE]]))))))</f>
        <v/>
      </c>
      <c r="D319" s="88" t="str">
        <f ca="1">IF('PR-tampon'!$E284="","",IF('PR-tampon'!$E284=0,"",IF(INDIRECT(NOM_FR&amp;ADDRESS('PR-tampon'!$E284,COLUMN(REFERENCEMENT_ISOLANT[[#Headers],[MATIERE]])))=0,"",INDIRECT(NOM_FR&amp;ADDRESS('PR-tampon'!$E284,COLUMN(REFERENCEMENT_ISOLANT[[#Headers],[MATIERE]]))))))</f>
        <v/>
      </c>
      <c r="E319" s="3" t="str">
        <f ca="1">IF('PR-tampon'!$E284="","",IF('PR-tampon'!$E284=0,"",IF(INDIRECT(NOM_FR&amp;ADDRESS('PR-tampon'!$E284,COLUMN(REFERENCEMENT_ISOLANT[[#Headers],[NOM COMMERCIAL DU PROCEDE]])))=0,"",INDIRECT(NOM_FR&amp;ADDRESS('PR-tampon'!$E284,COLUMN(REFERENCEMENT_ISOLANT[[#Headers],[NOM COMMERCIAL DU PROCEDE]]))))))</f>
        <v/>
      </c>
      <c r="F319" s="3" t="str">
        <f ca="1">IF('PR-tampon'!$E284="","",IF('PR-tampon'!$E284=0,"",IF(INDIRECT(NOM_FR&amp;ADDRESS('PR-tampon'!$E284,COLUMN(REFERENCEMENT_ISOLANT[[#Headers],[DISTRIBUTEUR]])))=0,"",INDIRECT(NOM_FR&amp;ADDRESS('PR-tampon'!$E284,COLUMN(REFERENCEMENT_ISOLANT[[#Headers],[DISTRIBUTEUR]]))))))</f>
        <v/>
      </c>
      <c r="G319" s="3" t="str">
        <f ca="1">IF('PR-tampon'!$E284="","",IF('PR-tampon'!$E284=0,"",IF(INDIRECT(NOM_FR&amp;ADDRESS('PR-tampon'!$E284,COLUMN(REFERENCEMENT_ISOLANT[[#Headers],[TYPE DE DOCUMENT DE REFERENCE]])))=0,"",INDIRECT(NOM_FR&amp;ADDRESS('PR-tampon'!$E284,COLUMN(REFERENCEMENT_ISOLANT[[#Headers],[TYPE DE DOCUMENT DE REFERENCE]]))))))</f>
        <v/>
      </c>
      <c r="H319" s="3" t="str">
        <f ca="1">IF('PR-tampon'!$E284="","",IF('PR-tampon'!$E284=0,"",IF(INDIRECT(NOM_FR&amp;ADDRESS('PR-tampon'!$E284,COLUMN(REFERENCEMENT_ISOLANT[[#Headers],[REF]])))=0,"",INDIRECT(NOM_FR&amp;ADDRESS('PR-tampon'!$E284,COLUMN(REFERENCEMENT_ISOLANT[[#Headers],[REF]]))))))</f>
        <v/>
      </c>
      <c r="I319" s="82" t="str">
        <f ca="1">IF('PR-tampon'!$E284="","",IF('PR-tampon'!$E284=0,"",IF(INDIRECT(NOM_FR&amp;ADDRESS('PR-tampon'!$E284,COLUMN(REFERENCEMENT_ISOLANT[[#Headers],[AVIS LIMITE AU]])))=0,"",INDIRECT(NOM_FR&amp;ADDRESS('PR-tampon'!$E284,COLUMN(REFERENCEMENT_ISOLANT[[#Headers],[AVIS LIMITE AU]]))))))</f>
        <v/>
      </c>
      <c r="J319" s="3" t="str">
        <f ca="1">IF('PR-tampon'!$E284="","",IF('PR-tampon'!$E284=0,"",IF(INDIRECT(NOM_FR&amp;ADDRESS('PR-tampon'!$E284,COLUMN(REFERENCEMENT_ISOLANT[[#Headers],[TC/TNC
dans le domaine d''emploi visé]])))=0,"",INDIRECT(NOM_FR&amp;ADDRESS('PR-tampon'!$E284,COLUMN(REFERENCEMENT_ISOLANT[[#Headers],[TC/TNC
dans le domaine d''emploi visé]]))))))</f>
        <v/>
      </c>
      <c r="K319" s="117" t="str">
        <f ca="1">IF('PR-tampon'!$E284="","",IF('PR-tampon'!$E284=0,"",IF(INDIRECT(NOM_FR&amp;ADDRESS('PR-tampon'!$E284,COLUMN(REFERENCEMENT_ISOLANT[[#Headers],[SYNTHESE DES APPLICATIONS VISEES]])))=0,"",INDIRECT(NOM_FR&amp;ADDRESS('PR-tampon'!$E284,COLUMN(REFERENCEMENT_ISOLANT[[#Headers],[SYNTHESE DES APPLICATIONS VISEES]]))))))</f>
        <v/>
      </c>
      <c r="L319" s="84" t="str">
        <f ca="1">IF('PR-tampon'!$E284="","",IF('PR-tampon'!$E284=0,"",IF(INDIRECT(NOM_FR&amp;ADDRESS('PR-tampon'!$E284,COLUMN(REFERENCEMENT_ISOLANT[[#Headers],[CONCATENATION DES OBSERVATIONS]])))=0,"",INDIRECT(NOM_FR&amp;ADDRESS('PR-tampon'!$E284,COLUMN(REFERENCEMENT_ISOLANT[[#Headers],[CONCATENATION DES OBSERVATIONS]]))))))</f>
        <v/>
      </c>
      <c r="M319" s="3" t="str">
        <f ca="1">IF('PR-tampon'!$E284="","",IF('PR-tampon'!$E284=0,"",IF(INDIRECT(NOM_FR&amp;ADDRESS('PR-tampon'!$E284,COLUMN(REFERENCEMENT_ISOLANT[[#Headers],[Hygrométrie des locaux]])))=0,"",INDIRECT(NOM_FR&amp;ADDRESS('PR-tampon'!$E284,COLUMN(REFERENCEMENT_ISOLANT[[#Headers],[Hygrométrie des locaux]]))))))</f>
        <v/>
      </c>
      <c r="N319" s="3" t="str">
        <f ca="1">IF('PR-tampon'!$E284="","",IF('PR-tampon'!$E284=0,"",IF(INDIRECT(NOM_FR&amp;ADDRESS('PR-tampon'!$E284,COLUMN(REFERENCEMENT_ISOLANT[[#Headers],[classement locaux au sens 20.1 P3]])))=0,"",INDIRECT(NOM_FR&amp;ADDRESS('PR-tampon'!$E284,COLUMN(REFERENCEMENT_ISOLANT[[#Headers],[classement locaux au sens 20.1 P3]]))))))</f>
        <v/>
      </c>
      <c r="O319" s="3" t="str">
        <f ca="1">IF('PR-tampon'!$E284="","",IF('PR-tampon'!$E284=0,"",IF(INDIRECT(NOM_FR&amp;ADDRESS('PR-tampon'!$E284,COLUMN(REFERENCEMENT_ISOLANT[[#Headers],[Climat max]])))=0,"",INDIRECT(NOM_FR&amp;ADDRESS('PR-tampon'!$E284,COLUMN(REFERENCEMENT_ISOLANT[[#Headers],[Climat max]]))))))</f>
        <v/>
      </c>
      <c r="P319" s="3" t="str">
        <f ca="1">IF('PR-tampon'!$E284="","",IF('PR-tampon'!$E284=0,"",IF(INDIRECT(NOM_FR&amp;ADDRESS('PR-tampon'!$E284,COLUMN(REFERENCEMENT_ISOLANT[[#Headers],[Locaux climatisés ou raffraichis]])))=0,"",INDIRECT(NOM_FR&amp;ADDRESS('PR-tampon'!$E284,COLUMN(REFERENCEMENT_ISOLANT[[#Headers],[Locaux climatisés ou raffraichis]]))))))</f>
        <v/>
      </c>
      <c r="Q319" s="89" t="str">
        <f ca="1">IF('PR-tampon'!$E284="","",IF('PR-tampon'!$E284=0,"",IF(INDIRECT(NOM_FR&amp;ADDRESS('PR-tampon'!$E284,COLUMN(REFERENCEMENT_ISOLANT[[#Headers],[LIEN INTERNET]])))=0,"",INDIRECT(NOM_FR&amp;ADDRESS('PR-tampon'!$E284,COLUMN(REFERENCEMENT_ISOLANT[[#Headers],[LIEN INTERNET]]))))))</f>
        <v/>
      </c>
    </row>
    <row r="320" spans="1:17" ht="130.15" customHeight="1" x14ac:dyDescent="0.25">
      <c r="A320" s="3" t="e">
        <v>#VALUE!</v>
      </c>
      <c r="B320" s="88" t="str">
        <f ca="1">IF('PR-tampon'!$E285="","",IF('PR-tampon'!$E285=0,"",IF(INDIRECT(NOM_FR&amp;ADDRESS('PR-tampon'!$E285,COLUMN(REFERENCEMENT_ISOLANT[[#Headers],[DATE REFERENCEMENT]])))=0,"",INDIRECT(NOM_FR&amp;ADDRESS('PR-tampon'!$E285,COLUMN(REFERENCEMENT_ISOLANT[[#Headers],[DATE REFERENCEMENT]]))))))</f>
        <v/>
      </c>
      <c r="C320" s="88" t="str">
        <f ca="1">IF('PR-tampon'!$E285="","",IF('PR-tampon'!$E285=0,"",IF(INDIRECT(NOM_FR&amp;ADDRESS('PR-tampon'!$E285,COLUMN(REFERENCEMENT_ISOLANT[[#Headers],[TYPE DE PROCEDE]])))=0,"",INDIRECT(NOM_FR&amp;ADDRESS('PR-tampon'!$E285,COLUMN(REFERENCEMENT_ISOLANT[[#Headers],[TYPE DE PROCEDE]]))))))</f>
        <v/>
      </c>
      <c r="D320" s="88" t="str">
        <f ca="1">IF('PR-tampon'!$E285="","",IF('PR-tampon'!$E285=0,"",IF(INDIRECT(NOM_FR&amp;ADDRESS('PR-tampon'!$E285,COLUMN(REFERENCEMENT_ISOLANT[[#Headers],[MATIERE]])))=0,"",INDIRECT(NOM_FR&amp;ADDRESS('PR-tampon'!$E285,COLUMN(REFERENCEMENT_ISOLANT[[#Headers],[MATIERE]]))))))</f>
        <v/>
      </c>
      <c r="E320" s="3" t="str">
        <f ca="1">IF('PR-tampon'!$E285="","",IF('PR-tampon'!$E285=0,"",IF(INDIRECT(NOM_FR&amp;ADDRESS('PR-tampon'!$E285,COLUMN(REFERENCEMENT_ISOLANT[[#Headers],[NOM COMMERCIAL DU PROCEDE]])))=0,"",INDIRECT(NOM_FR&amp;ADDRESS('PR-tampon'!$E285,COLUMN(REFERENCEMENT_ISOLANT[[#Headers],[NOM COMMERCIAL DU PROCEDE]]))))))</f>
        <v/>
      </c>
      <c r="F320" s="3" t="str">
        <f ca="1">IF('PR-tampon'!$E285="","",IF('PR-tampon'!$E285=0,"",IF(INDIRECT(NOM_FR&amp;ADDRESS('PR-tampon'!$E285,COLUMN(REFERENCEMENT_ISOLANT[[#Headers],[DISTRIBUTEUR]])))=0,"",INDIRECT(NOM_FR&amp;ADDRESS('PR-tampon'!$E285,COLUMN(REFERENCEMENT_ISOLANT[[#Headers],[DISTRIBUTEUR]]))))))</f>
        <v/>
      </c>
      <c r="G320" s="3" t="str">
        <f ca="1">IF('PR-tampon'!$E285="","",IF('PR-tampon'!$E285=0,"",IF(INDIRECT(NOM_FR&amp;ADDRESS('PR-tampon'!$E285,COLUMN(REFERENCEMENT_ISOLANT[[#Headers],[TYPE DE DOCUMENT DE REFERENCE]])))=0,"",INDIRECT(NOM_FR&amp;ADDRESS('PR-tampon'!$E285,COLUMN(REFERENCEMENT_ISOLANT[[#Headers],[TYPE DE DOCUMENT DE REFERENCE]]))))))</f>
        <v/>
      </c>
      <c r="H320" s="3" t="str">
        <f ca="1">IF('PR-tampon'!$E285="","",IF('PR-tampon'!$E285=0,"",IF(INDIRECT(NOM_FR&amp;ADDRESS('PR-tampon'!$E285,COLUMN(REFERENCEMENT_ISOLANT[[#Headers],[REF]])))=0,"",INDIRECT(NOM_FR&amp;ADDRESS('PR-tampon'!$E285,COLUMN(REFERENCEMENT_ISOLANT[[#Headers],[REF]]))))))</f>
        <v/>
      </c>
      <c r="I320" s="82" t="str">
        <f ca="1">IF('PR-tampon'!$E285="","",IF('PR-tampon'!$E285=0,"",IF(INDIRECT(NOM_FR&amp;ADDRESS('PR-tampon'!$E285,COLUMN(REFERENCEMENT_ISOLANT[[#Headers],[AVIS LIMITE AU]])))=0,"",INDIRECT(NOM_FR&amp;ADDRESS('PR-tampon'!$E285,COLUMN(REFERENCEMENT_ISOLANT[[#Headers],[AVIS LIMITE AU]]))))))</f>
        <v/>
      </c>
      <c r="J320" s="3" t="str">
        <f ca="1">IF('PR-tampon'!$E285="","",IF('PR-tampon'!$E285=0,"",IF(INDIRECT(NOM_FR&amp;ADDRESS('PR-tampon'!$E285,COLUMN(REFERENCEMENT_ISOLANT[[#Headers],[TC/TNC
dans le domaine d''emploi visé]])))=0,"",INDIRECT(NOM_FR&amp;ADDRESS('PR-tampon'!$E285,COLUMN(REFERENCEMENT_ISOLANT[[#Headers],[TC/TNC
dans le domaine d''emploi visé]]))))))</f>
        <v/>
      </c>
      <c r="K320" s="117" t="str">
        <f ca="1">IF('PR-tampon'!$E285="","",IF('PR-tampon'!$E285=0,"",IF(INDIRECT(NOM_FR&amp;ADDRESS('PR-tampon'!$E285,COLUMN(REFERENCEMENT_ISOLANT[[#Headers],[SYNTHESE DES APPLICATIONS VISEES]])))=0,"",INDIRECT(NOM_FR&amp;ADDRESS('PR-tampon'!$E285,COLUMN(REFERENCEMENT_ISOLANT[[#Headers],[SYNTHESE DES APPLICATIONS VISEES]]))))))</f>
        <v/>
      </c>
      <c r="L320" s="84" t="str">
        <f ca="1">IF('PR-tampon'!$E285="","",IF('PR-tampon'!$E285=0,"",IF(INDIRECT(NOM_FR&amp;ADDRESS('PR-tampon'!$E285,COLUMN(REFERENCEMENT_ISOLANT[[#Headers],[CONCATENATION DES OBSERVATIONS]])))=0,"",INDIRECT(NOM_FR&amp;ADDRESS('PR-tampon'!$E285,COLUMN(REFERENCEMENT_ISOLANT[[#Headers],[CONCATENATION DES OBSERVATIONS]]))))))</f>
        <v/>
      </c>
      <c r="M320" s="3" t="str">
        <f ca="1">IF('PR-tampon'!$E285="","",IF('PR-tampon'!$E285=0,"",IF(INDIRECT(NOM_FR&amp;ADDRESS('PR-tampon'!$E285,COLUMN(REFERENCEMENT_ISOLANT[[#Headers],[Hygrométrie des locaux]])))=0,"",INDIRECT(NOM_FR&amp;ADDRESS('PR-tampon'!$E285,COLUMN(REFERENCEMENT_ISOLANT[[#Headers],[Hygrométrie des locaux]]))))))</f>
        <v/>
      </c>
      <c r="N320" s="3" t="str">
        <f ca="1">IF('PR-tampon'!$E285="","",IF('PR-tampon'!$E285=0,"",IF(INDIRECT(NOM_FR&amp;ADDRESS('PR-tampon'!$E285,COLUMN(REFERENCEMENT_ISOLANT[[#Headers],[classement locaux au sens 20.1 P3]])))=0,"",INDIRECT(NOM_FR&amp;ADDRESS('PR-tampon'!$E285,COLUMN(REFERENCEMENT_ISOLANT[[#Headers],[classement locaux au sens 20.1 P3]]))))))</f>
        <v/>
      </c>
      <c r="O320" s="3" t="str">
        <f ca="1">IF('PR-tampon'!$E285="","",IF('PR-tampon'!$E285=0,"",IF(INDIRECT(NOM_FR&amp;ADDRESS('PR-tampon'!$E285,COLUMN(REFERENCEMENT_ISOLANT[[#Headers],[Climat max]])))=0,"",INDIRECT(NOM_FR&amp;ADDRESS('PR-tampon'!$E285,COLUMN(REFERENCEMENT_ISOLANT[[#Headers],[Climat max]]))))))</f>
        <v/>
      </c>
      <c r="P320" s="3" t="str">
        <f ca="1">IF('PR-tampon'!$E285="","",IF('PR-tampon'!$E285=0,"",IF(INDIRECT(NOM_FR&amp;ADDRESS('PR-tampon'!$E285,COLUMN(REFERENCEMENT_ISOLANT[[#Headers],[Locaux climatisés ou raffraichis]])))=0,"",INDIRECT(NOM_FR&amp;ADDRESS('PR-tampon'!$E285,COLUMN(REFERENCEMENT_ISOLANT[[#Headers],[Locaux climatisés ou raffraichis]]))))))</f>
        <v/>
      </c>
      <c r="Q320" s="89" t="str">
        <f ca="1">IF('PR-tampon'!$E285="","",IF('PR-tampon'!$E285=0,"",IF(INDIRECT(NOM_FR&amp;ADDRESS('PR-tampon'!$E285,COLUMN(REFERENCEMENT_ISOLANT[[#Headers],[LIEN INTERNET]])))=0,"",INDIRECT(NOM_FR&amp;ADDRESS('PR-tampon'!$E285,COLUMN(REFERENCEMENT_ISOLANT[[#Headers],[LIEN INTERNET]]))))))</f>
        <v/>
      </c>
    </row>
    <row r="321" spans="1:17" ht="130.15" customHeight="1" x14ac:dyDescent="0.25">
      <c r="A321" s="3" t="e">
        <v>#VALUE!</v>
      </c>
      <c r="B321" s="88" t="str">
        <f ca="1">IF('PR-tampon'!$E286="","",IF('PR-tampon'!$E286=0,"",IF(INDIRECT(NOM_FR&amp;ADDRESS('PR-tampon'!$E286,COLUMN(REFERENCEMENT_ISOLANT[[#Headers],[DATE REFERENCEMENT]])))=0,"",INDIRECT(NOM_FR&amp;ADDRESS('PR-tampon'!$E286,COLUMN(REFERENCEMENT_ISOLANT[[#Headers],[DATE REFERENCEMENT]]))))))</f>
        <v/>
      </c>
      <c r="C321" s="88" t="str">
        <f ca="1">IF('PR-tampon'!$E286="","",IF('PR-tampon'!$E286=0,"",IF(INDIRECT(NOM_FR&amp;ADDRESS('PR-tampon'!$E286,COLUMN(REFERENCEMENT_ISOLANT[[#Headers],[TYPE DE PROCEDE]])))=0,"",INDIRECT(NOM_FR&amp;ADDRESS('PR-tampon'!$E286,COLUMN(REFERENCEMENT_ISOLANT[[#Headers],[TYPE DE PROCEDE]]))))))</f>
        <v/>
      </c>
      <c r="D321" s="88" t="str">
        <f ca="1">IF('PR-tampon'!$E286="","",IF('PR-tampon'!$E286=0,"",IF(INDIRECT(NOM_FR&amp;ADDRESS('PR-tampon'!$E286,COLUMN(REFERENCEMENT_ISOLANT[[#Headers],[MATIERE]])))=0,"",INDIRECT(NOM_FR&amp;ADDRESS('PR-tampon'!$E286,COLUMN(REFERENCEMENT_ISOLANT[[#Headers],[MATIERE]]))))))</f>
        <v/>
      </c>
      <c r="E321" s="3" t="str">
        <f ca="1">IF('PR-tampon'!$E286="","",IF('PR-tampon'!$E286=0,"",IF(INDIRECT(NOM_FR&amp;ADDRESS('PR-tampon'!$E286,COLUMN(REFERENCEMENT_ISOLANT[[#Headers],[NOM COMMERCIAL DU PROCEDE]])))=0,"",INDIRECT(NOM_FR&amp;ADDRESS('PR-tampon'!$E286,COLUMN(REFERENCEMENT_ISOLANT[[#Headers],[NOM COMMERCIAL DU PROCEDE]]))))))</f>
        <v/>
      </c>
      <c r="F321" s="3" t="str">
        <f ca="1">IF('PR-tampon'!$E286="","",IF('PR-tampon'!$E286=0,"",IF(INDIRECT(NOM_FR&amp;ADDRESS('PR-tampon'!$E286,COLUMN(REFERENCEMENT_ISOLANT[[#Headers],[DISTRIBUTEUR]])))=0,"",INDIRECT(NOM_FR&amp;ADDRESS('PR-tampon'!$E286,COLUMN(REFERENCEMENT_ISOLANT[[#Headers],[DISTRIBUTEUR]]))))))</f>
        <v/>
      </c>
      <c r="G321" s="3" t="str">
        <f ca="1">IF('PR-tampon'!$E286="","",IF('PR-tampon'!$E286=0,"",IF(INDIRECT(NOM_FR&amp;ADDRESS('PR-tampon'!$E286,COLUMN(REFERENCEMENT_ISOLANT[[#Headers],[TYPE DE DOCUMENT DE REFERENCE]])))=0,"",INDIRECT(NOM_FR&amp;ADDRESS('PR-tampon'!$E286,COLUMN(REFERENCEMENT_ISOLANT[[#Headers],[TYPE DE DOCUMENT DE REFERENCE]]))))))</f>
        <v/>
      </c>
      <c r="H321" s="3" t="str">
        <f ca="1">IF('PR-tampon'!$E286="","",IF('PR-tampon'!$E286=0,"",IF(INDIRECT(NOM_FR&amp;ADDRESS('PR-tampon'!$E286,COLUMN(REFERENCEMENT_ISOLANT[[#Headers],[REF]])))=0,"",INDIRECT(NOM_FR&amp;ADDRESS('PR-tampon'!$E286,COLUMN(REFERENCEMENT_ISOLANT[[#Headers],[REF]]))))))</f>
        <v/>
      </c>
      <c r="I321" s="82" t="str">
        <f ca="1">IF('PR-tampon'!$E286="","",IF('PR-tampon'!$E286=0,"",IF(INDIRECT(NOM_FR&amp;ADDRESS('PR-tampon'!$E286,COLUMN(REFERENCEMENT_ISOLANT[[#Headers],[AVIS LIMITE AU]])))=0,"",INDIRECT(NOM_FR&amp;ADDRESS('PR-tampon'!$E286,COLUMN(REFERENCEMENT_ISOLANT[[#Headers],[AVIS LIMITE AU]]))))))</f>
        <v/>
      </c>
      <c r="J321" s="3" t="str">
        <f ca="1">IF('PR-tampon'!$E286="","",IF('PR-tampon'!$E286=0,"",IF(INDIRECT(NOM_FR&amp;ADDRESS('PR-tampon'!$E286,COLUMN(REFERENCEMENT_ISOLANT[[#Headers],[TC/TNC
dans le domaine d''emploi visé]])))=0,"",INDIRECT(NOM_FR&amp;ADDRESS('PR-tampon'!$E286,COLUMN(REFERENCEMENT_ISOLANT[[#Headers],[TC/TNC
dans le domaine d''emploi visé]]))))))</f>
        <v/>
      </c>
      <c r="K321" s="117" t="str">
        <f ca="1">IF('PR-tampon'!$E286="","",IF('PR-tampon'!$E286=0,"",IF(INDIRECT(NOM_FR&amp;ADDRESS('PR-tampon'!$E286,COLUMN(REFERENCEMENT_ISOLANT[[#Headers],[SYNTHESE DES APPLICATIONS VISEES]])))=0,"",INDIRECT(NOM_FR&amp;ADDRESS('PR-tampon'!$E286,COLUMN(REFERENCEMENT_ISOLANT[[#Headers],[SYNTHESE DES APPLICATIONS VISEES]]))))))</f>
        <v/>
      </c>
      <c r="L321" s="84" t="str">
        <f ca="1">IF('PR-tampon'!$E286="","",IF('PR-tampon'!$E286=0,"",IF(INDIRECT(NOM_FR&amp;ADDRESS('PR-tampon'!$E286,COLUMN(REFERENCEMENT_ISOLANT[[#Headers],[CONCATENATION DES OBSERVATIONS]])))=0,"",INDIRECT(NOM_FR&amp;ADDRESS('PR-tampon'!$E286,COLUMN(REFERENCEMENT_ISOLANT[[#Headers],[CONCATENATION DES OBSERVATIONS]]))))))</f>
        <v/>
      </c>
      <c r="M321" s="3" t="str">
        <f ca="1">IF('PR-tampon'!$E286="","",IF('PR-tampon'!$E286=0,"",IF(INDIRECT(NOM_FR&amp;ADDRESS('PR-tampon'!$E286,COLUMN(REFERENCEMENT_ISOLANT[[#Headers],[Hygrométrie des locaux]])))=0,"",INDIRECT(NOM_FR&amp;ADDRESS('PR-tampon'!$E286,COLUMN(REFERENCEMENT_ISOLANT[[#Headers],[Hygrométrie des locaux]]))))))</f>
        <v/>
      </c>
      <c r="N321" s="3" t="str">
        <f ca="1">IF('PR-tampon'!$E286="","",IF('PR-tampon'!$E286=0,"",IF(INDIRECT(NOM_FR&amp;ADDRESS('PR-tampon'!$E286,COLUMN(REFERENCEMENT_ISOLANT[[#Headers],[classement locaux au sens 20.1 P3]])))=0,"",INDIRECT(NOM_FR&amp;ADDRESS('PR-tampon'!$E286,COLUMN(REFERENCEMENT_ISOLANT[[#Headers],[classement locaux au sens 20.1 P3]]))))))</f>
        <v/>
      </c>
      <c r="O321" s="3" t="str">
        <f ca="1">IF('PR-tampon'!$E286="","",IF('PR-tampon'!$E286=0,"",IF(INDIRECT(NOM_FR&amp;ADDRESS('PR-tampon'!$E286,COLUMN(REFERENCEMENT_ISOLANT[[#Headers],[Climat max]])))=0,"",INDIRECT(NOM_FR&amp;ADDRESS('PR-tampon'!$E286,COLUMN(REFERENCEMENT_ISOLANT[[#Headers],[Climat max]]))))))</f>
        <v/>
      </c>
      <c r="P321" s="3" t="str">
        <f ca="1">IF('PR-tampon'!$E286="","",IF('PR-tampon'!$E286=0,"",IF(INDIRECT(NOM_FR&amp;ADDRESS('PR-tampon'!$E286,COLUMN(REFERENCEMENT_ISOLANT[[#Headers],[Locaux climatisés ou raffraichis]])))=0,"",INDIRECT(NOM_FR&amp;ADDRESS('PR-tampon'!$E286,COLUMN(REFERENCEMENT_ISOLANT[[#Headers],[Locaux climatisés ou raffraichis]]))))))</f>
        <v/>
      </c>
      <c r="Q321" s="89" t="str">
        <f ca="1">IF('PR-tampon'!$E286="","",IF('PR-tampon'!$E286=0,"",IF(INDIRECT(NOM_FR&amp;ADDRESS('PR-tampon'!$E286,COLUMN(REFERENCEMENT_ISOLANT[[#Headers],[LIEN INTERNET]])))=0,"",INDIRECT(NOM_FR&amp;ADDRESS('PR-tampon'!$E286,COLUMN(REFERENCEMENT_ISOLANT[[#Headers],[LIEN INTERNET]]))))))</f>
        <v/>
      </c>
    </row>
    <row r="322" spans="1:17" ht="130.15" customHeight="1" x14ac:dyDescent="0.25">
      <c r="A322" s="3" t="e">
        <v>#VALUE!</v>
      </c>
      <c r="B322" s="88" t="str">
        <f ca="1">IF('PR-tampon'!$E287="","",IF('PR-tampon'!$E287=0,"",IF(INDIRECT(NOM_FR&amp;ADDRESS('PR-tampon'!$E287,COLUMN(REFERENCEMENT_ISOLANT[[#Headers],[DATE REFERENCEMENT]])))=0,"",INDIRECT(NOM_FR&amp;ADDRESS('PR-tampon'!$E287,COLUMN(REFERENCEMENT_ISOLANT[[#Headers],[DATE REFERENCEMENT]]))))))</f>
        <v/>
      </c>
      <c r="C322" s="88" t="str">
        <f ca="1">IF('PR-tampon'!$E287="","",IF('PR-tampon'!$E287=0,"",IF(INDIRECT(NOM_FR&amp;ADDRESS('PR-tampon'!$E287,COLUMN(REFERENCEMENT_ISOLANT[[#Headers],[TYPE DE PROCEDE]])))=0,"",INDIRECT(NOM_FR&amp;ADDRESS('PR-tampon'!$E287,COLUMN(REFERENCEMENT_ISOLANT[[#Headers],[TYPE DE PROCEDE]]))))))</f>
        <v/>
      </c>
      <c r="D322" s="88" t="str">
        <f ca="1">IF('PR-tampon'!$E287="","",IF('PR-tampon'!$E287=0,"",IF(INDIRECT(NOM_FR&amp;ADDRESS('PR-tampon'!$E287,COLUMN(REFERENCEMENT_ISOLANT[[#Headers],[MATIERE]])))=0,"",INDIRECT(NOM_FR&amp;ADDRESS('PR-tampon'!$E287,COLUMN(REFERENCEMENT_ISOLANT[[#Headers],[MATIERE]]))))))</f>
        <v/>
      </c>
      <c r="E322" s="3" t="str">
        <f ca="1">IF('PR-tampon'!$E287="","",IF('PR-tampon'!$E287=0,"",IF(INDIRECT(NOM_FR&amp;ADDRESS('PR-tampon'!$E287,COLUMN(REFERENCEMENT_ISOLANT[[#Headers],[NOM COMMERCIAL DU PROCEDE]])))=0,"",INDIRECT(NOM_FR&amp;ADDRESS('PR-tampon'!$E287,COLUMN(REFERENCEMENT_ISOLANT[[#Headers],[NOM COMMERCIAL DU PROCEDE]]))))))</f>
        <v/>
      </c>
      <c r="F322" s="3" t="str">
        <f ca="1">IF('PR-tampon'!$E287="","",IF('PR-tampon'!$E287=0,"",IF(INDIRECT(NOM_FR&amp;ADDRESS('PR-tampon'!$E287,COLUMN(REFERENCEMENT_ISOLANT[[#Headers],[DISTRIBUTEUR]])))=0,"",INDIRECT(NOM_FR&amp;ADDRESS('PR-tampon'!$E287,COLUMN(REFERENCEMENT_ISOLANT[[#Headers],[DISTRIBUTEUR]]))))))</f>
        <v/>
      </c>
      <c r="G322" s="3" t="str">
        <f ca="1">IF('PR-tampon'!$E287="","",IF('PR-tampon'!$E287=0,"",IF(INDIRECT(NOM_FR&amp;ADDRESS('PR-tampon'!$E287,COLUMN(REFERENCEMENT_ISOLANT[[#Headers],[TYPE DE DOCUMENT DE REFERENCE]])))=0,"",INDIRECT(NOM_FR&amp;ADDRESS('PR-tampon'!$E287,COLUMN(REFERENCEMENT_ISOLANT[[#Headers],[TYPE DE DOCUMENT DE REFERENCE]]))))))</f>
        <v/>
      </c>
      <c r="H322" s="3" t="str">
        <f ca="1">IF('PR-tampon'!$E287="","",IF('PR-tampon'!$E287=0,"",IF(INDIRECT(NOM_FR&amp;ADDRESS('PR-tampon'!$E287,COLUMN(REFERENCEMENT_ISOLANT[[#Headers],[REF]])))=0,"",INDIRECT(NOM_FR&amp;ADDRESS('PR-tampon'!$E287,COLUMN(REFERENCEMENT_ISOLANT[[#Headers],[REF]]))))))</f>
        <v/>
      </c>
      <c r="I322" s="82" t="str">
        <f ca="1">IF('PR-tampon'!$E287="","",IF('PR-tampon'!$E287=0,"",IF(INDIRECT(NOM_FR&amp;ADDRESS('PR-tampon'!$E287,COLUMN(REFERENCEMENT_ISOLANT[[#Headers],[AVIS LIMITE AU]])))=0,"",INDIRECT(NOM_FR&amp;ADDRESS('PR-tampon'!$E287,COLUMN(REFERENCEMENT_ISOLANT[[#Headers],[AVIS LIMITE AU]]))))))</f>
        <v/>
      </c>
      <c r="J322" s="3" t="str">
        <f ca="1">IF('PR-tampon'!$E287="","",IF('PR-tampon'!$E287=0,"",IF(INDIRECT(NOM_FR&amp;ADDRESS('PR-tampon'!$E287,COLUMN(REFERENCEMENT_ISOLANT[[#Headers],[TC/TNC
dans le domaine d''emploi visé]])))=0,"",INDIRECT(NOM_FR&amp;ADDRESS('PR-tampon'!$E287,COLUMN(REFERENCEMENT_ISOLANT[[#Headers],[TC/TNC
dans le domaine d''emploi visé]]))))))</f>
        <v/>
      </c>
      <c r="K322" s="117" t="str">
        <f ca="1">IF('PR-tampon'!$E287="","",IF('PR-tampon'!$E287=0,"",IF(INDIRECT(NOM_FR&amp;ADDRESS('PR-tampon'!$E287,COLUMN(REFERENCEMENT_ISOLANT[[#Headers],[SYNTHESE DES APPLICATIONS VISEES]])))=0,"",INDIRECT(NOM_FR&amp;ADDRESS('PR-tampon'!$E287,COLUMN(REFERENCEMENT_ISOLANT[[#Headers],[SYNTHESE DES APPLICATIONS VISEES]]))))))</f>
        <v/>
      </c>
      <c r="L322" s="84" t="str">
        <f ca="1">IF('PR-tampon'!$E287="","",IF('PR-tampon'!$E287=0,"",IF(INDIRECT(NOM_FR&amp;ADDRESS('PR-tampon'!$E287,COLUMN(REFERENCEMENT_ISOLANT[[#Headers],[CONCATENATION DES OBSERVATIONS]])))=0,"",INDIRECT(NOM_FR&amp;ADDRESS('PR-tampon'!$E287,COLUMN(REFERENCEMENT_ISOLANT[[#Headers],[CONCATENATION DES OBSERVATIONS]]))))))</f>
        <v/>
      </c>
      <c r="M322" s="3" t="str">
        <f ca="1">IF('PR-tampon'!$E287="","",IF('PR-tampon'!$E287=0,"",IF(INDIRECT(NOM_FR&amp;ADDRESS('PR-tampon'!$E287,COLUMN(REFERENCEMENT_ISOLANT[[#Headers],[Hygrométrie des locaux]])))=0,"",INDIRECT(NOM_FR&amp;ADDRESS('PR-tampon'!$E287,COLUMN(REFERENCEMENT_ISOLANT[[#Headers],[Hygrométrie des locaux]]))))))</f>
        <v/>
      </c>
      <c r="N322" s="3" t="str">
        <f ca="1">IF('PR-tampon'!$E287="","",IF('PR-tampon'!$E287=0,"",IF(INDIRECT(NOM_FR&amp;ADDRESS('PR-tampon'!$E287,COLUMN(REFERENCEMENT_ISOLANT[[#Headers],[classement locaux au sens 20.1 P3]])))=0,"",INDIRECT(NOM_FR&amp;ADDRESS('PR-tampon'!$E287,COLUMN(REFERENCEMENT_ISOLANT[[#Headers],[classement locaux au sens 20.1 P3]]))))))</f>
        <v/>
      </c>
      <c r="O322" s="3" t="str">
        <f ca="1">IF('PR-tampon'!$E287="","",IF('PR-tampon'!$E287=0,"",IF(INDIRECT(NOM_FR&amp;ADDRESS('PR-tampon'!$E287,COLUMN(REFERENCEMENT_ISOLANT[[#Headers],[Climat max]])))=0,"",INDIRECT(NOM_FR&amp;ADDRESS('PR-tampon'!$E287,COLUMN(REFERENCEMENT_ISOLANT[[#Headers],[Climat max]]))))))</f>
        <v/>
      </c>
      <c r="P322" s="3" t="str">
        <f ca="1">IF('PR-tampon'!$E287="","",IF('PR-tampon'!$E287=0,"",IF(INDIRECT(NOM_FR&amp;ADDRESS('PR-tampon'!$E287,COLUMN(REFERENCEMENT_ISOLANT[[#Headers],[Locaux climatisés ou raffraichis]])))=0,"",INDIRECT(NOM_FR&amp;ADDRESS('PR-tampon'!$E287,COLUMN(REFERENCEMENT_ISOLANT[[#Headers],[Locaux climatisés ou raffraichis]]))))))</f>
        <v/>
      </c>
      <c r="Q322" s="89" t="str">
        <f ca="1">IF('PR-tampon'!$E287="","",IF('PR-tampon'!$E287=0,"",IF(INDIRECT(NOM_FR&amp;ADDRESS('PR-tampon'!$E287,COLUMN(REFERENCEMENT_ISOLANT[[#Headers],[LIEN INTERNET]])))=0,"",INDIRECT(NOM_FR&amp;ADDRESS('PR-tampon'!$E287,COLUMN(REFERENCEMENT_ISOLANT[[#Headers],[LIEN INTERNET]]))))))</f>
        <v/>
      </c>
    </row>
    <row r="323" spans="1:17" ht="130.15" customHeight="1" x14ac:dyDescent="0.25">
      <c r="A323" s="3" t="e">
        <v>#VALUE!</v>
      </c>
      <c r="B323" s="88" t="str">
        <f ca="1">IF('PR-tampon'!$E288="","",IF('PR-tampon'!$E288=0,"",IF(INDIRECT(NOM_FR&amp;ADDRESS('PR-tampon'!$E288,COLUMN(REFERENCEMENT_ISOLANT[[#Headers],[DATE REFERENCEMENT]])))=0,"",INDIRECT(NOM_FR&amp;ADDRESS('PR-tampon'!$E288,COLUMN(REFERENCEMENT_ISOLANT[[#Headers],[DATE REFERENCEMENT]]))))))</f>
        <v/>
      </c>
      <c r="C323" s="88" t="str">
        <f ca="1">IF('PR-tampon'!$E288="","",IF('PR-tampon'!$E288=0,"",IF(INDIRECT(NOM_FR&amp;ADDRESS('PR-tampon'!$E288,COLUMN(REFERENCEMENT_ISOLANT[[#Headers],[TYPE DE PROCEDE]])))=0,"",INDIRECT(NOM_FR&amp;ADDRESS('PR-tampon'!$E288,COLUMN(REFERENCEMENT_ISOLANT[[#Headers],[TYPE DE PROCEDE]]))))))</f>
        <v/>
      </c>
      <c r="D323" s="88" t="str">
        <f ca="1">IF('PR-tampon'!$E288="","",IF('PR-tampon'!$E288=0,"",IF(INDIRECT(NOM_FR&amp;ADDRESS('PR-tampon'!$E288,COLUMN(REFERENCEMENT_ISOLANT[[#Headers],[MATIERE]])))=0,"",INDIRECT(NOM_FR&amp;ADDRESS('PR-tampon'!$E288,COLUMN(REFERENCEMENT_ISOLANT[[#Headers],[MATIERE]]))))))</f>
        <v/>
      </c>
      <c r="E323" s="3" t="str">
        <f ca="1">IF('PR-tampon'!$E288="","",IF('PR-tampon'!$E288=0,"",IF(INDIRECT(NOM_FR&amp;ADDRESS('PR-tampon'!$E288,COLUMN(REFERENCEMENT_ISOLANT[[#Headers],[NOM COMMERCIAL DU PROCEDE]])))=0,"",INDIRECT(NOM_FR&amp;ADDRESS('PR-tampon'!$E288,COLUMN(REFERENCEMENT_ISOLANT[[#Headers],[NOM COMMERCIAL DU PROCEDE]]))))))</f>
        <v/>
      </c>
      <c r="F323" s="3" t="str">
        <f ca="1">IF('PR-tampon'!$E288="","",IF('PR-tampon'!$E288=0,"",IF(INDIRECT(NOM_FR&amp;ADDRESS('PR-tampon'!$E288,COLUMN(REFERENCEMENT_ISOLANT[[#Headers],[DISTRIBUTEUR]])))=0,"",INDIRECT(NOM_FR&amp;ADDRESS('PR-tampon'!$E288,COLUMN(REFERENCEMENT_ISOLANT[[#Headers],[DISTRIBUTEUR]]))))))</f>
        <v/>
      </c>
      <c r="G323" s="3" t="str">
        <f ca="1">IF('PR-tampon'!$E288="","",IF('PR-tampon'!$E288=0,"",IF(INDIRECT(NOM_FR&amp;ADDRESS('PR-tampon'!$E288,COLUMN(REFERENCEMENT_ISOLANT[[#Headers],[TYPE DE DOCUMENT DE REFERENCE]])))=0,"",INDIRECT(NOM_FR&amp;ADDRESS('PR-tampon'!$E288,COLUMN(REFERENCEMENT_ISOLANT[[#Headers],[TYPE DE DOCUMENT DE REFERENCE]]))))))</f>
        <v/>
      </c>
      <c r="H323" s="3" t="str">
        <f ca="1">IF('PR-tampon'!$E288="","",IF('PR-tampon'!$E288=0,"",IF(INDIRECT(NOM_FR&amp;ADDRESS('PR-tampon'!$E288,COLUMN(REFERENCEMENT_ISOLANT[[#Headers],[REF]])))=0,"",INDIRECT(NOM_FR&amp;ADDRESS('PR-tampon'!$E288,COLUMN(REFERENCEMENT_ISOLANT[[#Headers],[REF]]))))))</f>
        <v/>
      </c>
      <c r="I323" s="82" t="str">
        <f ca="1">IF('PR-tampon'!$E288="","",IF('PR-tampon'!$E288=0,"",IF(INDIRECT(NOM_FR&amp;ADDRESS('PR-tampon'!$E288,COLUMN(REFERENCEMENT_ISOLANT[[#Headers],[AVIS LIMITE AU]])))=0,"",INDIRECT(NOM_FR&amp;ADDRESS('PR-tampon'!$E288,COLUMN(REFERENCEMENT_ISOLANT[[#Headers],[AVIS LIMITE AU]]))))))</f>
        <v/>
      </c>
      <c r="J323" s="3" t="str">
        <f ca="1">IF('PR-tampon'!$E288="","",IF('PR-tampon'!$E288=0,"",IF(INDIRECT(NOM_FR&amp;ADDRESS('PR-tampon'!$E288,COLUMN(REFERENCEMENT_ISOLANT[[#Headers],[TC/TNC
dans le domaine d''emploi visé]])))=0,"",INDIRECT(NOM_FR&amp;ADDRESS('PR-tampon'!$E288,COLUMN(REFERENCEMENT_ISOLANT[[#Headers],[TC/TNC
dans le domaine d''emploi visé]]))))))</f>
        <v/>
      </c>
      <c r="K323" s="117" t="str">
        <f ca="1">IF('PR-tampon'!$E288="","",IF('PR-tampon'!$E288=0,"",IF(INDIRECT(NOM_FR&amp;ADDRESS('PR-tampon'!$E288,COLUMN(REFERENCEMENT_ISOLANT[[#Headers],[SYNTHESE DES APPLICATIONS VISEES]])))=0,"",INDIRECT(NOM_FR&amp;ADDRESS('PR-tampon'!$E288,COLUMN(REFERENCEMENT_ISOLANT[[#Headers],[SYNTHESE DES APPLICATIONS VISEES]]))))))</f>
        <v/>
      </c>
      <c r="L323" s="84" t="str">
        <f ca="1">IF('PR-tampon'!$E288="","",IF('PR-tampon'!$E288=0,"",IF(INDIRECT(NOM_FR&amp;ADDRESS('PR-tampon'!$E288,COLUMN(REFERENCEMENT_ISOLANT[[#Headers],[CONCATENATION DES OBSERVATIONS]])))=0,"",INDIRECT(NOM_FR&amp;ADDRESS('PR-tampon'!$E288,COLUMN(REFERENCEMENT_ISOLANT[[#Headers],[CONCATENATION DES OBSERVATIONS]]))))))</f>
        <v/>
      </c>
      <c r="M323" s="3" t="str">
        <f ca="1">IF('PR-tampon'!$E288="","",IF('PR-tampon'!$E288=0,"",IF(INDIRECT(NOM_FR&amp;ADDRESS('PR-tampon'!$E288,COLUMN(REFERENCEMENT_ISOLANT[[#Headers],[Hygrométrie des locaux]])))=0,"",INDIRECT(NOM_FR&amp;ADDRESS('PR-tampon'!$E288,COLUMN(REFERENCEMENT_ISOLANT[[#Headers],[Hygrométrie des locaux]]))))))</f>
        <v/>
      </c>
      <c r="N323" s="3" t="str">
        <f ca="1">IF('PR-tampon'!$E288="","",IF('PR-tampon'!$E288=0,"",IF(INDIRECT(NOM_FR&amp;ADDRESS('PR-tampon'!$E288,COLUMN(REFERENCEMENT_ISOLANT[[#Headers],[classement locaux au sens 20.1 P3]])))=0,"",INDIRECT(NOM_FR&amp;ADDRESS('PR-tampon'!$E288,COLUMN(REFERENCEMENT_ISOLANT[[#Headers],[classement locaux au sens 20.1 P3]]))))))</f>
        <v/>
      </c>
      <c r="O323" s="3" t="str">
        <f ca="1">IF('PR-tampon'!$E288="","",IF('PR-tampon'!$E288=0,"",IF(INDIRECT(NOM_FR&amp;ADDRESS('PR-tampon'!$E288,COLUMN(REFERENCEMENT_ISOLANT[[#Headers],[Climat max]])))=0,"",INDIRECT(NOM_FR&amp;ADDRESS('PR-tampon'!$E288,COLUMN(REFERENCEMENT_ISOLANT[[#Headers],[Climat max]]))))))</f>
        <v/>
      </c>
      <c r="P323" s="3" t="str">
        <f ca="1">IF('PR-tampon'!$E288="","",IF('PR-tampon'!$E288=0,"",IF(INDIRECT(NOM_FR&amp;ADDRESS('PR-tampon'!$E288,COLUMN(REFERENCEMENT_ISOLANT[[#Headers],[Locaux climatisés ou raffraichis]])))=0,"",INDIRECT(NOM_FR&amp;ADDRESS('PR-tampon'!$E288,COLUMN(REFERENCEMENT_ISOLANT[[#Headers],[Locaux climatisés ou raffraichis]]))))))</f>
        <v/>
      </c>
      <c r="Q323" s="89" t="str">
        <f ca="1">IF('PR-tampon'!$E288="","",IF('PR-tampon'!$E288=0,"",IF(INDIRECT(NOM_FR&amp;ADDRESS('PR-tampon'!$E288,COLUMN(REFERENCEMENT_ISOLANT[[#Headers],[LIEN INTERNET]])))=0,"",INDIRECT(NOM_FR&amp;ADDRESS('PR-tampon'!$E288,COLUMN(REFERENCEMENT_ISOLANT[[#Headers],[LIEN INTERNET]]))))))</f>
        <v/>
      </c>
    </row>
    <row r="324" spans="1:17" ht="130.15" customHeight="1" x14ac:dyDescent="0.25">
      <c r="A324" s="3" t="e">
        <v>#VALUE!</v>
      </c>
      <c r="B324" s="88" t="str">
        <f ca="1">IF('PR-tampon'!$E289="","",IF('PR-tampon'!$E289=0,"",IF(INDIRECT(NOM_FR&amp;ADDRESS('PR-tampon'!$E289,COLUMN(REFERENCEMENT_ISOLANT[[#Headers],[DATE REFERENCEMENT]])))=0,"",INDIRECT(NOM_FR&amp;ADDRESS('PR-tampon'!$E289,COLUMN(REFERENCEMENT_ISOLANT[[#Headers],[DATE REFERENCEMENT]]))))))</f>
        <v/>
      </c>
      <c r="C324" s="88" t="str">
        <f ca="1">IF('PR-tampon'!$E289="","",IF('PR-tampon'!$E289=0,"",IF(INDIRECT(NOM_FR&amp;ADDRESS('PR-tampon'!$E289,COLUMN(REFERENCEMENT_ISOLANT[[#Headers],[TYPE DE PROCEDE]])))=0,"",INDIRECT(NOM_FR&amp;ADDRESS('PR-tampon'!$E289,COLUMN(REFERENCEMENT_ISOLANT[[#Headers],[TYPE DE PROCEDE]]))))))</f>
        <v/>
      </c>
      <c r="D324" s="88" t="str">
        <f ca="1">IF('PR-tampon'!$E289="","",IF('PR-tampon'!$E289=0,"",IF(INDIRECT(NOM_FR&amp;ADDRESS('PR-tampon'!$E289,COLUMN(REFERENCEMENT_ISOLANT[[#Headers],[MATIERE]])))=0,"",INDIRECT(NOM_FR&amp;ADDRESS('PR-tampon'!$E289,COLUMN(REFERENCEMENT_ISOLANT[[#Headers],[MATIERE]]))))))</f>
        <v/>
      </c>
      <c r="E324" s="3" t="str">
        <f ca="1">IF('PR-tampon'!$E289="","",IF('PR-tampon'!$E289=0,"",IF(INDIRECT(NOM_FR&amp;ADDRESS('PR-tampon'!$E289,COLUMN(REFERENCEMENT_ISOLANT[[#Headers],[NOM COMMERCIAL DU PROCEDE]])))=0,"",INDIRECT(NOM_FR&amp;ADDRESS('PR-tampon'!$E289,COLUMN(REFERENCEMENT_ISOLANT[[#Headers],[NOM COMMERCIAL DU PROCEDE]]))))))</f>
        <v/>
      </c>
      <c r="F324" s="3" t="str">
        <f ca="1">IF('PR-tampon'!$E289="","",IF('PR-tampon'!$E289=0,"",IF(INDIRECT(NOM_FR&amp;ADDRESS('PR-tampon'!$E289,COLUMN(REFERENCEMENT_ISOLANT[[#Headers],[DISTRIBUTEUR]])))=0,"",INDIRECT(NOM_FR&amp;ADDRESS('PR-tampon'!$E289,COLUMN(REFERENCEMENT_ISOLANT[[#Headers],[DISTRIBUTEUR]]))))))</f>
        <v/>
      </c>
      <c r="G324" s="3" t="str">
        <f ca="1">IF('PR-tampon'!$E289="","",IF('PR-tampon'!$E289=0,"",IF(INDIRECT(NOM_FR&amp;ADDRESS('PR-tampon'!$E289,COLUMN(REFERENCEMENT_ISOLANT[[#Headers],[TYPE DE DOCUMENT DE REFERENCE]])))=0,"",INDIRECT(NOM_FR&amp;ADDRESS('PR-tampon'!$E289,COLUMN(REFERENCEMENT_ISOLANT[[#Headers],[TYPE DE DOCUMENT DE REFERENCE]]))))))</f>
        <v/>
      </c>
      <c r="H324" s="3" t="str">
        <f ca="1">IF('PR-tampon'!$E289="","",IF('PR-tampon'!$E289=0,"",IF(INDIRECT(NOM_FR&amp;ADDRESS('PR-tampon'!$E289,COLUMN(REFERENCEMENT_ISOLANT[[#Headers],[REF]])))=0,"",INDIRECT(NOM_FR&amp;ADDRESS('PR-tampon'!$E289,COLUMN(REFERENCEMENT_ISOLANT[[#Headers],[REF]]))))))</f>
        <v/>
      </c>
      <c r="I324" s="82" t="str">
        <f ca="1">IF('PR-tampon'!$E289="","",IF('PR-tampon'!$E289=0,"",IF(INDIRECT(NOM_FR&amp;ADDRESS('PR-tampon'!$E289,COLUMN(REFERENCEMENT_ISOLANT[[#Headers],[AVIS LIMITE AU]])))=0,"",INDIRECT(NOM_FR&amp;ADDRESS('PR-tampon'!$E289,COLUMN(REFERENCEMENT_ISOLANT[[#Headers],[AVIS LIMITE AU]]))))))</f>
        <v/>
      </c>
      <c r="J324" s="3" t="str">
        <f ca="1">IF('PR-tampon'!$E289="","",IF('PR-tampon'!$E289=0,"",IF(INDIRECT(NOM_FR&amp;ADDRESS('PR-tampon'!$E289,COLUMN(REFERENCEMENT_ISOLANT[[#Headers],[TC/TNC
dans le domaine d''emploi visé]])))=0,"",INDIRECT(NOM_FR&amp;ADDRESS('PR-tampon'!$E289,COLUMN(REFERENCEMENT_ISOLANT[[#Headers],[TC/TNC
dans le domaine d''emploi visé]]))))))</f>
        <v/>
      </c>
      <c r="K324" s="117" t="str">
        <f ca="1">IF('PR-tampon'!$E289="","",IF('PR-tampon'!$E289=0,"",IF(INDIRECT(NOM_FR&amp;ADDRESS('PR-tampon'!$E289,COLUMN(REFERENCEMENT_ISOLANT[[#Headers],[SYNTHESE DES APPLICATIONS VISEES]])))=0,"",INDIRECT(NOM_FR&amp;ADDRESS('PR-tampon'!$E289,COLUMN(REFERENCEMENT_ISOLANT[[#Headers],[SYNTHESE DES APPLICATIONS VISEES]]))))))</f>
        <v/>
      </c>
      <c r="L324" s="84" t="str">
        <f ca="1">IF('PR-tampon'!$E289="","",IF('PR-tampon'!$E289=0,"",IF(INDIRECT(NOM_FR&amp;ADDRESS('PR-tampon'!$E289,COLUMN(REFERENCEMENT_ISOLANT[[#Headers],[CONCATENATION DES OBSERVATIONS]])))=0,"",INDIRECT(NOM_FR&amp;ADDRESS('PR-tampon'!$E289,COLUMN(REFERENCEMENT_ISOLANT[[#Headers],[CONCATENATION DES OBSERVATIONS]]))))))</f>
        <v/>
      </c>
      <c r="M324" s="3" t="str">
        <f ca="1">IF('PR-tampon'!$E289="","",IF('PR-tampon'!$E289=0,"",IF(INDIRECT(NOM_FR&amp;ADDRESS('PR-tampon'!$E289,COLUMN(REFERENCEMENT_ISOLANT[[#Headers],[Hygrométrie des locaux]])))=0,"",INDIRECT(NOM_FR&amp;ADDRESS('PR-tampon'!$E289,COLUMN(REFERENCEMENT_ISOLANT[[#Headers],[Hygrométrie des locaux]]))))))</f>
        <v/>
      </c>
      <c r="N324" s="3" t="str">
        <f ca="1">IF('PR-tampon'!$E289="","",IF('PR-tampon'!$E289=0,"",IF(INDIRECT(NOM_FR&amp;ADDRESS('PR-tampon'!$E289,COLUMN(REFERENCEMENT_ISOLANT[[#Headers],[classement locaux au sens 20.1 P3]])))=0,"",INDIRECT(NOM_FR&amp;ADDRESS('PR-tampon'!$E289,COLUMN(REFERENCEMENT_ISOLANT[[#Headers],[classement locaux au sens 20.1 P3]]))))))</f>
        <v/>
      </c>
      <c r="O324" s="3" t="str">
        <f ca="1">IF('PR-tampon'!$E289="","",IF('PR-tampon'!$E289=0,"",IF(INDIRECT(NOM_FR&amp;ADDRESS('PR-tampon'!$E289,COLUMN(REFERENCEMENT_ISOLANT[[#Headers],[Climat max]])))=0,"",INDIRECT(NOM_FR&amp;ADDRESS('PR-tampon'!$E289,COLUMN(REFERENCEMENT_ISOLANT[[#Headers],[Climat max]]))))))</f>
        <v/>
      </c>
      <c r="P324" s="3" t="str">
        <f ca="1">IF('PR-tampon'!$E289="","",IF('PR-tampon'!$E289=0,"",IF(INDIRECT(NOM_FR&amp;ADDRESS('PR-tampon'!$E289,COLUMN(REFERENCEMENT_ISOLANT[[#Headers],[Locaux climatisés ou raffraichis]])))=0,"",INDIRECT(NOM_FR&amp;ADDRESS('PR-tampon'!$E289,COLUMN(REFERENCEMENT_ISOLANT[[#Headers],[Locaux climatisés ou raffraichis]]))))))</f>
        <v/>
      </c>
      <c r="Q324" s="89" t="str">
        <f ca="1">IF('PR-tampon'!$E289="","",IF('PR-tampon'!$E289=0,"",IF(INDIRECT(NOM_FR&amp;ADDRESS('PR-tampon'!$E289,COLUMN(REFERENCEMENT_ISOLANT[[#Headers],[LIEN INTERNET]])))=0,"",INDIRECT(NOM_FR&amp;ADDRESS('PR-tampon'!$E289,COLUMN(REFERENCEMENT_ISOLANT[[#Headers],[LIEN INTERNET]]))))))</f>
        <v/>
      </c>
    </row>
    <row r="325" spans="1:17" ht="130.15" customHeight="1" x14ac:dyDescent="0.25">
      <c r="A325" s="3" t="e">
        <v>#VALUE!</v>
      </c>
      <c r="B325" s="88" t="str">
        <f ca="1">IF('PR-tampon'!$E290="","",IF('PR-tampon'!$E290=0,"",IF(INDIRECT(NOM_FR&amp;ADDRESS('PR-tampon'!$E290,COLUMN(REFERENCEMENT_ISOLANT[[#Headers],[DATE REFERENCEMENT]])))=0,"",INDIRECT(NOM_FR&amp;ADDRESS('PR-tampon'!$E290,COLUMN(REFERENCEMENT_ISOLANT[[#Headers],[DATE REFERENCEMENT]]))))))</f>
        <v/>
      </c>
      <c r="C325" s="88" t="str">
        <f ca="1">IF('PR-tampon'!$E290="","",IF('PR-tampon'!$E290=0,"",IF(INDIRECT(NOM_FR&amp;ADDRESS('PR-tampon'!$E290,COLUMN(REFERENCEMENT_ISOLANT[[#Headers],[TYPE DE PROCEDE]])))=0,"",INDIRECT(NOM_FR&amp;ADDRESS('PR-tampon'!$E290,COLUMN(REFERENCEMENT_ISOLANT[[#Headers],[TYPE DE PROCEDE]]))))))</f>
        <v/>
      </c>
      <c r="D325" s="88" t="str">
        <f ca="1">IF('PR-tampon'!$E290="","",IF('PR-tampon'!$E290=0,"",IF(INDIRECT(NOM_FR&amp;ADDRESS('PR-tampon'!$E290,COLUMN(REFERENCEMENT_ISOLANT[[#Headers],[MATIERE]])))=0,"",INDIRECT(NOM_FR&amp;ADDRESS('PR-tampon'!$E290,COLUMN(REFERENCEMENT_ISOLANT[[#Headers],[MATIERE]]))))))</f>
        <v/>
      </c>
      <c r="E325" s="3" t="str">
        <f ca="1">IF('PR-tampon'!$E290="","",IF('PR-tampon'!$E290=0,"",IF(INDIRECT(NOM_FR&amp;ADDRESS('PR-tampon'!$E290,COLUMN(REFERENCEMENT_ISOLANT[[#Headers],[NOM COMMERCIAL DU PROCEDE]])))=0,"",INDIRECT(NOM_FR&amp;ADDRESS('PR-tampon'!$E290,COLUMN(REFERENCEMENT_ISOLANT[[#Headers],[NOM COMMERCIAL DU PROCEDE]]))))))</f>
        <v/>
      </c>
      <c r="F325" s="3" t="str">
        <f ca="1">IF('PR-tampon'!$E290="","",IF('PR-tampon'!$E290=0,"",IF(INDIRECT(NOM_FR&amp;ADDRESS('PR-tampon'!$E290,COLUMN(REFERENCEMENT_ISOLANT[[#Headers],[DISTRIBUTEUR]])))=0,"",INDIRECT(NOM_FR&amp;ADDRESS('PR-tampon'!$E290,COLUMN(REFERENCEMENT_ISOLANT[[#Headers],[DISTRIBUTEUR]]))))))</f>
        <v/>
      </c>
      <c r="G325" s="3" t="str">
        <f ca="1">IF('PR-tampon'!$E290="","",IF('PR-tampon'!$E290=0,"",IF(INDIRECT(NOM_FR&amp;ADDRESS('PR-tampon'!$E290,COLUMN(REFERENCEMENT_ISOLANT[[#Headers],[TYPE DE DOCUMENT DE REFERENCE]])))=0,"",INDIRECT(NOM_FR&amp;ADDRESS('PR-tampon'!$E290,COLUMN(REFERENCEMENT_ISOLANT[[#Headers],[TYPE DE DOCUMENT DE REFERENCE]]))))))</f>
        <v/>
      </c>
      <c r="H325" s="3" t="str">
        <f ca="1">IF('PR-tampon'!$E290="","",IF('PR-tampon'!$E290=0,"",IF(INDIRECT(NOM_FR&amp;ADDRESS('PR-tampon'!$E290,COLUMN(REFERENCEMENT_ISOLANT[[#Headers],[REF]])))=0,"",INDIRECT(NOM_FR&amp;ADDRESS('PR-tampon'!$E290,COLUMN(REFERENCEMENT_ISOLANT[[#Headers],[REF]]))))))</f>
        <v/>
      </c>
      <c r="I325" s="82" t="str">
        <f ca="1">IF('PR-tampon'!$E290="","",IF('PR-tampon'!$E290=0,"",IF(INDIRECT(NOM_FR&amp;ADDRESS('PR-tampon'!$E290,COLUMN(REFERENCEMENT_ISOLANT[[#Headers],[AVIS LIMITE AU]])))=0,"",INDIRECT(NOM_FR&amp;ADDRESS('PR-tampon'!$E290,COLUMN(REFERENCEMENT_ISOLANT[[#Headers],[AVIS LIMITE AU]]))))))</f>
        <v/>
      </c>
      <c r="J325" s="3" t="str">
        <f ca="1">IF('PR-tampon'!$E290="","",IF('PR-tampon'!$E290=0,"",IF(INDIRECT(NOM_FR&amp;ADDRESS('PR-tampon'!$E290,COLUMN(REFERENCEMENT_ISOLANT[[#Headers],[TC/TNC
dans le domaine d''emploi visé]])))=0,"",INDIRECT(NOM_FR&amp;ADDRESS('PR-tampon'!$E290,COLUMN(REFERENCEMENT_ISOLANT[[#Headers],[TC/TNC
dans le domaine d''emploi visé]]))))))</f>
        <v/>
      </c>
      <c r="K325" s="117" t="str">
        <f ca="1">IF('PR-tampon'!$E290="","",IF('PR-tampon'!$E290=0,"",IF(INDIRECT(NOM_FR&amp;ADDRESS('PR-tampon'!$E290,COLUMN(REFERENCEMENT_ISOLANT[[#Headers],[SYNTHESE DES APPLICATIONS VISEES]])))=0,"",INDIRECT(NOM_FR&amp;ADDRESS('PR-tampon'!$E290,COLUMN(REFERENCEMENT_ISOLANT[[#Headers],[SYNTHESE DES APPLICATIONS VISEES]]))))))</f>
        <v/>
      </c>
      <c r="L325" s="84" t="str">
        <f ca="1">IF('PR-tampon'!$E290="","",IF('PR-tampon'!$E290=0,"",IF(INDIRECT(NOM_FR&amp;ADDRESS('PR-tampon'!$E290,COLUMN(REFERENCEMENT_ISOLANT[[#Headers],[CONCATENATION DES OBSERVATIONS]])))=0,"",INDIRECT(NOM_FR&amp;ADDRESS('PR-tampon'!$E290,COLUMN(REFERENCEMENT_ISOLANT[[#Headers],[CONCATENATION DES OBSERVATIONS]]))))))</f>
        <v/>
      </c>
      <c r="M325" s="3" t="str">
        <f ca="1">IF('PR-tampon'!$E290="","",IF('PR-tampon'!$E290=0,"",IF(INDIRECT(NOM_FR&amp;ADDRESS('PR-tampon'!$E290,COLUMN(REFERENCEMENT_ISOLANT[[#Headers],[Hygrométrie des locaux]])))=0,"",INDIRECT(NOM_FR&amp;ADDRESS('PR-tampon'!$E290,COLUMN(REFERENCEMENT_ISOLANT[[#Headers],[Hygrométrie des locaux]]))))))</f>
        <v/>
      </c>
      <c r="N325" s="3" t="str">
        <f ca="1">IF('PR-tampon'!$E290="","",IF('PR-tampon'!$E290=0,"",IF(INDIRECT(NOM_FR&amp;ADDRESS('PR-tampon'!$E290,COLUMN(REFERENCEMENT_ISOLANT[[#Headers],[classement locaux au sens 20.1 P3]])))=0,"",INDIRECT(NOM_FR&amp;ADDRESS('PR-tampon'!$E290,COLUMN(REFERENCEMENT_ISOLANT[[#Headers],[classement locaux au sens 20.1 P3]]))))))</f>
        <v/>
      </c>
      <c r="O325" s="3" t="str">
        <f ca="1">IF('PR-tampon'!$E290="","",IF('PR-tampon'!$E290=0,"",IF(INDIRECT(NOM_FR&amp;ADDRESS('PR-tampon'!$E290,COLUMN(REFERENCEMENT_ISOLANT[[#Headers],[Climat max]])))=0,"",INDIRECT(NOM_FR&amp;ADDRESS('PR-tampon'!$E290,COLUMN(REFERENCEMENT_ISOLANT[[#Headers],[Climat max]]))))))</f>
        <v/>
      </c>
      <c r="P325" s="3" t="str">
        <f ca="1">IF('PR-tampon'!$E290="","",IF('PR-tampon'!$E290=0,"",IF(INDIRECT(NOM_FR&amp;ADDRESS('PR-tampon'!$E290,COLUMN(REFERENCEMENT_ISOLANT[[#Headers],[Locaux climatisés ou raffraichis]])))=0,"",INDIRECT(NOM_FR&amp;ADDRESS('PR-tampon'!$E290,COLUMN(REFERENCEMENT_ISOLANT[[#Headers],[Locaux climatisés ou raffraichis]]))))))</f>
        <v/>
      </c>
      <c r="Q325" s="89" t="str">
        <f ca="1">IF('PR-tampon'!$E290="","",IF('PR-tampon'!$E290=0,"",IF(INDIRECT(NOM_FR&amp;ADDRESS('PR-tampon'!$E290,COLUMN(REFERENCEMENT_ISOLANT[[#Headers],[LIEN INTERNET]])))=0,"",INDIRECT(NOM_FR&amp;ADDRESS('PR-tampon'!$E290,COLUMN(REFERENCEMENT_ISOLANT[[#Headers],[LIEN INTERNET]]))))))</f>
        <v/>
      </c>
    </row>
    <row r="326" spans="1:17" ht="130.15" customHeight="1" x14ac:dyDescent="0.25">
      <c r="A326" s="3" t="e">
        <v>#VALUE!</v>
      </c>
      <c r="B326" s="88" t="str">
        <f ca="1">IF('PR-tampon'!$E291="","",IF('PR-tampon'!$E291=0,"",IF(INDIRECT(NOM_FR&amp;ADDRESS('PR-tampon'!$E291,COLUMN(REFERENCEMENT_ISOLANT[[#Headers],[DATE REFERENCEMENT]])))=0,"",INDIRECT(NOM_FR&amp;ADDRESS('PR-tampon'!$E291,COLUMN(REFERENCEMENT_ISOLANT[[#Headers],[DATE REFERENCEMENT]]))))))</f>
        <v/>
      </c>
      <c r="C326" s="88" t="str">
        <f ca="1">IF('PR-tampon'!$E291="","",IF('PR-tampon'!$E291=0,"",IF(INDIRECT(NOM_FR&amp;ADDRESS('PR-tampon'!$E291,COLUMN(REFERENCEMENT_ISOLANT[[#Headers],[TYPE DE PROCEDE]])))=0,"",INDIRECT(NOM_FR&amp;ADDRESS('PR-tampon'!$E291,COLUMN(REFERENCEMENT_ISOLANT[[#Headers],[TYPE DE PROCEDE]]))))))</f>
        <v/>
      </c>
      <c r="D326" s="88" t="str">
        <f ca="1">IF('PR-tampon'!$E291="","",IF('PR-tampon'!$E291=0,"",IF(INDIRECT(NOM_FR&amp;ADDRESS('PR-tampon'!$E291,COLUMN(REFERENCEMENT_ISOLANT[[#Headers],[MATIERE]])))=0,"",INDIRECT(NOM_FR&amp;ADDRESS('PR-tampon'!$E291,COLUMN(REFERENCEMENT_ISOLANT[[#Headers],[MATIERE]]))))))</f>
        <v/>
      </c>
      <c r="E326" s="3" t="str">
        <f ca="1">IF('PR-tampon'!$E291="","",IF('PR-tampon'!$E291=0,"",IF(INDIRECT(NOM_FR&amp;ADDRESS('PR-tampon'!$E291,COLUMN(REFERENCEMENT_ISOLANT[[#Headers],[NOM COMMERCIAL DU PROCEDE]])))=0,"",INDIRECT(NOM_FR&amp;ADDRESS('PR-tampon'!$E291,COLUMN(REFERENCEMENT_ISOLANT[[#Headers],[NOM COMMERCIAL DU PROCEDE]]))))))</f>
        <v/>
      </c>
      <c r="F326" s="3" t="str">
        <f ca="1">IF('PR-tampon'!$E291="","",IF('PR-tampon'!$E291=0,"",IF(INDIRECT(NOM_FR&amp;ADDRESS('PR-tampon'!$E291,COLUMN(REFERENCEMENT_ISOLANT[[#Headers],[DISTRIBUTEUR]])))=0,"",INDIRECT(NOM_FR&amp;ADDRESS('PR-tampon'!$E291,COLUMN(REFERENCEMENT_ISOLANT[[#Headers],[DISTRIBUTEUR]]))))))</f>
        <v/>
      </c>
      <c r="G326" s="3" t="str">
        <f ca="1">IF('PR-tampon'!$E291="","",IF('PR-tampon'!$E291=0,"",IF(INDIRECT(NOM_FR&amp;ADDRESS('PR-tampon'!$E291,COLUMN(REFERENCEMENT_ISOLANT[[#Headers],[TYPE DE DOCUMENT DE REFERENCE]])))=0,"",INDIRECT(NOM_FR&amp;ADDRESS('PR-tampon'!$E291,COLUMN(REFERENCEMENT_ISOLANT[[#Headers],[TYPE DE DOCUMENT DE REFERENCE]]))))))</f>
        <v/>
      </c>
      <c r="H326" s="3" t="str">
        <f ca="1">IF('PR-tampon'!$E291="","",IF('PR-tampon'!$E291=0,"",IF(INDIRECT(NOM_FR&amp;ADDRESS('PR-tampon'!$E291,COLUMN(REFERENCEMENT_ISOLANT[[#Headers],[REF]])))=0,"",INDIRECT(NOM_FR&amp;ADDRESS('PR-tampon'!$E291,COLUMN(REFERENCEMENT_ISOLANT[[#Headers],[REF]]))))))</f>
        <v/>
      </c>
      <c r="I326" s="82" t="str">
        <f ca="1">IF('PR-tampon'!$E291="","",IF('PR-tampon'!$E291=0,"",IF(INDIRECT(NOM_FR&amp;ADDRESS('PR-tampon'!$E291,COLUMN(REFERENCEMENT_ISOLANT[[#Headers],[AVIS LIMITE AU]])))=0,"",INDIRECT(NOM_FR&amp;ADDRESS('PR-tampon'!$E291,COLUMN(REFERENCEMENT_ISOLANT[[#Headers],[AVIS LIMITE AU]]))))))</f>
        <v/>
      </c>
      <c r="J326" s="3" t="str">
        <f ca="1">IF('PR-tampon'!$E291="","",IF('PR-tampon'!$E291=0,"",IF(INDIRECT(NOM_FR&amp;ADDRESS('PR-tampon'!$E291,COLUMN(REFERENCEMENT_ISOLANT[[#Headers],[TC/TNC
dans le domaine d''emploi visé]])))=0,"",INDIRECT(NOM_FR&amp;ADDRESS('PR-tampon'!$E291,COLUMN(REFERENCEMENT_ISOLANT[[#Headers],[TC/TNC
dans le domaine d''emploi visé]]))))))</f>
        <v/>
      </c>
      <c r="K326" s="117" t="str">
        <f ca="1">IF('PR-tampon'!$E291="","",IF('PR-tampon'!$E291=0,"",IF(INDIRECT(NOM_FR&amp;ADDRESS('PR-tampon'!$E291,COLUMN(REFERENCEMENT_ISOLANT[[#Headers],[SYNTHESE DES APPLICATIONS VISEES]])))=0,"",INDIRECT(NOM_FR&amp;ADDRESS('PR-tampon'!$E291,COLUMN(REFERENCEMENT_ISOLANT[[#Headers],[SYNTHESE DES APPLICATIONS VISEES]]))))))</f>
        <v/>
      </c>
      <c r="L326" s="84" t="str">
        <f ca="1">IF('PR-tampon'!$E291="","",IF('PR-tampon'!$E291=0,"",IF(INDIRECT(NOM_FR&amp;ADDRESS('PR-tampon'!$E291,COLUMN(REFERENCEMENT_ISOLANT[[#Headers],[CONCATENATION DES OBSERVATIONS]])))=0,"",INDIRECT(NOM_FR&amp;ADDRESS('PR-tampon'!$E291,COLUMN(REFERENCEMENT_ISOLANT[[#Headers],[CONCATENATION DES OBSERVATIONS]]))))))</f>
        <v/>
      </c>
      <c r="M326" s="3" t="str">
        <f ca="1">IF('PR-tampon'!$E291="","",IF('PR-tampon'!$E291=0,"",IF(INDIRECT(NOM_FR&amp;ADDRESS('PR-tampon'!$E291,COLUMN(REFERENCEMENT_ISOLANT[[#Headers],[Hygrométrie des locaux]])))=0,"",INDIRECT(NOM_FR&amp;ADDRESS('PR-tampon'!$E291,COLUMN(REFERENCEMENT_ISOLANT[[#Headers],[Hygrométrie des locaux]]))))))</f>
        <v/>
      </c>
      <c r="N326" s="3" t="str">
        <f ca="1">IF('PR-tampon'!$E291="","",IF('PR-tampon'!$E291=0,"",IF(INDIRECT(NOM_FR&amp;ADDRESS('PR-tampon'!$E291,COLUMN(REFERENCEMENT_ISOLANT[[#Headers],[classement locaux au sens 20.1 P3]])))=0,"",INDIRECT(NOM_FR&amp;ADDRESS('PR-tampon'!$E291,COLUMN(REFERENCEMENT_ISOLANT[[#Headers],[classement locaux au sens 20.1 P3]]))))))</f>
        <v/>
      </c>
      <c r="O326" s="3" t="str">
        <f ca="1">IF('PR-tampon'!$E291="","",IF('PR-tampon'!$E291=0,"",IF(INDIRECT(NOM_FR&amp;ADDRESS('PR-tampon'!$E291,COLUMN(REFERENCEMENT_ISOLANT[[#Headers],[Climat max]])))=0,"",INDIRECT(NOM_FR&amp;ADDRESS('PR-tampon'!$E291,COLUMN(REFERENCEMENT_ISOLANT[[#Headers],[Climat max]]))))))</f>
        <v/>
      </c>
      <c r="P326" s="3" t="str">
        <f ca="1">IF('PR-tampon'!$E291="","",IF('PR-tampon'!$E291=0,"",IF(INDIRECT(NOM_FR&amp;ADDRESS('PR-tampon'!$E291,COLUMN(REFERENCEMENT_ISOLANT[[#Headers],[Locaux climatisés ou raffraichis]])))=0,"",INDIRECT(NOM_FR&amp;ADDRESS('PR-tampon'!$E291,COLUMN(REFERENCEMENT_ISOLANT[[#Headers],[Locaux climatisés ou raffraichis]]))))))</f>
        <v/>
      </c>
      <c r="Q326" s="89" t="str">
        <f ca="1">IF('PR-tampon'!$E291="","",IF('PR-tampon'!$E291=0,"",IF(INDIRECT(NOM_FR&amp;ADDRESS('PR-tampon'!$E291,COLUMN(REFERENCEMENT_ISOLANT[[#Headers],[LIEN INTERNET]])))=0,"",INDIRECT(NOM_FR&amp;ADDRESS('PR-tampon'!$E291,COLUMN(REFERENCEMENT_ISOLANT[[#Headers],[LIEN INTERNET]]))))))</f>
        <v/>
      </c>
    </row>
    <row r="327" spans="1:17" ht="130.15" customHeight="1" x14ac:dyDescent="0.25">
      <c r="A327" s="3" t="e">
        <v>#VALUE!</v>
      </c>
      <c r="B327" s="88" t="str">
        <f ca="1">IF('PR-tampon'!$E292="","",IF('PR-tampon'!$E292=0,"",IF(INDIRECT(NOM_FR&amp;ADDRESS('PR-tampon'!$E292,COLUMN(REFERENCEMENT_ISOLANT[[#Headers],[DATE REFERENCEMENT]])))=0,"",INDIRECT(NOM_FR&amp;ADDRESS('PR-tampon'!$E292,COLUMN(REFERENCEMENT_ISOLANT[[#Headers],[DATE REFERENCEMENT]]))))))</f>
        <v/>
      </c>
      <c r="C327" s="88" t="str">
        <f ca="1">IF('PR-tampon'!$E292="","",IF('PR-tampon'!$E292=0,"",IF(INDIRECT(NOM_FR&amp;ADDRESS('PR-tampon'!$E292,COLUMN(REFERENCEMENT_ISOLANT[[#Headers],[TYPE DE PROCEDE]])))=0,"",INDIRECT(NOM_FR&amp;ADDRESS('PR-tampon'!$E292,COLUMN(REFERENCEMENT_ISOLANT[[#Headers],[TYPE DE PROCEDE]]))))))</f>
        <v/>
      </c>
      <c r="D327" s="88" t="str">
        <f ca="1">IF('PR-tampon'!$E292="","",IF('PR-tampon'!$E292=0,"",IF(INDIRECT(NOM_FR&amp;ADDRESS('PR-tampon'!$E292,COLUMN(REFERENCEMENT_ISOLANT[[#Headers],[MATIERE]])))=0,"",INDIRECT(NOM_FR&amp;ADDRESS('PR-tampon'!$E292,COLUMN(REFERENCEMENT_ISOLANT[[#Headers],[MATIERE]]))))))</f>
        <v/>
      </c>
      <c r="E327" s="3" t="str">
        <f ca="1">IF('PR-tampon'!$E292="","",IF('PR-tampon'!$E292=0,"",IF(INDIRECT(NOM_FR&amp;ADDRESS('PR-tampon'!$E292,COLUMN(REFERENCEMENT_ISOLANT[[#Headers],[NOM COMMERCIAL DU PROCEDE]])))=0,"",INDIRECT(NOM_FR&amp;ADDRESS('PR-tampon'!$E292,COLUMN(REFERENCEMENT_ISOLANT[[#Headers],[NOM COMMERCIAL DU PROCEDE]]))))))</f>
        <v/>
      </c>
      <c r="F327" s="3" t="str">
        <f ca="1">IF('PR-tampon'!$E292="","",IF('PR-tampon'!$E292=0,"",IF(INDIRECT(NOM_FR&amp;ADDRESS('PR-tampon'!$E292,COLUMN(REFERENCEMENT_ISOLANT[[#Headers],[DISTRIBUTEUR]])))=0,"",INDIRECT(NOM_FR&amp;ADDRESS('PR-tampon'!$E292,COLUMN(REFERENCEMENT_ISOLANT[[#Headers],[DISTRIBUTEUR]]))))))</f>
        <v/>
      </c>
      <c r="G327" s="3" t="str">
        <f ca="1">IF('PR-tampon'!$E292="","",IF('PR-tampon'!$E292=0,"",IF(INDIRECT(NOM_FR&amp;ADDRESS('PR-tampon'!$E292,COLUMN(REFERENCEMENT_ISOLANT[[#Headers],[TYPE DE DOCUMENT DE REFERENCE]])))=0,"",INDIRECT(NOM_FR&amp;ADDRESS('PR-tampon'!$E292,COLUMN(REFERENCEMENT_ISOLANT[[#Headers],[TYPE DE DOCUMENT DE REFERENCE]]))))))</f>
        <v/>
      </c>
      <c r="H327" s="3" t="str">
        <f ca="1">IF('PR-tampon'!$E292="","",IF('PR-tampon'!$E292=0,"",IF(INDIRECT(NOM_FR&amp;ADDRESS('PR-tampon'!$E292,COLUMN(REFERENCEMENT_ISOLANT[[#Headers],[REF]])))=0,"",INDIRECT(NOM_FR&amp;ADDRESS('PR-tampon'!$E292,COLUMN(REFERENCEMENT_ISOLANT[[#Headers],[REF]]))))))</f>
        <v/>
      </c>
      <c r="I327" s="82" t="str">
        <f ca="1">IF('PR-tampon'!$E292="","",IF('PR-tampon'!$E292=0,"",IF(INDIRECT(NOM_FR&amp;ADDRESS('PR-tampon'!$E292,COLUMN(REFERENCEMENT_ISOLANT[[#Headers],[AVIS LIMITE AU]])))=0,"",INDIRECT(NOM_FR&amp;ADDRESS('PR-tampon'!$E292,COLUMN(REFERENCEMENT_ISOLANT[[#Headers],[AVIS LIMITE AU]]))))))</f>
        <v/>
      </c>
      <c r="J327" s="3" t="str">
        <f ca="1">IF('PR-tampon'!$E292="","",IF('PR-tampon'!$E292=0,"",IF(INDIRECT(NOM_FR&amp;ADDRESS('PR-tampon'!$E292,COLUMN(REFERENCEMENT_ISOLANT[[#Headers],[TC/TNC
dans le domaine d''emploi visé]])))=0,"",INDIRECT(NOM_FR&amp;ADDRESS('PR-tampon'!$E292,COLUMN(REFERENCEMENT_ISOLANT[[#Headers],[TC/TNC
dans le domaine d''emploi visé]]))))))</f>
        <v/>
      </c>
      <c r="K327" s="117" t="str">
        <f ca="1">IF('PR-tampon'!$E292="","",IF('PR-tampon'!$E292=0,"",IF(INDIRECT(NOM_FR&amp;ADDRESS('PR-tampon'!$E292,COLUMN(REFERENCEMENT_ISOLANT[[#Headers],[SYNTHESE DES APPLICATIONS VISEES]])))=0,"",INDIRECT(NOM_FR&amp;ADDRESS('PR-tampon'!$E292,COLUMN(REFERENCEMENT_ISOLANT[[#Headers],[SYNTHESE DES APPLICATIONS VISEES]]))))))</f>
        <v/>
      </c>
      <c r="L327" s="84" t="str">
        <f ca="1">IF('PR-tampon'!$E292="","",IF('PR-tampon'!$E292=0,"",IF(INDIRECT(NOM_FR&amp;ADDRESS('PR-tampon'!$E292,COLUMN(REFERENCEMENT_ISOLANT[[#Headers],[CONCATENATION DES OBSERVATIONS]])))=0,"",INDIRECT(NOM_FR&amp;ADDRESS('PR-tampon'!$E292,COLUMN(REFERENCEMENT_ISOLANT[[#Headers],[CONCATENATION DES OBSERVATIONS]]))))))</f>
        <v/>
      </c>
      <c r="M327" s="3" t="str">
        <f ca="1">IF('PR-tampon'!$E292="","",IF('PR-tampon'!$E292=0,"",IF(INDIRECT(NOM_FR&amp;ADDRESS('PR-tampon'!$E292,COLUMN(REFERENCEMENT_ISOLANT[[#Headers],[Hygrométrie des locaux]])))=0,"",INDIRECT(NOM_FR&amp;ADDRESS('PR-tampon'!$E292,COLUMN(REFERENCEMENT_ISOLANT[[#Headers],[Hygrométrie des locaux]]))))))</f>
        <v/>
      </c>
      <c r="N327" s="3" t="str">
        <f ca="1">IF('PR-tampon'!$E292="","",IF('PR-tampon'!$E292=0,"",IF(INDIRECT(NOM_FR&amp;ADDRESS('PR-tampon'!$E292,COLUMN(REFERENCEMENT_ISOLANT[[#Headers],[classement locaux au sens 20.1 P3]])))=0,"",INDIRECT(NOM_FR&amp;ADDRESS('PR-tampon'!$E292,COLUMN(REFERENCEMENT_ISOLANT[[#Headers],[classement locaux au sens 20.1 P3]]))))))</f>
        <v/>
      </c>
      <c r="O327" s="3" t="str">
        <f ca="1">IF('PR-tampon'!$E292="","",IF('PR-tampon'!$E292=0,"",IF(INDIRECT(NOM_FR&amp;ADDRESS('PR-tampon'!$E292,COLUMN(REFERENCEMENT_ISOLANT[[#Headers],[Climat max]])))=0,"",INDIRECT(NOM_FR&amp;ADDRESS('PR-tampon'!$E292,COLUMN(REFERENCEMENT_ISOLANT[[#Headers],[Climat max]]))))))</f>
        <v/>
      </c>
      <c r="P327" s="3" t="str">
        <f ca="1">IF('PR-tampon'!$E292="","",IF('PR-tampon'!$E292=0,"",IF(INDIRECT(NOM_FR&amp;ADDRESS('PR-tampon'!$E292,COLUMN(REFERENCEMENT_ISOLANT[[#Headers],[Locaux climatisés ou raffraichis]])))=0,"",INDIRECT(NOM_FR&amp;ADDRESS('PR-tampon'!$E292,COLUMN(REFERENCEMENT_ISOLANT[[#Headers],[Locaux climatisés ou raffraichis]]))))))</f>
        <v/>
      </c>
      <c r="Q327" s="89" t="str">
        <f ca="1">IF('PR-tampon'!$E292="","",IF('PR-tampon'!$E292=0,"",IF(INDIRECT(NOM_FR&amp;ADDRESS('PR-tampon'!$E292,COLUMN(REFERENCEMENT_ISOLANT[[#Headers],[LIEN INTERNET]])))=0,"",INDIRECT(NOM_FR&amp;ADDRESS('PR-tampon'!$E292,COLUMN(REFERENCEMENT_ISOLANT[[#Headers],[LIEN INTERNET]]))))))</f>
        <v/>
      </c>
    </row>
    <row r="328" spans="1:17" ht="130.15" customHeight="1" x14ac:dyDescent="0.25">
      <c r="A328" s="3" t="e">
        <v>#VALUE!</v>
      </c>
      <c r="B328" s="88" t="str">
        <f ca="1">IF('PR-tampon'!$E293="","",IF('PR-tampon'!$E293=0,"",IF(INDIRECT(NOM_FR&amp;ADDRESS('PR-tampon'!$E293,COLUMN(REFERENCEMENT_ISOLANT[[#Headers],[DATE REFERENCEMENT]])))=0,"",INDIRECT(NOM_FR&amp;ADDRESS('PR-tampon'!$E293,COLUMN(REFERENCEMENT_ISOLANT[[#Headers],[DATE REFERENCEMENT]]))))))</f>
        <v/>
      </c>
      <c r="C328" s="88" t="str">
        <f ca="1">IF('PR-tampon'!$E293="","",IF('PR-tampon'!$E293=0,"",IF(INDIRECT(NOM_FR&amp;ADDRESS('PR-tampon'!$E293,COLUMN(REFERENCEMENT_ISOLANT[[#Headers],[TYPE DE PROCEDE]])))=0,"",INDIRECT(NOM_FR&amp;ADDRESS('PR-tampon'!$E293,COLUMN(REFERENCEMENT_ISOLANT[[#Headers],[TYPE DE PROCEDE]]))))))</f>
        <v/>
      </c>
      <c r="D328" s="88" t="str">
        <f ca="1">IF('PR-tampon'!$E293="","",IF('PR-tampon'!$E293=0,"",IF(INDIRECT(NOM_FR&amp;ADDRESS('PR-tampon'!$E293,COLUMN(REFERENCEMENT_ISOLANT[[#Headers],[MATIERE]])))=0,"",INDIRECT(NOM_FR&amp;ADDRESS('PR-tampon'!$E293,COLUMN(REFERENCEMENT_ISOLANT[[#Headers],[MATIERE]]))))))</f>
        <v/>
      </c>
      <c r="E328" s="3" t="str">
        <f ca="1">IF('PR-tampon'!$E293="","",IF('PR-tampon'!$E293=0,"",IF(INDIRECT(NOM_FR&amp;ADDRESS('PR-tampon'!$E293,COLUMN(REFERENCEMENT_ISOLANT[[#Headers],[NOM COMMERCIAL DU PROCEDE]])))=0,"",INDIRECT(NOM_FR&amp;ADDRESS('PR-tampon'!$E293,COLUMN(REFERENCEMENT_ISOLANT[[#Headers],[NOM COMMERCIAL DU PROCEDE]]))))))</f>
        <v/>
      </c>
      <c r="F328" s="3" t="str">
        <f ca="1">IF('PR-tampon'!$E293="","",IF('PR-tampon'!$E293=0,"",IF(INDIRECT(NOM_FR&amp;ADDRESS('PR-tampon'!$E293,COLUMN(REFERENCEMENT_ISOLANT[[#Headers],[DISTRIBUTEUR]])))=0,"",INDIRECT(NOM_FR&amp;ADDRESS('PR-tampon'!$E293,COLUMN(REFERENCEMENT_ISOLANT[[#Headers],[DISTRIBUTEUR]]))))))</f>
        <v/>
      </c>
      <c r="G328" s="3" t="str">
        <f ca="1">IF('PR-tampon'!$E293="","",IF('PR-tampon'!$E293=0,"",IF(INDIRECT(NOM_FR&amp;ADDRESS('PR-tampon'!$E293,COLUMN(REFERENCEMENT_ISOLANT[[#Headers],[TYPE DE DOCUMENT DE REFERENCE]])))=0,"",INDIRECT(NOM_FR&amp;ADDRESS('PR-tampon'!$E293,COLUMN(REFERENCEMENT_ISOLANT[[#Headers],[TYPE DE DOCUMENT DE REFERENCE]]))))))</f>
        <v/>
      </c>
      <c r="H328" s="3" t="str">
        <f ca="1">IF('PR-tampon'!$E293="","",IF('PR-tampon'!$E293=0,"",IF(INDIRECT(NOM_FR&amp;ADDRESS('PR-tampon'!$E293,COLUMN(REFERENCEMENT_ISOLANT[[#Headers],[REF]])))=0,"",INDIRECT(NOM_FR&amp;ADDRESS('PR-tampon'!$E293,COLUMN(REFERENCEMENT_ISOLANT[[#Headers],[REF]]))))))</f>
        <v/>
      </c>
      <c r="I328" s="82" t="str">
        <f ca="1">IF('PR-tampon'!$E293="","",IF('PR-tampon'!$E293=0,"",IF(INDIRECT(NOM_FR&amp;ADDRESS('PR-tampon'!$E293,COLUMN(REFERENCEMENT_ISOLANT[[#Headers],[AVIS LIMITE AU]])))=0,"",INDIRECT(NOM_FR&amp;ADDRESS('PR-tampon'!$E293,COLUMN(REFERENCEMENT_ISOLANT[[#Headers],[AVIS LIMITE AU]]))))))</f>
        <v/>
      </c>
      <c r="J328" s="3" t="str">
        <f ca="1">IF('PR-tampon'!$E293="","",IF('PR-tampon'!$E293=0,"",IF(INDIRECT(NOM_FR&amp;ADDRESS('PR-tampon'!$E293,COLUMN(REFERENCEMENT_ISOLANT[[#Headers],[TC/TNC
dans le domaine d''emploi visé]])))=0,"",INDIRECT(NOM_FR&amp;ADDRESS('PR-tampon'!$E293,COLUMN(REFERENCEMENT_ISOLANT[[#Headers],[TC/TNC
dans le domaine d''emploi visé]]))))))</f>
        <v/>
      </c>
      <c r="K328" s="117" t="str">
        <f ca="1">IF('PR-tampon'!$E293="","",IF('PR-tampon'!$E293=0,"",IF(INDIRECT(NOM_FR&amp;ADDRESS('PR-tampon'!$E293,COLUMN(REFERENCEMENT_ISOLANT[[#Headers],[SYNTHESE DES APPLICATIONS VISEES]])))=0,"",INDIRECT(NOM_FR&amp;ADDRESS('PR-tampon'!$E293,COLUMN(REFERENCEMENT_ISOLANT[[#Headers],[SYNTHESE DES APPLICATIONS VISEES]]))))))</f>
        <v/>
      </c>
      <c r="L328" s="84" t="str">
        <f ca="1">IF('PR-tampon'!$E293="","",IF('PR-tampon'!$E293=0,"",IF(INDIRECT(NOM_FR&amp;ADDRESS('PR-tampon'!$E293,COLUMN(REFERENCEMENT_ISOLANT[[#Headers],[CONCATENATION DES OBSERVATIONS]])))=0,"",INDIRECT(NOM_FR&amp;ADDRESS('PR-tampon'!$E293,COLUMN(REFERENCEMENT_ISOLANT[[#Headers],[CONCATENATION DES OBSERVATIONS]]))))))</f>
        <v/>
      </c>
      <c r="M328" s="3" t="str">
        <f ca="1">IF('PR-tampon'!$E293="","",IF('PR-tampon'!$E293=0,"",IF(INDIRECT(NOM_FR&amp;ADDRESS('PR-tampon'!$E293,COLUMN(REFERENCEMENT_ISOLANT[[#Headers],[Hygrométrie des locaux]])))=0,"",INDIRECT(NOM_FR&amp;ADDRESS('PR-tampon'!$E293,COLUMN(REFERENCEMENT_ISOLANT[[#Headers],[Hygrométrie des locaux]]))))))</f>
        <v/>
      </c>
      <c r="N328" s="3" t="str">
        <f ca="1">IF('PR-tampon'!$E293="","",IF('PR-tampon'!$E293=0,"",IF(INDIRECT(NOM_FR&amp;ADDRESS('PR-tampon'!$E293,COLUMN(REFERENCEMENT_ISOLANT[[#Headers],[classement locaux au sens 20.1 P3]])))=0,"",INDIRECT(NOM_FR&amp;ADDRESS('PR-tampon'!$E293,COLUMN(REFERENCEMENT_ISOLANT[[#Headers],[classement locaux au sens 20.1 P3]]))))))</f>
        <v/>
      </c>
      <c r="O328" s="3" t="str">
        <f ca="1">IF('PR-tampon'!$E293="","",IF('PR-tampon'!$E293=0,"",IF(INDIRECT(NOM_FR&amp;ADDRESS('PR-tampon'!$E293,COLUMN(REFERENCEMENT_ISOLANT[[#Headers],[Climat max]])))=0,"",INDIRECT(NOM_FR&amp;ADDRESS('PR-tampon'!$E293,COLUMN(REFERENCEMENT_ISOLANT[[#Headers],[Climat max]]))))))</f>
        <v/>
      </c>
      <c r="P328" s="3" t="str">
        <f ca="1">IF('PR-tampon'!$E293="","",IF('PR-tampon'!$E293=0,"",IF(INDIRECT(NOM_FR&amp;ADDRESS('PR-tampon'!$E293,COLUMN(REFERENCEMENT_ISOLANT[[#Headers],[Locaux climatisés ou raffraichis]])))=0,"",INDIRECT(NOM_FR&amp;ADDRESS('PR-tampon'!$E293,COLUMN(REFERENCEMENT_ISOLANT[[#Headers],[Locaux climatisés ou raffraichis]]))))))</f>
        <v/>
      </c>
      <c r="Q328" s="89" t="str">
        <f ca="1">IF('PR-tampon'!$E293="","",IF('PR-tampon'!$E293=0,"",IF(INDIRECT(NOM_FR&amp;ADDRESS('PR-tampon'!$E293,COLUMN(REFERENCEMENT_ISOLANT[[#Headers],[LIEN INTERNET]])))=0,"",INDIRECT(NOM_FR&amp;ADDRESS('PR-tampon'!$E293,COLUMN(REFERENCEMENT_ISOLANT[[#Headers],[LIEN INTERNET]]))))))</f>
        <v/>
      </c>
    </row>
    <row r="329" spans="1:17" ht="130.15" customHeight="1" x14ac:dyDescent="0.25">
      <c r="A329" s="3" t="e">
        <v>#VALUE!</v>
      </c>
      <c r="B329" s="88" t="str">
        <f ca="1">IF('PR-tampon'!$E294="","",IF('PR-tampon'!$E294=0,"",IF(INDIRECT(NOM_FR&amp;ADDRESS('PR-tampon'!$E294,COLUMN(REFERENCEMENT_ISOLANT[[#Headers],[DATE REFERENCEMENT]])))=0,"",INDIRECT(NOM_FR&amp;ADDRESS('PR-tampon'!$E294,COLUMN(REFERENCEMENT_ISOLANT[[#Headers],[DATE REFERENCEMENT]]))))))</f>
        <v/>
      </c>
      <c r="C329" s="88" t="str">
        <f ca="1">IF('PR-tampon'!$E294="","",IF('PR-tampon'!$E294=0,"",IF(INDIRECT(NOM_FR&amp;ADDRESS('PR-tampon'!$E294,COLUMN(REFERENCEMENT_ISOLANT[[#Headers],[TYPE DE PROCEDE]])))=0,"",INDIRECT(NOM_FR&amp;ADDRESS('PR-tampon'!$E294,COLUMN(REFERENCEMENT_ISOLANT[[#Headers],[TYPE DE PROCEDE]]))))))</f>
        <v/>
      </c>
      <c r="D329" s="88" t="str">
        <f ca="1">IF('PR-tampon'!$E294="","",IF('PR-tampon'!$E294=0,"",IF(INDIRECT(NOM_FR&amp;ADDRESS('PR-tampon'!$E294,COLUMN(REFERENCEMENT_ISOLANT[[#Headers],[MATIERE]])))=0,"",INDIRECT(NOM_FR&amp;ADDRESS('PR-tampon'!$E294,COLUMN(REFERENCEMENT_ISOLANT[[#Headers],[MATIERE]]))))))</f>
        <v/>
      </c>
      <c r="E329" s="3" t="str">
        <f ca="1">IF('PR-tampon'!$E294="","",IF('PR-tampon'!$E294=0,"",IF(INDIRECT(NOM_FR&amp;ADDRESS('PR-tampon'!$E294,COLUMN(REFERENCEMENT_ISOLANT[[#Headers],[NOM COMMERCIAL DU PROCEDE]])))=0,"",INDIRECT(NOM_FR&amp;ADDRESS('PR-tampon'!$E294,COLUMN(REFERENCEMENT_ISOLANT[[#Headers],[NOM COMMERCIAL DU PROCEDE]]))))))</f>
        <v/>
      </c>
      <c r="F329" s="3" t="str">
        <f ca="1">IF('PR-tampon'!$E294="","",IF('PR-tampon'!$E294=0,"",IF(INDIRECT(NOM_FR&amp;ADDRESS('PR-tampon'!$E294,COLUMN(REFERENCEMENT_ISOLANT[[#Headers],[DISTRIBUTEUR]])))=0,"",INDIRECT(NOM_FR&amp;ADDRESS('PR-tampon'!$E294,COLUMN(REFERENCEMENT_ISOLANT[[#Headers],[DISTRIBUTEUR]]))))))</f>
        <v/>
      </c>
      <c r="G329" s="3" t="str">
        <f ca="1">IF('PR-tampon'!$E294="","",IF('PR-tampon'!$E294=0,"",IF(INDIRECT(NOM_FR&amp;ADDRESS('PR-tampon'!$E294,COLUMN(REFERENCEMENT_ISOLANT[[#Headers],[TYPE DE DOCUMENT DE REFERENCE]])))=0,"",INDIRECT(NOM_FR&amp;ADDRESS('PR-tampon'!$E294,COLUMN(REFERENCEMENT_ISOLANT[[#Headers],[TYPE DE DOCUMENT DE REFERENCE]]))))))</f>
        <v/>
      </c>
      <c r="H329" s="3" t="str">
        <f ca="1">IF('PR-tampon'!$E294="","",IF('PR-tampon'!$E294=0,"",IF(INDIRECT(NOM_FR&amp;ADDRESS('PR-tampon'!$E294,COLUMN(REFERENCEMENT_ISOLANT[[#Headers],[REF]])))=0,"",INDIRECT(NOM_FR&amp;ADDRESS('PR-tampon'!$E294,COLUMN(REFERENCEMENT_ISOLANT[[#Headers],[REF]]))))))</f>
        <v/>
      </c>
      <c r="I329" s="82" t="str">
        <f ca="1">IF('PR-tampon'!$E294="","",IF('PR-tampon'!$E294=0,"",IF(INDIRECT(NOM_FR&amp;ADDRESS('PR-tampon'!$E294,COLUMN(REFERENCEMENT_ISOLANT[[#Headers],[AVIS LIMITE AU]])))=0,"",INDIRECT(NOM_FR&amp;ADDRESS('PR-tampon'!$E294,COLUMN(REFERENCEMENT_ISOLANT[[#Headers],[AVIS LIMITE AU]]))))))</f>
        <v/>
      </c>
      <c r="J329" s="3" t="str">
        <f ca="1">IF('PR-tampon'!$E294="","",IF('PR-tampon'!$E294=0,"",IF(INDIRECT(NOM_FR&amp;ADDRESS('PR-tampon'!$E294,COLUMN(REFERENCEMENT_ISOLANT[[#Headers],[TC/TNC
dans le domaine d''emploi visé]])))=0,"",INDIRECT(NOM_FR&amp;ADDRESS('PR-tampon'!$E294,COLUMN(REFERENCEMENT_ISOLANT[[#Headers],[TC/TNC
dans le domaine d''emploi visé]]))))))</f>
        <v/>
      </c>
      <c r="K329" s="117" t="str">
        <f ca="1">IF('PR-tampon'!$E294="","",IF('PR-tampon'!$E294=0,"",IF(INDIRECT(NOM_FR&amp;ADDRESS('PR-tampon'!$E294,COLUMN(REFERENCEMENT_ISOLANT[[#Headers],[SYNTHESE DES APPLICATIONS VISEES]])))=0,"",INDIRECT(NOM_FR&amp;ADDRESS('PR-tampon'!$E294,COLUMN(REFERENCEMENT_ISOLANT[[#Headers],[SYNTHESE DES APPLICATIONS VISEES]]))))))</f>
        <v/>
      </c>
      <c r="L329" s="84" t="str">
        <f ca="1">IF('PR-tampon'!$E294="","",IF('PR-tampon'!$E294=0,"",IF(INDIRECT(NOM_FR&amp;ADDRESS('PR-tampon'!$E294,COLUMN(REFERENCEMENT_ISOLANT[[#Headers],[CONCATENATION DES OBSERVATIONS]])))=0,"",INDIRECT(NOM_FR&amp;ADDRESS('PR-tampon'!$E294,COLUMN(REFERENCEMENT_ISOLANT[[#Headers],[CONCATENATION DES OBSERVATIONS]]))))))</f>
        <v/>
      </c>
      <c r="M329" s="3" t="str">
        <f ca="1">IF('PR-tampon'!$E294="","",IF('PR-tampon'!$E294=0,"",IF(INDIRECT(NOM_FR&amp;ADDRESS('PR-tampon'!$E294,COLUMN(REFERENCEMENT_ISOLANT[[#Headers],[Hygrométrie des locaux]])))=0,"",INDIRECT(NOM_FR&amp;ADDRESS('PR-tampon'!$E294,COLUMN(REFERENCEMENT_ISOLANT[[#Headers],[Hygrométrie des locaux]]))))))</f>
        <v/>
      </c>
      <c r="N329" s="3" t="str">
        <f ca="1">IF('PR-tampon'!$E294="","",IF('PR-tampon'!$E294=0,"",IF(INDIRECT(NOM_FR&amp;ADDRESS('PR-tampon'!$E294,COLUMN(REFERENCEMENT_ISOLANT[[#Headers],[classement locaux au sens 20.1 P3]])))=0,"",INDIRECT(NOM_FR&amp;ADDRESS('PR-tampon'!$E294,COLUMN(REFERENCEMENT_ISOLANT[[#Headers],[classement locaux au sens 20.1 P3]]))))))</f>
        <v/>
      </c>
      <c r="O329" s="3" t="str">
        <f ca="1">IF('PR-tampon'!$E294="","",IF('PR-tampon'!$E294=0,"",IF(INDIRECT(NOM_FR&amp;ADDRESS('PR-tampon'!$E294,COLUMN(REFERENCEMENT_ISOLANT[[#Headers],[Climat max]])))=0,"",INDIRECT(NOM_FR&amp;ADDRESS('PR-tampon'!$E294,COLUMN(REFERENCEMENT_ISOLANT[[#Headers],[Climat max]]))))))</f>
        <v/>
      </c>
      <c r="P329" s="3" t="str">
        <f ca="1">IF('PR-tampon'!$E294="","",IF('PR-tampon'!$E294=0,"",IF(INDIRECT(NOM_FR&amp;ADDRESS('PR-tampon'!$E294,COLUMN(REFERENCEMENT_ISOLANT[[#Headers],[Locaux climatisés ou raffraichis]])))=0,"",INDIRECT(NOM_FR&amp;ADDRESS('PR-tampon'!$E294,COLUMN(REFERENCEMENT_ISOLANT[[#Headers],[Locaux climatisés ou raffraichis]]))))))</f>
        <v/>
      </c>
      <c r="Q329" s="89" t="str">
        <f ca="1">IF('PR-tampon'!$E294="","",IF('PR-tampon'!$E294=0,"",IF(INDIRECT(NOM_FR&amp;ADDRESS('PR-tampon'!$E294,COLUMN(REFERENCEMENT_ISOLANT[[#Headers],[LIEN INTERNET]])))=0,"",INDIRECT(NOM_FR&amp;ADDRESS('PR-tampon'!$E294,COLUMN(REFERENCEMENT_ISOLANT[[#Headers],[LIEN INTERNET]]))))))</f>
        <v/>
      </c>
    </row>
    <row r="330" spans="1:17" ht="130.15" customHeight="1" x14ac:dyDescent="0.25">
      <c r="A330" s="3" t="e">
        <v>#VALUE!</v>
      </c>
      <c r="B330" s="88" t="str">
        <f ca="1">IF('PR-tampon'!$E295="","",IF('PR-tampon'!$E295=0,"",IF(INDIRECT(NOM_FR&amp;ADDRESS('PR-tampon'!$E295,COLUMN(REFERENCEMENT_ISOLANT[[#Headers],[DATE REFERENCEMENT]])))=0,"",INDIRECT(NOM_FR&amp;ADDRESS('PR-tampon'!$E295,COLUMN(REFERENCEMENT_ISOLANT[[#Headers],[DATE REFERENCEMENT]]))))))</f>
        <v/>
      </c>
      <c r="C330" s="88" t="str">
        <f ca="1">IF('PR-tampon'!$E295="","",IF('PR-tampon'!$E295=0,"",IF(INDIRECT(NOM_FR&amp;ADDRESS('PR-tampon'!$E295,COLUMN(REFERENCEMENT_ISOLANT[[#Headers],[TYPE DE PROCEDE]])))=0,"",INDIRECT(NOM_FR&amp;ADDRESS('PR-tampon'!$E295,COLUMN(REFERENCEMENT_ISOLANT[[#Headers],[TYPE DE PROCEDE]]))))))</f>
        <v/>
      </c>
      <c r="D330" s="88" t="str">
        <f ca="1">IF('PR-tampon'!$E295="","",IF('PR-tampon'!$E295=0,"",IF(INDIRECT(NOM_FR&amp;ADDRESS('PR-tampon'!$E295,COLUMN(REFERENCEMENT_ISOLANT[[#Headers],[MATIERE]])))=0,"",INDIRECT(NOM_FR&amp;ADDRESS('PR-tampon'!$E295,COLUMN(REFERENCEMENT_ISOLANT[[#Headers],[MATIERE]]))))))</f>
        <v/>
      </c>
      <c r="E330" s="3" t="str">
        <f ca="1">IF('PR-tampon'!$E295="","",IF('PR-tampon'!$E295=0,"",IF(INDIRECT(NOM_FR&amp;ADDRESS('PR-tampon'!$E295,COLUMN(REFERENCEMENT_ISOLANT[[#Headers],[NOM COMMERCIAL DU PROCEDE]])))=0,"",INDIRECT(NOM_FR&amp;ADDRESS('PR-tampon'!$E295,COLUMN(REFERENCEMENT_ISOLANT[[#Headers],[NOM COMMERCIAL DU PROCEDE]]))))))</f>
        <v/>
      </c>
      <c r="F330" s="3" t="str">
        <f ca="1">IF('PR-tampon'!$E295="","",IF('PR-tampon'!$E295=0,"",IF(INDIRECT(NOM_FR&amp;ADDRESS('PR-tampon'!$E295,COLUMN(REFERENCEMENT_ISOLANT[[#Headers],[DISTRIBUTEUR]])))=0,"",INDIRECT(NOM_FR&amp;ADDRESS('PR-tampon'!$E295,COLUMN(REFERENCEMENT_ISOLANT[[#Headers],[DISTRIBUTEUR]]))))))</f>
        <v/>
      </c>
      <c r="G330" s="3" t="str">
        <f ca="1">IF('PR-tampon'!$E295="","",IF('PR-tampon'!$E295=0,"",IF(INDIRECT(NOM_FR&amp;ADDRESS('PR-tampon'!$E295,COLUMN(REFERENCEMENT_ISOLANT[[#Headers],[TYPE DE DOCUMENT DE REFERENCE]])))=0,"",INDIRECT(NOM_FR&amp;ADDRESS('PR-tampon'!$E295,COLUMN(REFERENCEMENT_ISOLANT[[#Headers],[TYPE DE DOCUMENT DE REFERENCE]]))))))</f>
        <v/>
      </c>
      <c r="H330" s="3" t="str">
        <f ca="1">IF('PR-tampon'!$E295="","",IF('PR-tampon'!$E295=0,"",IF(INDIRECT(NOM_FR&amp;ADDRESS('PR-tampon'!$E295,COLUMN(REFERENCEMENT_ISOLANT[[#Headers],[REF]])))=0,"",INDIRECT(NOM_FR&amp;ADDRESS('PR-tampon'!$E295,COLUMN(REFERENCEMENT_ISOLANT[[#Headers],[REF]]))))))</f>
        <v/>
      </c>
      <c r="I330" s="82" t="str">
        <f ca="1">IF('PR-tampon'!$E295="","",IF('PR-tampon'!$E295=0,"",IF(INDIRECT(NOM_FR&amp;ADDRESS('PR-tampon'!$E295,COLUMN(REFERENCEMENT_ISOLANT[[#Headers],[AVIS LIMITE AU]])))=0,"",INDIRECT(NOM_FR&amp;ADDRESS('PR-tampon'!$E295,COLUMN(REFERENCEMENT_ISOLANT[[#Headers],[AVIS LIMITE AU]]))))))</f>
        <v/>
      </c>
      <c r="J330" s="3" t="str">
        <f ca="1">IF('PR-tampon'!$E295="","",IF('PR-tampon'!$E295=0,"",IF(INDIRECT(NOM_FR&amp;ADDRESS('PR-tampon'!$E295,COLUMN(REFERENCEMENT_ISOLANT[[#Headers],[TC/TNC
dans le domaine d''emploi visé]])))=0,"",INDIRECT(NOM_FR&amp;ADDRESS('PR-tampon'!$E295,COLUMN(REFERENCEMENT_ISOLANT[[#Headers],[TC/TNC
dans le domaine d''emploi visé]]))))))</f>
        <v/>
      </c>
      <c r="K330" s="117" t="str">
        <f ca="1">IF('PR-tampon'!$E295="","",IF('PR-tampon'!$E295=0,"",IF(INDIRECT(NOM_FR&amp;ADDRESS('PR-tampon'!$E295,COLUMN(REFERENCEMENT_ISOLANT[[#Headers],[SYNTHESE DES APPLICATIONS VISEES]])))=0,"",INDIRECT(NOM_FR&amp;ADDRESS('PR-tampon'!$E295,COLUMN(REFERENCEMENT_ISOLANT[[#Headers],[SYNTHESE DES APPLICATIONS VISEES]]))))))</f>
        <v/>
      </c>
      <c r="L330" s="84" t="str">
        <f ca="1">IF('PR-tampon'!$E295="","",IF('PR-tampon'!$E295=0,"",IF(INDIRECT(NOM_FR&amp;ADDRESS('PR-tampon'!$E295,COLUMN(REFERENCEMENT_ISOLANT[[#Headers],[CONCATENATION DES OBSERVATIONS]])))=0,"",INDIRECT(NOM_FR&amp;ADDRESS('PR-tampon'!$E295,COLUMN(REFERENCEMENT_ISOLANT[[#Headers],[CONCATENATION DES OBSERVATIONS]]))))))</f>
        <v/>
      </c>
      <c r="M330" s="3" t="str">
        <f ca="1">IF('PR-tampon'!$E295="","",IF('PR-tampon'!$E295=0,"",IF(INDIRECT(NOM_FR&amp;ADDRESS('PR-tampon'!$E295,COLUMN(REFERENCEMENT_ISOLANT[[#Headers],[Hygrométrie des locaux]])))=0,"",INDIRECT(NOM_FR&amp;ADDRESS('PR-tampon'!$E295,COLUMN(REFERENCEMENT_ISOLANT[[#Headers],[Hygrométrie des locaux]]))))))</f>
        <v/>
      </c>
      <c r="N330" s="3" t="str">
        <f ca="1">IF('PR-tampon'!$E295="","",IF('PR-tampon'!$E295=0,"",IF(INDIRECT(NOM_FR&amp;ADDRESS('PR-tampon'!$E295,COLUMN(REFERENCEMENT_ISOLANT[[#Headers],[classement locaux au sens 20.1 P3]])))=0,"",INDIRECT(NOM_FR&amp;ADDRESS('PR-tampon'!$E295,COLUMN(REFERENCEMENT_ISOLANT[[#Headers],[classement locaux au sens 20.1 P3]]))))))</f>
        <v/>
      </c>
      <c r="O330" s="3" t="str">
        <f ca="1">IF('PR-tampon'!$E295="","",IF('PR-tampon'!$E295=0,"",IF(INDIRECT(NOM_FR&amp;ADDRESS('PR-tampon'!$E295,COLUMN(REFERENCEMENT_ISOLANT[[#Headers],[Climat max]])))=0,"",INDIRECT(NOM_FR&amp;ADDRESS('PR-tampon'!$E295,COLUMN(REFERENCEMENT_ISOLANT[[#Headers],[Climat max]]))))))</f>
        <v/>
      </c>
      <c r="P330" s="3" t="str">
        <f ca="1">IF('PR-tampon'!$E295="","",IF('PR-tampon'!$E295=0,"",IF(INDIRECT(NOM_FR&amp;ADDRESS('PR-tampon'!$E295,COLUMN(REFERENCEMENT_ISOLANT[[#Headers],[Locaux climatisés ou raffraichis]])))=0,"",INDIRECT(NOM_FR&amp;ADDRESS('PR-tampon'!$E295,COLUMN(REFERENCEMENT_ISOLANT[[#Headers],[Locaux climatisés ou raffraichis]]))))))</f>
        <v/>
      </c>
      <c r="Q330" s="89" t="str">
        <f ca="1">IF('PR-tampon'!$E295="","",IF('PR-tampon'!$E295=0,"",IF(INDIRECT(NOM_FR&amp;ADDRESS('PR-tampon'!$E295,COLUMN(REFERENCEMENT_ISOLANT[[#Headers],[LIEN INTERNET]])))=0,"",INDIRECT(NOM_FR&amp;ADDRESS('PR-tampon'!$E295,COLUMN(REFERENCEMENT_ISOLANT[[#Headers],[LIEN INTERNET]]))))))</f>
        <v/>
      </c>
    </row>
    <row r="331" spans="1:17" ht="130.15" customHeight="1" x14ac:dyDescent="0.25">
      <c r="A331" s="3" t="e">
        <v>#VALUE!</v>
      </c>
      <c r="B331" s="88" t="str">
        <f ca="1">IF('PR-tampon'!$E296="","",IF('PR-tampon'!$E296=0,"",IF(INDIRECT(NOM_FR&amp;ADDRESS('PR-tampon'!$E296,COLUMN(REFERENCEMENT_ISOLANT[[#Headers],[DATE REFERENCEMENT]])))=0,"",INDIRECT(NOM_FR&amp;ADDRESS('PR-tampon'!$E296,COLUMN(REFERENCEMENT_ISOLANT[[#Headers],[DATE REFERENCEMENT]]))))))</f>
        <v/>
      </c>
      <c r="C331" s="88" t="str">
        <f ca="1">IF('PR-tampon'!$E296="","",IF('PR-tampon'!$E296=0,"",IF(INDIRECT(NOM_FR&amp;ADDRESS('PR-tampon'!$E296,COLUMN(REFERENCEMENT_ISOLANT[[#Headers],[TYPE DE PROCEDE]])))=0,"",INDIRECT(NOM_FR&amp;ADDRESS('PR-tampon'!$E296,COLUMN(REFERENCEMENT_ISOLANT[[#Headers],[TYPE DE PROCEDE]]))))))</f>
        <v/>
      </c>
      <c r="D331" s="88" t="str">
        <f ca="1">IF('PR-tampon'!$E296="","",IF('PR-tampon'!$E296=0,"",IF(INDIRECT(NOM_FR&amp;ADDRESS('PR-tampon'!$E296,COLUMN(REFERENCEMENT_ISOLANT[[#Headers],[MATIERE]])))=0,"",INDIRECT(NOM_FR&amp;ADDRESS('PR-tampon'!$E296,COLUMN(REFERENCEMENT_ISOLANT[[#Headers],[MATIERE]]))))))</f>
        <v/>
      </c>
      <c r="E331" s="3" t="str">
        <f ca="1">IF('PR-tampon'!$E296="","",IF('PR-tampon'!$E296=0,"",IF(INDIRECT(NOM_FR&amp;ADDRESS('PR-tampon'!$E296,COLUMN(REFERENCEMENT_ISOLANT[[#Headers],[NOM COMMERCIAL DU PROCEDE]])))=0,"",INDIRECT(NOM_FR&amp;ADDRESS('PR-tampon'!$E296,COLUMN(REFERENCEMENT_ISOLANT[[#Headers],[NOM COMMERCIAL DU PROCEDE]]))))))</f>
        <v/>
      </c>
      <c r="F331" s="3" t="str">
        <f ca="1">IF('PR-tampon'!$E296="","",IF('PR-tampon'!$E296=0,"",IF(INDIRECT(NOM_FR&amp;ADDRESS('PR-tampon'!$E296,COLUMN(REFERENCEMENT_ISOLANT[[#Headers],[DISTRIBUTEUR]])))=0,"",INDIRECT(NOM_FR&amp;ADDRESS('PR-tampon'!$E296,COLUMN(REFERENCEMENT_ISOLANT[[#Headers],[DISTRIBUTEUR]]))))))</f>
        <v/>
      </c>
      <c r="G331" s="3" t="str">
        <f ca="1">IF('PR-tampon'!$E296="","",IF('PR-tampon'!$E296=0,"",IF(INDIRECT(NOM_FR&amp;ADDRESS('PR-tampon'!$E296,COLUMN(REFERENCEMENT_ISOLANT[[#Headers],[TYPE DE DOCUMENT DE REFERENCE]])))=0,"",INDIRECT(NOM_FR&amp;ADDRESS('PR-tampon'!$E296,COLUMN(REFERENCEMENT_ISOLANT[[#Headers],[TYPE DE DOCUMENT DE REFERENCE]]))))))</f>
        <v/>
      </c>
      <c r="H331" s="3" t="str">
        <f ca="1">IF('PR-tampon'!$E296="","",IF('PR-tampon'!$E296=0,"",IF(INDIRECT(NOM_FR&amp;ADDRESS('PR-tampon'!$E296,COLUMN(REFERENCEMENT_ISOLANT[[#Headers],[REF]])))=0,"",INDIRECT(NOM_FR&amp;ADDRESS('PR-tampon'!$E296,COLUMN(REFERENCEMENT_ISOLANT[[#Headers],[REF]]))))))</f>
        <v/>
      </c>
      <c r="I331" s="82" t="str">
        <f ca="1">IF('PR-tampon'!$E296="","",IF('PR-tampon'!$E296=0,"",IF(INDIRECT(NOM_FR&amp;ADDRESS('PR-tampon'!$E296,COLUMN(REFERENCEMENT_ISOLANT[[#Headers],[AVIS LIMITE AU]])))=0,"",INDIRECT(NOM_FR&amp;ADDRESS('PR-tampon'!$E296,COLUMN(REFERENCEMENT_ISOLANT[[#Headers],[AVIS LIMITE AU]]))))))</f>
        <v/>
      </c>
      <c r="J331" s="3" t="str">
        <f ca="1">IF('PR-tampon'!$E296="","",IF('PR-tampon'!$E296=0,"",IF(INDIRECT(NOM_FR&amp;ADDRESS('PR-tampon'!$E296,COLUMN(REFERENCEMENT_ISOLANT[[#Headers],[TC/TNC
dans le domaine d''emploi visé]])))=0,"",INDIRECT(NOM_FR&amp;ADDRESS('PR-tampon'!$E296,COLUMN(REFERENCEMENT_ISOLANT[[#Headers],[TC/TNC
dans le domaine d''emploi visé]]))))))</f>
        <v/>
      </c>
      <c r="K331" s="117" t="str">
        <f ca="1">IF('PR-tampon'!$E296="","",IF('PR-tampon'!$E296=0,"",IF(INDIRECT(NOM_FR&amp;ADDRESS('PR-tampon'!$E296,COLUMN(REFERENCEMENT_ISOLANT[[#Headers],[SYNTHESE DES APPLICATIONS VISEES]])))=0,"",INDIRECT(NOM_FR&amp;ADDRESS('PR-tampon'!$E296,COLUMN(REFERENCEMENT_ISOLANT[[#Headers],[SYNTHESE DES APPLICATIONS VISEES]]))))))</f>
        <v/>
      </c>
      <c r="L331" s="84" t="str">
        <f ca="1">IF('PR-tampon'!$E296="","",IF('PR-tampon'!$E296=0,"",IF(INDIRECT(NOM_FR&amp;ADDRESS('PR-tampon'!$E296,COLUMN(REFERENCEMENT_ISOLANT[[#Headers],[CONCATENATION DES OBSERVATIONS]])))=0,"",INDIRECT(NOM_FR&amp;ADDRESS('PR-tampon'!$E296,COLUMN(REFERENCEMENT_ISOLANT[[#Headers],[CONCATENATION DES OBSERVATIONS]]))))))</f>
        <v/>
      </c>
      <c r="M331" s="3" t="str">
        <f ca="1">IF('PR-tampon'!$E296="","",IF('PR-tampon'!$E296=0,"",IF(INDIRECT(NOM_FR&amp;ADDRESS('PR-tampon'!$E296,COLUMN(REFERENCEMENT_ISOLANT[[#Headers],[Hygrométrie des locaux]])))=0,"",INDIRECT(NOM_FR&amp;ADDRESS('PR-tampon'!$E296,COLUMN(REFERENCEMENT_ISOLANT[[#Headers],[Hygrométrie des locaux]]))))))</f>
        <v/>
      </c>
      <c r="N331" s="3" t="str">
        <f ca="1">IF('PR-tampon'!$E296="","",IF('PR-tampon'!$E296=0,"",IF(INDIRECT(NOM_FR&amp;ADDRESS('PR-tampon'!$E296,COLUMN(REFERENCEMENT_ISOLANT[[#Headers],[classement locaux au sens 20.1 P3]])))=0,"",INDIRECT(NOM_FR&amp;ADDRESS('PR-tampon'!$E296,COLUMN(REFERENCEMENT_ISOLANT[[#Headers],[classement locaux au sens 20.1 P3]]))))))</f>
        <v/>
      </c>
      <c r="O331" s="3" t="str">
        <f ca="1">IF('PR-tampon'!$E296="","",IF('PR-tampon'!$E296=0,"",IF(INDIRECT(NOM_FR&amp;ADDRESS('PR-tampon'!$E296,COLUMN(REFERENCEMENT_ISOLANT[[#Headers],[Climat max]])))=0,"",INDIRECT(NOM_FR&amp;ADDRESS('PR-tampon'!$E296,COLUMN(REFERENCEMENT_ISOLANT[[#Headers],[Climat max]]))))))</f>
        <v/>
      </c>
      <c r="P331" s="3" t="str">
        <f ca="1">IF('PR-tampon'!$E296="","",IF('PR-tampon'!$E296=0,"",IF(INDIRECT(NOM_FR&amp;ADDRESS('PR-tampon'!$E296,COLUMN(REFERENCEMENT_ISOLANT[[#Headers],[Locaux climatisés ou raffraichis]])))=0,"",INDIRECT(NOM_FR&amp;ADDRESS('PR-tampon'!$E296,COLUMN(REFERENCEMENT_ISOLANT[[#Headers],[Locaux climatisés ou raffraichis]]))))))</f>
        <v/>
      </c>
      <c r="Q331" s="89" t="str">
        <f ca="1">IF('PR-tampon'!$E296="","",IF('PR-tampon'!$E296=0,"",IF(INDIRECT(NOM_FR&amp;ADDRESS('PR-tampon'!$E296,COLUMN(REFERENCEMENT_ISOLANT[[#Headers],[LIEN INTERNET]])))=0,"",INDIRECT(NOM_FR&amp;ADDRESS('PR-tampon'!$E296,COLUMN(REFERENCEMENT_ISOLANT[[#Headers],[LIEN INTERNET]]))))))</f>
        <v/>
      </c>
    </row>
    <row r="332" spans="1:17" ht="130.15" customHeight="1" x14ac:dyDescent="0.25">
      <c r="A332" s="3" t="e">
        <v>#VALUE!</v>
      </c>
      <c r="B332" s="88" t="str">
        <f ca="1">IF('PR-tampon'!$E297="","",IF('PR-tampon'!$E297=0,"",IF(INDIRECT(NOM_FR&amp;ADDRESS('PR-tampon'!$E297,COLUMN(REFERENCEMENT_ISOLANT[[#Headers],[DATE REFERENCEMENT]])))=0,"",INDIRECT(NOM_FR&amp;ADDRESS('PR-tampon'!$E297,COLUMN(REFERENCEMENT_ISOLANT[[#Headers],[DATE REFERENCEMENT]]))))))</f>
        <v/>
      </c>
      <c r="C332" s="88" t="str">
        <f ca="1">IF('PR-tampon'!$E297="","",IF('PR-tampon'!$E297=0,"",IF(INDIRECT(NOM_FR&amp;ADDRESS('PR-tampon'!$E297,COLUMN(REFERENCEMENT_ISOLANT[[#Headers],[TYPE DE PROCEDE]])))=0,"",INDIRECT(NOM_FR&amp;ADDRESS('PR-tampon'!$E297,COLUMN(REFERENCEMENT_ISOLANT[[#Headers],[TYPE DE PROCEDE]]))))))</f>
        <v/>
      </c>
      <c r="D332" s="88" t="str">
        <f ca="1">IF('PR-tampon'!$E297="","",IF('PR-tampon'!$E297=0,"",IF(INDIRECT(NOM_FR&amp;ADDRESS('PR-tampon'!$E297,COLUMN(REFERENCEMENT_ISOLANT[[#Headers],[MATIERE]])))=0,"",INDIRECT(NOM_FR&amp;ADDRESS('PR-tampon'!$E297,COLUMN(REFERENCEMENT_ISOLANT[[#Headers],[MATIERE]]))))))</f>
        <v/>
      </c>
      <c r="E332" s="3" t="str">
        <f ca="1">IF('PR-tampon'!$E297="","",IF('PR-tampon'!$E297=0,"",IF(INDIRECT(NOM_FR&amp;ADDRESS('PR-tampon'!$E297,COLUMN(REFERENCEMENT_ISOLANT[[#Headers],[NOM COMMERCIAL DU PROCEDE]])))=0,"",INDIRECT(NOM_FR&amp;ADDRESS('PR-tampon'!$E297,COLUMN(REFERENCEMENT_ISOLANT[[#Headers],[NOM COMMERCIAL DU PROCEDE]]))))))</f>
        <v/>
      </c>
      <c r="F332" s="3" t="str">
        <f ca="1">IF('PR-tampon'!$E297="","",IF('PR-tampon'!$E297=0,"",IF(INDIRECT(NOM_FR&amp;ADDRESS('PR-tampon'!$E297,COLUMN(REFERENCEMENT_ISOLANT[[#Headers],[DISTRIBUTEUR]])))=0,"",INDIRECT(NOM_FR&amp;ADDRESS('PR-tampon'!$E297,COLUMN(REFERENCEMENT_ISOLANT[[#Headers],[DISTRIBUTEUR]]))))))</f>
        <v/>
      </c>
      <c r="G332" s="3" t="str">
        <f ca="1">IF('PR-tampon'!$E297="","",IF('PR-tampon'!$E297=0,"",IF(INDIRECT(NOM_FR&amp;ADDRESS('PR-tampon'!$E297,COLUMN(REFERENCEMENT_ISOLANT[[#Headers],[TYPE DE DOCUMENT DE REFERENCE]])))=0,"",INDIRECT(NOM_FR&amp;ADDRESS('PR-tampon'!$E297,COLUMN(REFERENCEMENT_ISOLANT[[#Headers],[TYPE DE DOCUMENT DE REFERENCE]]))))))</f>
        <v/>
      </c>
      <c r="H332" s="3" t="str">
        <f ca="1">IF('PR-tampon'!$E297="","",IF('PR-tampon'!$E297=0,"",IF(INDIRECT(NOM_FR&amp;ADDRESS('PR-tampon'!$E297,COLUMN(REFERENCEMENT_ISOLANT[[#Headers],[REF]])))=0,"",INDIRECT(NOM_FR&amp;ADDRESS('PR-tampon'!$E297,COLUMN(REFERENCEMENT_ISOLANT[[#Headers],[REF]]))))))</f>
        <v/>
      </c>
      <c r="I332" s="82" t="str">
        <f ca="1">IF('PR-tampon'!$E297="","",IF('PR-tampon'!$E297=0,"",IF(INDIRECT(NOM_FR&amp;ADDRESS('PR-tampon'!$E297,COLUMN(REFERENCEMENT_ISOLANT[[#Headers],[AVIS LIMITE AU]])))=0,"",INDIRECT(NOM_FR&amp;ADDRESS('PR-tampon'!$E297,COLUMN(REFERENCEMENT_ISOLANT[[#Headers],[AVIS LIMITE AU]]))))))</f>
        <v/>
      </c>
      <c r="J332" s="3" t="str">
        <f ca="1">IF('PR-tampon'!$E297="","",IF('PR-tampon'!$E297=0,"",IF(INDIRECT(NOM_FR&amp;ADDRESS('PR-tampon'!$E297,COLUMN(REFERENCEMENT_ISOLANT[[#Headers],[TC/TNC
dans le domaine d''emploi visé]])))=0,"",INDIRECT(NOM_FR&amp;ADDRESS('PR-tampon'!$E297,COLUMN(REFERENCEMENT_ISOLANT[[#Headers],[TC/TNC
dans le domaine d''emploi visé]]))))))</f>
        <v/>
      </c>
      <c r="K332" s="117" t="str">
        <f ca="1">IF('PR-tampon'!$E297="","",IF('PR-tampon'!$E297=0,"",IF(INDIRECT(NOM_FR&amp;ADDRESS('PR-tampon'!$E297,COLUMN(REFERENCEMENT_ISOLANT[[#Headers],[SYNTHESE DES APPLICATIONS VISEES]])))=0,"",INDIRECT(NOM_FR&amp;ADDRESS('PR-tampon'!$E297,COLUMN(REFERENCEMENT_ISOLANT[[#Headers],[SYNTHESE DES APPLICATIONS VISEES]]))))))</f>
        <v/>
      </c>
      <c r="L332" s="84" t="str">
        <f ca="1">IF('PR-tampon'!$E297="","",IF('PR-tampon'!$E297=0,"",IF(INDIRECT(NOM_FR&amp;ADDRESS('PR-tampon'!$E297,COLUMN(REFERENCEMENT_ISOLANT[[#Headers],[CONCATENATION DES OBSERVATIONS]])))=0,"",INDIRECT(NOM_FR&amp;ADDRESS('PR-tampon'!$E297,COLUMN(REFERENCEMENT_ISOLANT[[#Headers],[CONCATENATION DES OBSERVATIONS]]))))))</f>
        <v/>
      </c>
      <c r="M332" s="3" t="str">
        <f ca="1">IF('PR-tampon'!$E297="","",IF('PR-tampon'!$E297=0,"",IF(INDIRECT(NOM_FR&amp;ADDRESS('PR-tampon'!$E297,COLUMN(REFERENCEMENT_ISOLANT[[#Headers],[Hygrométrie des locaux]])))=0,"",INDIRECT(NOM_FR&amp;ADDRESS('PR-tampon'!$E297,COLUMN(REFERENCEMENT_ISOLANT[[#Headers],[Hygrométrie des locaux]]))))))</f>
        <v/>
      </c>
      <c r="N332" s="3" t="str">
        <f ca="1">IF('PR-tampon'!$E297="","",IF('PR-tampon'!$E297=0,"",IF(INDIRECT(NOM_FR&amp;ADDRESS('PR-tampon'!$E297,COLUMN(REFERENCEMENT_ISOLANT[[#Headers],[classement locaux au sens 20.1 P3]])))=0,"",INDIRECT(NOM_FR&amp;ADDRESS('PR-tampon'!$E297,COLUMN(REFERENCEMENT_ISOLANT[[#Headers],[classement locaux au sens 20.1 P3]]))))))</f>
        <v/>
      </c>
      <c r="O332" s="3" t="str">
        <f ca="1">IF('PR-tampon'!$E297="","",IF('PR-tampon'!$E297=0,"",IF(INDIRECT(NOM_FR&amp;ADDRESS('PR-tampon'!$E297,COLUMN(REFERENCEMENT_ISOLANT[[#Headers],[Climat max]])))=0,"",INDIRECT(NOM_FR&amp;ADDRESS('PR-tampon'!$E297,COLUMN(REFERENCEMENT_ISOLANT[[#Headers],[Climat max]]))))))</f>
        <v/>
      </c>
      <c r="P332" s="3" t="str">
        <f ca="1">IF('PR-tampon'!$E297="","",IF('PR-tampon'!$E297=0,"",IF(INDIRECT(NOM_FR&amp;ADDRESS('PR-tampon'!$E297,COLUMN(REFERENCEMENT_ISOLANT[[#Headers],[Locaux climatisés ou raffraichis]])))=0,"",INDIRECT(NOM_FR&amp;ADDRESS('PR-tampon'!$E297,COLUMN(REFERENCEMENT_ISOLANT[[#Headers],[Locaux climatisés ou raffraichis]]))))))</f>
        <v/>
      </c>
      <c r="Q332" s="89" t="str">
        <f ca="1">IF('PR-tampon'!$E297="","",IF('PR-tampon'!$E297=0,"",IF(INDIRECT(NOM_FR&amp;ADDRESS('PR-tampon'!$E297,COLUMN(REFERENCEMENT_ISOLANT[[#Headers],[LIEN INTERNET]])))=0,"",INDIRECT(NOM_FR&amp;ADDRESS('PR-tampon'!$E297,COLUMN(REFERENCEMENT_ISOLANT[[#Headers],[LIEN INTERNET]]))))))</f>
        <v/>
      </c>
    </row>
    <row r="333" spans="1:17" ht="130.15" customHeight="1" x14ac:dyDescent="0.25">
      <c r="A333" s="3" t="e">
        <v>#VALUE!</v>
      </c>
      <c r="B333" s="88" t="str">
        <f ca="1">IF('PR-tampon'!$E298="","",IF('PR-tampon'!$E298=0,"",IF(INDIRECT(NOM_FR&amp;ADDRESS('PR-tampon'!$E298,COLUMN(REFERENCEMENT_ISOLANT[[#Headers],[DATE REFERENCEMENT]])))=0,"",INDIRECT(NOM_FR&amp;ADDRESS('PR-tampon'!$E298,COLUMN(REFERENCEMENT_ISOLANT[[#Headers],[DATE REFERENCEMENT]]))))))</f>
        <v/>
      </c>
      <c r="C333" s="88" t="str">
        <f ca="1">IF('PR-tampon'!$E298="","",IF('PR-tampon'!$E298=0,"",IF(INDIRECT(NOM_FR&amp;ADDRESS('PR-tampon'!$E298,COLUMN(REFERENCEMENT_ISOLANT[[#Headers],[TYPE DE PROCEDE]])))=0,"",INDIRECT(NOM_FR&amp;ADDRESS('PR-tampon'!$E298,COLUMN(REFERENCEMENT_ISOLANT[[#Headers],[TYPE DE PROCEDE]]))))))</f>
        <v/>
      </c>
      <c r="D333" s="88" t="str">
        <f ca="1">IF('PR-tampon'!$E298="","",IF('PR-tampon'!$E298=0,"",IF(INDIRECT(NOM_FR&amp;ADDRESS('PR-tampon'!$E298,COLUMN(REFERENCEMENT_ISOLANT[[#Headers],[MATIERE]])))=0,"",INDIRECT(NOM_FR&amp;ADDRESS('PR-tampon'!$E298,COLUMN(REFERENCEMENT_ISOLANT[[#Headers],[MATIERE]]))))))</f>
        <v/>
      </c>
      <c r="E333" s="3" t="str">
        <f ca="1">IF('PR-tampon'!$E298="","",IF('PR-tampon'!$E298=0,"",IF(INDIRECT(NOM_FR&amp;ADDRESS('PR-tampon'!$E298,COLUMN(REFERENCEMENT_ISOLANT[[#Headers],[NOM COMMERCIAL DU PROCEDE]])))=0,"",INDIRECT(NOM_FR&amp;ADDRESS('PR-tampon'!$E298,COLUMN(REFERENCEMENT_ISOLANT[[#Headers],[NOM COMMERCIAL DU PROCEDE]]))))))</f>
        <v/>
      </c>
      <c r="F333" s="3" t="str">
        <f ca="1">IF('PR-tampon'!$E298="","",IF('PR-tampon'!$E298=0,"",IF(INDIRECT(NOM_FR&amp;ADDRESS('PR-tampon'!$E298,COLUMN(REFERENCEMENT_ISOLANT[[#Headers],[DISTRIBUTEUR]])))=0,"",INDIRECT(NOM_FR&amp;ADDRESS('PR-tampon'!$E298,COLUMN(REFERENCEMENT_ISOLANT[[#Headers],[DISTRIBUTEUR]]))))))</f>
        <v/>
      </c>
      <c r="G333" s="3" t="str">
        <f ca="1">IF('PR-tampon'!$E298="","",IF('PR-tampon'!$E298=0,"",IF(INDIRECT(NOM_FR&amp;ADDRESS('PR-tampon'!$E298,COLUMN(REFERENCEMENT_ISOLANT[[#Headers],[TYPE DE DOCUMENT DE REFERENCE]])))=0,"",INDIRECT(NOM_FR&amp;ADDRESS('PR-tampon'!$E298,COLUMN(REFERENCEMENT_ISOLANT[[#Headers],[TYPE DE DOCUMENT DE REFERENCE]]))))))</f>
        <v/>
      </c>
      <c r="H333" s="3" t="str">
        <f ca="1">IF('PR-tampon'!$E298="","",IF('PR-tampon'!$E298=0,"",IF(INDIRECT(NOM_FR&amp;ADDRESS('PR-tampon'!$E298,COLUMN(REFERENCEMENT_ISOLANT[[#Headers],[REF]])))=0,"",INDIRECT(NOM_FR&amp;ADDRESS('PR-tampon'!$E298,COLUMN(REFERENCEMENT_ISOLANT[[#Headers],[REF]]))))))</f>
        <v/>
      </c>
      <c r="I333" s="82" t="str">
        <f ca="1">IF('PR-tampon'!$E298="","",IF('PR-tampon'!$E298=0,"",IF(INDIRECT(NOM_FR&amp;ADDRESS('PR-tampon'!$E298,COLUMN(REFERENCEMENT_ISOLANT[[#Headers],[AVIS LIMITE AU]])))=0,"",INDIRECT(NOM_FR&amp;ADDRESS('PR-tampon'!$E298,COLUMN(REFERENCEMENT_ISOLANT[[#Headers],[AVIS LIMITE AU]]))))))</f>
        <v/>
      </c>
      <c r="J333" s="3" t="str">
        <f ca="1">IF('PR-tampon'!$E298="","",IF('PR-tampon'!$E298=0,"",IF(INDIRECT(NOM_FR&amp;ADDRESS('PR-tampon'!$E298,COLUMN(REFERENCEMENT_ISOLANT[[#Headers],[TC/TNC
dans le domaine d''emploi visé]])))=0,"",INDIRECT(NOM_FR&amp;ADDRESS('PR-tampon'!$E298,COLUMN(REFERENCEMENT_ISOLANT[[#Headers],[TC/TNC
dans le domaine d''emploi visé]]))))))</f>
        <v/>
      </c>
      <c r="K333" s="117" t="str">
        <f ca="1">IF('PR-tampon'!$E298="","",IF('PR-tampon'!$E298=0,"",IF(INDIRECT(NOM_FR&amp;ADDRESS('PR-tampon'!$E298,COLUMN(REFERENCEMENT_ISOLANT[[#Headers],[SYNTHESE DES APPLICATIONS VISEES]])))=0,"",INDIRECT(NOM_FR&amp;ADDRESS('PR-tampon'!$E298,COLUMN(REFERENCEMENT_ISOLANT[[#Headers],[SYNTHESE DES APPLICATIONS VISEES]]))))))</f>
        <v/>
      </c>
      <c r="L333" s="84" t="str">
        <f ca="1">IF('PR-tampon'!$E298="","",IF('PR-tampon'!$E298=0,"",IF(INDIRECT(NOM_FR&amp;ADDRESS('PR-tampon'!$E298,COLUMN(REFERENCEMENT_ISOLANT[[#Headers],[CONCATENATION DES OBSERVATIONS]])))=0,"",INDIRECT(NOM_FR&amp;ADDRESS('PR-tampon'!$E298,COLUMN(REFERENCEMENT_ISOLANT[[#Headers],[CONCATENATION DES OBSERVATIONS]]))))))</f>
        <v/>
      </c>
      <c r="M333" s="3" t="str">
        <f ca="1">IF('PR-tampon'!$E298="","",IF('PR-tampon'!$E298=0,"",IF(INDIRECT(NOM_FR&amp;ADDRESS('PR-tampon'!$E298,COLUMN(REFERENCEMENT_ISOLANT[[#Headers],[Hygrométrie des locaux]])))=0,"",INDIRECT(NOM_FR&amp;ADDRESS('PR-tampon'!$E298,COLUMN(REFERENCEMENT_ISOLANT[[#Headers],[Hygrométrie des locaux]]))))))</f>
        <v/>
      </c>
      <c r="N333" s="3" t="str">
        <f ca="1">IF('PR-tampon'!$E298="","",IF('PR-tampon'!$E298=0,"",IF(INDIRECT(NOM_FR&amp;ADDRESS('PR-tampon'!$E298,COLUMN(REFERENCEMENT_ISOLANT[[#Headers],[classement locaux au sens 20.1 P3]])))=0,"",INDIRECT(NOM_FR&amp;ADDRESS('PR-tampon'!$E298,COLUMN(REFERENCEMENT_ISOLANT[[#Headers],[classement locaux au sens 20.1 P3]]))))))</f>
        <v/>
      </c>
      <c r="O333" s="3" t="str">
        <f ca="1">IF('PR-tampon'!$E298="","",IF('PR-tampon'!$E298=0,"",IF(INDIRECT(NOM_FR&amp;ADDRESS('PR-tampon'!$E298,COLUMN(REFERENCEMENT_ISOLANT[[#Headers],[Climat max]])))=0,"",INDIRECT(NOM_FR&amp;ADDRESS('PR-tampon'!$E298,COLUMN(REFERENCEMENT_ISOLANT[[#Headers],[Climat max]]))))))</f>
        <v/>
      </c>
      <c r="P333" s="3" t="str">
        <f ca="1">IF('PR-tampon'!$E298="","",IF('PR-tampon'!$E298=0,"",IF(INDIRECT(NOM_FR&amp;ADDRESS('PR-tampon'!$E298,COLUMN(REFERENCEMENT_ISOLANT[[#Headers],[Locaux climatisés ou raffraichis]])))=0,"",INDIRECT(NOM_FR&amp;ADDRESS('PR-tampon'!$E298,COLUMN(REFERENCEMENT_ISOLANT[[#Headers],[Locaux climatisés ou raffraichis]]))))))</f>
        <v/>
      </c>
      <c r="Q333" s="89" t="str">
        <f ca="1">IF('PR-tampon'!$E298="","",IF('PR-tampon'!$E298=0,"",IF(INDIRECT(NOM_FR&amp;ADDRESS('PR-tampon'!$E298,COLUMN(REFERENCEMENT_ISOLANT[[#Headers],[LIEN INTERNET]])))=0,"",INDIRECT(NOM_FR&amp;ADDRESS('PR-tampon'!$E298,COLUMN(REFERENCEMENT_ISOLANT[[#Headers],[LIEN INTERNET]]))))))</f>
        <v/>
      </c>
    </row>
    <row r="334" spans="1:17" ht="130.15" customHeight="1" x14ac:dyDescent="0.25">
      <c r="A334" s="3" t="e">
        <v>#VALUE!</v>
      </c>
      <c r="B334" s="88" t="str">
        <f ca="1">IF('PR-tampon'!$E299="","",IF('PR-tampon'!$E299=0,"",IF(INDIRECT(NOM_FR&amp;ADDRESS('PR-tampon'!$E299,COLUMN(REFERENCEMENT_ISOLANT[[#Headers],[DATE REFERENCEMENT]])))=0,"",INDIRECT(NOM_FR&amp;ADDRESS('PR-tampon'!$E299,COLUMN(REFERENCEMENT_ISOLANT[[#Headers],[DATE REFERENCEMENT]]))))))</f>
        <v/>
      </c>
      <c r="C334" s="88" t="str">
        <f ca="1">IF('PR-tampon'!$E299="","",IF('PR-tampon'!$E299=0,"",IF(INDIRECT(NOM_FR&amp;ADDRESS('PR-tampon'!$E299,COLUMN(REFERENCEMENT_ISOLANT[[#Headers],[TYPE DE PROCEDE]])))=0,"",INDIRECT(NOM_FR&amp;ADDRESS('PR-tampon'!$E299,COLUMN(REFERENCEMENT_ISOLANT[[#Headers],[TYPE DE PROCEDE]]))))))</f>
        <v/>
      </c>
      <c r="D334" s="88" t="str">
        <f ca="1">IF('PR-tampon'!$E299="","",IF('PR-tampon'!$E299=0,"",IF(INDIRECT(NOM_FR&amp;ADDRESS('PR-tampon'!$E299,COLUMN(REFERENCEMENT_ISOLANT[[#Headers],[MATIERE]])))=0,"",INDIRECT(NOM_FR&amp;ADDRESS('PR-tampon'!$E299,COLUMN(REFERENCEMENT_ISOLANT[[#Headers],[MATIERE]]))))))</f>
        <v/>
      </c>
      <c r="E334" s="3" t="str">
        <f ca="1">IF('PR-tampon'!$E299="","",IF('PR-tampon'!$E299=0,"",IF(INDIRECT(NOM_FR&amp;ADDRESS('PR-tampon'!$E299,COLUMN(REFERENCEMENT_ISOLANT[[#Headers],[NOM COMMERCIAL DU PROCEDE]])))=0,"",INDIRECT(NOM_FR&amp;ADDRESS('PR-tampon'!$E299,COLUMN(REFERENCEMENT_ISOLANT[[#Headers],[NOM COMMERCIAL DU PROCEDE]]))))))</f>
        <v/>
      </c>
      <c r="F334" s="3" t="str">
        <f ca="1">IF('PR-tampon'!$E299="","",IF('PR-tampon'!$E299=0,"",IF(INDIRECT(NOM_FR&amp;ADDRESS('PR-tampon'!$E299,COLUMN(REFERENCEMENT_ISOLANT[[#Headers],[DISTRIBUTEUR]])))=0,"",INDIRECT(NOM_FR&amp;ADDRESS('PR-tampon'!$E299,COLUMN(REFERENCEMENT_ISOLANT[[#Headers],[DISTRIBUTEUR]]))))))</f>
        <v/>
      </c>
      <c r="G334" s="3" t="str">
        <f ca="1">IF('PR-tampon'!$E299="","",IF('PR-tampon'!$E299=0,"",IF(INDIRECT(NOM_FR&amp;ADDRESS('PR-tampon'!$E299,COLUMN(REFERENCEMENT_ISOLANT[[#Headers],[TYPE DE DOCUMENT DE REFERENCE]])))=0,"",INDIRECT(NOM_FR&amp;ADDRESS('PR-tampon'!$E299,COLUMN(REFERENCEMENT_ISOLANT[[#Headers],[TYPE DE DOCUMENT DE REFERENCE]]))))))</f>
        <v/>
      </c>
      <c r="H334" s="3" t="str">
        <f ca="1">IF('PR-tampon'!$E299="","",IF('PR-tampon'!$E299=0,"",IF(INDIRECT(NOM_FR&amp;ADDRESS('PR-tampon'!$E299,COLUMN(REFERENCEMENT_ISOLANT[[#Headers],[REF]])))=0,"",INDIRECT(NOM_FR&amp;ADDRESS('PR-tampon'!$E299,COLUMN(REFERENCEMENT_ISOLANT[[#Headers],[REF]]))))))</f>
        <v/>
      </c>
      <c r="I334" s="82" t="str">
        <f ca="1">IF('PR-tampon'!$E299="","",IF('PR-tampon'!$E299=0,"",IF(INDIRECT(NOM_FR&amp;ADDRESS('PR-tampon'!$E299,COLUMN(REFERENCEMENT_ISOLANT[[#Headers],[AVIS LIMITE AU]])))=0,"",INDIRECT(NOM_FR&amp;ADDRESS('PR-tampon'!$E299,COLUMN(REFERENCEMENT_ISOLANT[[#Headers],[AVIS LIMITE AU]]))))))</f>
        <v/>
      </c>
      <c r="J334" s="3" t="str">
        <f ca="1">IF('PR-tampon'!$E299="","",IF('PR-tampon'!$E299=0,"",IF(INDIRECT(NOM_FR&amp;ADDRESS('PR-tampon'!$E299,COLUMN(REFERENCEMENT_ISOLANT[[#Headers],[TC/TNC
dans le domaine d''emploi visé]])))=0,"",INDIRECT(NOM_FR&amp;ADDRESS('PR-tampon'!$E299,COLUMN(REFERENCEMENT_ISOLANT[[#Headers],[TC/TNC
dans le domaine d''emploi visé]]))))))</f>
        <v/>
      </c>
      <c r="K334" s="117" t="str">
        <f ca="1">IF('PR-tampon'!$E299="","",IF('PR-tampon'!$E299=0,"",IF(INDIRECT(NOM_FR&amp;ADDRESS('PR-tampon'!$E299,COLUMN(REFERENCEMENT_ISOLANT[[#Headers],[SYNTHESE DES APPLICATIONS VISEES]])))=0,"",INDIRECT(NOM_FR&amp;ADDRESS('PR-tampon'!$E299,COLUMN(REFERENCEMENT_ISOLANT[[#Headers],[SYNTHESE DES APPLICATIONS VISEES]]))))))</f>
        <v/>
      </c>
      <c r="L334" s="84" t="str">
        <f ca="1">IF('PR-tampon'!$E299="","",IF('PR-tampon'!$E299=0,"",IF(INDIRECT(NOM_FR&amp;ADDRESS('PR-tampon'!$E299,COLUMN(REFERENCEMENT_ISOLANT[[#Headers],[CONCATENATION DES OBSERVATIONS]])))=0,"",INDIRECT(NOM_FR&amp;ADDRESS('PR-tampon'!$E299,COLUMN(REFERENCEMENT_ISOLANT[[#Headers],[CONCATENATION DES OBSERVATIONS]]))))))</f>
        <v/>
      </c>
      <c r="M334" s="3" t="str">
        <f ca="1">IF('PR-tampon'!$E299="","",IF('PR-tampon'!$E299=0,"",IF(INDIRECT(NOM_FR&amp;ADDRESS('PR-tampon'!$E299,COLUMN(REFERENCEMENT_ISOLANT[[#Headers],[Hygrométrie des locaux]])))=0,"",INDIRECT(NOM_FR&amp;ADDRESS('PR-tampon'!$E299,COLUMN(REFERENCEMENT_ISOLANT[[#Headers],[Hygrométrie des locaux]]))))))</f>
        <v/>
      </c>
      <c r="N334" s="3" t="str">
        <f ca="1">IF('PR-tampon'!$E299="","",IF('PR-tampon'!$E299=0,"",IF(INDIRECT(NOM_FR&amp;ADDRESS('PR-tampon'!$E299,COLUMN(REFERENCEMENT_ISOLANT[[#Headers],[classement locaux au sens 20.1 P3]])))=0,"",INDIRECT(NOM_FR&amp;ADDRESS('PR-tampon'!$E299,COLUMN(REFERENCEMENT_ISOLANT[[#Headers],[classement locaux au sens 20.1 P3]]))))))</f>
        <v/>
      </c>
      <c r="O334" s="3" t="str">
        <f ca="1">IF('PR-tampon'!$E299="","",IF('PR-tampon'!$E299=0,"",IF(INDIRECT(NOM_FR&amp;ADDRESS('PR-tampon'!$E299,COLUMN(REFERENCEMENT_ISOLANT[[#Headers],[Climat max]])))=0,"",INDIRECT(NOM_FR&amp;ADDRESS('PR-tampon'!$E299,COLUMN(REFERENCEMENT_ISOLANT[[#Headers],[Climat max]]))))))</f>
        <v/>
      </c>
      <c r="P334" s="3" t="str">
        <f ca="1">IF('PR-tampon'!$E299="","",IF('PR-tampon'!$E299=0,"",IF(INDIRECT(NOM_FR&amp;ADDRESS('PR-tampon'!$E299,COLUMN(REFERENCEMENT_ISOLANT[[#Headers],[Locaux climatisés ou raffraichis]])))=0,"",INDIRECT(NOM_FR&amp;ADDRESS('PR-tampon'!$E299,COLUMN(REFERENCEMENT_ISOLANT[[#Headers],[Locaux climatisés ou raffraichis]]))))))</f>
        <v/>
      </c>
      <c r="Q334" s="89" t="str">
        <f ca="1">IF('PR-tampon'!$E299="","",IF('PR-tampon'!$E299=0,"",IF(INDIRECT(NOM_FR&amp;ADDRESS('PR-tampon'!$E299,COLUMN(REFERENCEMENT_ISOLANT[[#Headers],[LIEN INTERNET]])))=0,"",INDIRECT(NOM_FR&amp;ADDRESS('PR-tampon'!$E299,COLUMN(REFERENCEMENT_ISOLANT[[#Headers],[LIEN INTERNET]]))))))</f>
        <v/>
      </c>
    </row>
    <row r="335" spans="1:17" ht="130.15" customHeight="1" x14ac:dyDescent="0.25">
      <c r="A335" s="3" t="e">
        <v>#VALUE!</v>
      </c>
      <c r="B335" s="88" t="str">
        <f ca="1">IF('PR-tampon'!$E300="","",IF('PR-tampon'!$E300=0,"",IF(INDIRECT(NOM_FR&amp;ADDRESS('PR-tampon'!$E300,COLUMN(REFERENCEMENT_ISOLANT[[#Headers],[DATE REFERENCEMENT]])))=0,"",INDIRECT(NOM_FR&amp;ADDRESS('PR-tampon'!$E300,COLUMN(REFERENCEMENT_ISOLANT[[#Headers],[DATE REFERENCEMENT]]))))))</f>
        <v/>
      </c>
      <c r="C335" s="88" t="str">
        <f ca="1">IF('PR-tampon'!$E300="","",IF('PR-tampon'!$E300=0,"",IF(INDIRECT(NOM_FR&amp;ADDRESS('PR-tampon'!$E300,COLUMN(REFERENCEMENT_ISOLANT[[#Headers],[TYPE DE PROCEDE]])))=0,"",INDIRECT(NOM_FR&amp;ADDRESS('PR-tampon'!$E300,COLUMN(REFERENCEMENT_ISOLANT[[#Headers],[TYPE DE PROCEDE]]))))))</f>
        <v/>
      </c>
      <c r="D335" s="88" t="str">
        <f ca="1">IF('PR-tampon'!$E300="","",IF('PR-tampon'!$E300=0,"",IF(INDIRECT(NOM_FR&amp;ADDRESS('PR-tampon'!$E300,COLUMN(REFERENCEMENT_ISOLANT[[#Headers],[MATIERE]])))=0,"",INDIRECT(NOM_FR&amp;ADDRESS('PR-tampon'!$E300,COLUMN(REFERENCEMENT_ISOLANT[[#Headers],[MATIERE]]))))))</f>
        <v/>
      </c>
      <c r="E335" s="3" t="str">
        <f ca="1">IF('PR-tampon'!$E300="","",IF('PR-tampon'!$E300=0,"",IF(INDIRECT(NOM_FR&amp;ADDRESS('PR-tampon'!$E300,COLUMN(REFERENCEMENT_ISOLANT[[#Headers],[NOM COMMERCIAL DU PROCEDE]])))=0,"",INDIRECT(NOM_FR&amp;ADDRESS('PR-tampon'!$E300,COLUMN(REFERENCEMENT_ISOLANT[[#Headers],[NOM COMMERCIAL DU PROCEDE]]))))))</f>
        <v/>
      </c>
      <c r="F335" s="3" t="str">
        <f ca="1">IF('PR-tampon'!$E300="","",IF('PR-tampon'!$E300=0,"",IF(INDIRECT(NOM_FR&amp;ADDRESS('PR-tampon'!$E300,COLUMN(REFERENCEMENT_ISOLANT[[#Headers],[DISTRIBUTEUR]])))=0,"",INDIRECT(NOM_FR&amp;ADDRESS('PR-tampon'!$E300,COLUMN(REFERENCEMENT_ISOLANT[[#Headers],[DISTRIBUTEUR]]))))))</f>
        <v/>
      </c>
      <c r="G335" s="3" t="str">
        <f ca="1">IF('PR-tampon'!$E300="","",IF('PR-tampon'!$E300=0,"",IF(INDIRECT(NOM_FR&amp;ADDRESS('PR-tampon'!$E300,COLUMN(REFERENCEMENT_ISOLANT[[#Headers],[TYPE DE DOCUMENT DE REFERENCE]])))=0,"",INDIRECT(NOM_FR&amp;ADDRESS('PR-tampon'!$E300,COLUMN(REFERENCEMENT_ISOLANT[[#Headers],[TYPE DE DOCUMENT DE REFERENCE]]))))))</f>
        <v/>
      </c>
      <c r="H335" s="3" t="str">
        <f ca="1">IF('PR-tampon'!$E300="","",IF('PR-tampon'!$E300=0,"",IF(INDIRECT(NOM_FR&amp;ADDRESS('PR-tampon'!$E300,COLUMN(REFERENCEMENT_ISOLANT[[#Headers],[REF]])))=0,"",INDIRECT(NOM_FR&amp;ADDRESS('PR-tampon'!$E300,COLUMN(REFERENCEMENT_ISOLANT[[#Headers],[REF]]))))))</f>
        <v/>
      </c>
      <c r="I335" s="82" t="str">
        <f ca="1">IF('PR-tampon'!$E300="","",IF('PR-tampon'!$E300=0,"",IF(INDIRECT(NOM_FR&amp;ADDRESS('PR-tampon'!$E300,COLUMN(REFERENCEMENT_ISOLANT[[#Headers],[AVIS LIMITE AU]])))=0,"",INDIRECT(NOM_FR&amp;ADDRESS('PR-tampon'!$E300,COLUMN(REFERENCEMENT_ISOLANT[[#Headers],[AVIS LIMITE AU]]))))))</f>
        <v/>
      </c>
      <c r="J335" s="3" t="str">
        <f ca="1">IF('PR-tampon'!$E300="","",IF('PR-tampon'!$E300=0,"",IF(INDIRECT(NOM_FR&amp;ADDRESS('PR-tampon'!$E300,COLUMN(REFERENCEMENT_ISOLANT[[#Headers],[TC/TNC
dans le domaine d''emploi visé]])))=0,"",INDIRECT(NOM_FR&amp;ADDRESS('PR-tampon'!$E300,COLUMN(REFERENCEMENT_ISOLANT[[#Headers],[TC/TNC
dans le domaine d''emploi visé]]))))))</f>
        <v/>
      </c>
      <c r="K335" s="117" t="str">
        <f ca="1">IF('PR-tampon'!$E300="","",IF('PR-tampon'!$E300=0,"",IF(INDIRECT(NOM_FR&amp;ADDRESS('PR-tampon'!$E300,COLUMN(REFERENCEMENT_ISOLANT[[#Headers],[SYNTHESE DES APPLICATIONS VISEES]])))=0,"",INDIRECT(NOM_FR&amp;ADDRESS('PR-tampon'!$E300,COLUMN(REFERENCEMENT_ISOLANT[[#Headers],[SYNTHESE DES APPLICATIONS VISEES]]))))))</f>
        <v/>
      </c>
      <c r="L335" s="84" t="str">
        <f ca="1">IF('PR-tampon'!$E300="","",IF('PR-tampon'!$E300=0,"",IF(INDIRECT(NOM_FR&amp;ADDRESS('PR-tampon'!$E300,COLUMN(REFERENCEMENT_ISOLANT[[#Headers],[CONCATENATION DES OBSERVATIONS]])))=0,"",INDIRECT(NOM_FR&amp;ADDRESS('PR-tampon'!$E300,COLUMN(REFERENCEMENT_ISOLANT[[#Headers],[CONCATENATION DES OBSERVATIONS]]))))))</f>
        <v/>
      </c>
      <c r="M335" s="3" t="str">
        <f ca="1">IF('PR-tampon'!$E300="","",IF('PR-tampon'!$E300=0,"",IF(INDIRECT(NOM_FR&amp;ADDRESS('PR-tampon'!$E300,COLUMN(REFERENCEMENT_ISOLANT[[#Headers],[Hygrométrie des locaux]])))=0,"",INDIRECT(NOM_FR&amp;ADDRESS('PR-tampon'!$E300,COLUMN(REFERENCEMENT_ISOLANT[[#Headers],[Hygrométrie des locaux]]))))))</f>
        <v/>
      </c>
      <c r="N335" s="3" t="str">
        <f ca="1">IF('PR-tampon'!$E300="","",IF('PR-tampon'!$E300=0,"",IF(INDIRECT(NOM_FR&amp;ADDRESS('PR-tampon'!$E300,COLUMN(REFERENCEMENT_ISOLANT[[#Headers],[classement locaux au sens 20.1 P3]])))=0,"",INDIRECT(NOM_FR&amp;ADDRESS('PR-tampon'!$E300,COLUMN(REFERENCEMENT_ISOLANT[[#Headers],[classement locaux au sens 20.1 P3]]))))))</f>
        <v/>
      </c>
      <c r="O335" s="3" t="str">
        <f ca="1">IF('PR-tampon'!$E300="","",IF('PR-tampon'!$E300=0,"",IF(INDIRECT(NOM_FR&amp;ADDRESS('PR-tampon'!$E300,COLUMN(REFERENCEMENT_ISOLANT[[#Headers],[Climat max]])))=0,"",INDIRECT(NOM_FR&amp;ADDRESS('PR-tampon'!$E300,COLUMN(REFERENCEMENT_ISOLANT[[#Headers],[Climat max]]))))))</f>
        <v/>
      </c>
      <c r="P335" s="3" t="str">
        <f ca="1">IF('PR-tampon'!$E300="","",IF('PR-tampon'!$E300=0,"",IF(INDIRECT(NOM_FR&amp;ADDRESS('PR-tampon'!$E300,COLUMN(REFERENCEMENT_ISOLANT[[#Headers],[Locaux climatisés ou raffraichis]])))=0,"",INDIRECT(NOM_FR&amp;ADDRESS('PR-tampon'!$E300,COLUMN(REFERENCEMENT_ISOLANT[[#Headers],[Locaux climatisés ou raffraichis]]))))))</f>
        <v/>
      </c>
      <c r="Q335" s="89" t="str">
        <f ca="1">IF('PR-tampon'!$E300="","",IF('PR-tampon'!$E300=0,"",IF(INDIRECT(NOM_FR&amp;ADDRESS('PR-tampon'!$E300,COLUMN(REFERENCEMENT_ISOLANT[[#Headers],[LIEN INTERNET]])))=0,"",INDIRECT(NOM_FR&amp;ADDRESS('PR-tampon'!$E300,COLUMN(REFERENCEMENT_ISOLANT[[#Headers],[LIEN INTERNET]]))))))</f>
        <v/>
      </c>
    </row>
    <row r="336" spans="1:17" ht="130.15" customHeight="1" x14ac:dyDescent="0.25">
      <c r="A336" s="3" t="e">
        <v>#VALUE!</v>
      </c>
      <c r="B336" s="88" t="str">
        <f ca="1">IF('PR-tampon'!$E301="","",IF('PR-tampon'!$E301=0,"",IF(INDIRECT(NOM_FR&amp;ADDRESS('PR-tampon'!$E301,COLUMN(REFERENCEMENT_ISOLANT[[#Headers],[DATE REFERENCEMENT]])))=0,"",INDIRECT(NOM_FR&amp;ADDRESS('PR-tampon'!$E301,COLUMN(REFERENCEMENT_ISOLANT[[#Headers],[DATE REFERENCEMENT]]))))))</f>
        <v/>
      </c>
      <c r="C336" s="88" t="str">
        <f ca="1">IF('PR-tampon'!$E301="","",IF('PR-tampon'!$E301=0,"",IF(INDIRECT(NOM_FR&amp;ADDRESS('PR-tampon'!$E301,COLUMN(REFERENCEMENT_ISOLANT[[#Headers],[TYPE DE PROCEDE]])))=0,"",INDIRECT(NOM_FR&amp;ADDRESS('PR-tampon'!$E301,COLUMN(REFERENCEMENT_ISOLANT[[#Headers],[TYPE DE PROCEDE]]))))))</f>
        <v/>
      </c>
      <c r="D336" s="88" t="str">
        <f ca="1">IF('PR-tampon'!$E301="","",IF('PR-tampon'!$E301=0,"",IF(INDIRECT(NOM_FR&amp;ADDRESS('PR-tampon'!$E301,COLUMN(REFERENCEMENT_ISOLANT[[#Headers],[MATIERE]])))=0,"",INDIRECT(NOM_FR&amp;ADDRESS('PR-tampon'!$E301,COLUMN(REFERENCEMENT_ISOLANT[[#Headers],[MATIERE]]))))))</f>
        <v/>
      </c>
      <c r="E336" s="3" t="str">
        <f ca="1">IF('PR-tampon'!$E301="","",IF('PR-tampon'!$E301=0,"",IF(INDIRECT(NOM_FR&amp;ADDRESS('PR-tampon'!$E301,COLUMN(REFERENCEMENT_ISOLANT[[#Headers],[NOM COMMERCIAL DU PROCEDE]])))=0,"",INDIRECT(NOM_FR&amp;ADDRESS('PR-tampon'!$E301,COLUMN(REFERENCEMENT_ISOLANT[[#Headers],[NOM COMMERCIAL DU PROCEDE]]))))))</f>
        <v/>
      </c>
      <c r="F336" s="3" t="str">
        <f ca="1">IF('PR-tampon'!$E301="","",IF('PR-tampon'!$E301=0,"",IF(INDIRECT(NOM_FR&amp;ADDRESS('PR-tampon'!$E301,COLUMN(REFERENCEMENT_ISOLANT[[#Headers],[DISTRIBUTEUR]])))=0,"",INDIRECT(NOM_FR&amp;ADDRESS('PR-tampon'!$E301,COLUMN(REFERENCEMENT_ISOLANT[[#Headers],[DISTRIBUTEUR]]))))))</f>
        <v/>
      </c>
      <c r="G336" s="3" t="str">
        <f ca="1">IF('PR-tampon'!$E301="","",IF('PR-tampon'!$E301=0,"",IF(INDIRECT(NOM_FR&amp;ADDRESS('PR-tampon'!$E301,COLUMN(REFERENCEMENT_ISOLANT[[#Headers],[TYPE DE DOCUMENT DE REFERENCE]])))=0,"",INDIRECT(NOM_FR&amp;ADDRESS('PR-tampon'!$E301,COLUMN(REFERENCEMENT_ISOLANT[[#Headers],[TYPE DE DOCUMENT DE REFERENCE]]))))))</f>
        <v/>
      </c>
      <c r="H336" s="3" t="str">
        <f ca="1">IF('PR-tampon'!$E301="","",IF('PR-tampon'!$E301=0,"",IF(INDIRECT(NOM_FR&amp;ADDRESS('PR-tampon'!$E301,COLUMN(REFERENCEMENT_ISOLANT[[#Headers],[REF]])))=0,"",INDIRECT(NOM_FR&amp;ADDRESS('PR-tampon'!$E301,COLUMN(REFERENCEMENT_ISOLANT[[#Headers],[REF]]))))))</f>
        <v/>
      </c>
      <c r="I336" s="82" t="str">
        <f ca="1">IF('PR-tampon'!$E301="","",IF('PR-tampon'!$E301=0,"",IF(INDIRECT(NOM_FR&amp;ADDRESS('PR-tampon'!$E301,COLUMN(REFERENCEMENT_ISOLANT[[#Headers],[AVIS LIMITE AU]])))=0,"",INDIRECT(NOM_FR&amp;ADDRESS('PR-tampon'!$E301,COLUMN(REFERENCEMENT_ISOLANT[[#Headers],[AVIS LIMITE AU]]))))))</f>
        <v/>
      </c>
      <c r="J336" s="3" t="str">
        <f ca="1">IF('PR-tampon'!$E301="","",IF('PR-tampon'!$E301=0,"",IF(INDIRECT(NOM_FR&amp;ADDRESS('PR-tampon'!$E301,COLUMN(REFERENCEMENT_ISOLANT[[#Headers],[TC/TNC
dans le domaine d''emploi visé]])))=0,"",INDIRECT(NOM_FR&amp;ADDRESS('PR-tampon'!$E301,COLUMN(REFERENCEMENT_ISOLANT[[#Headers],[TC/TNC
dans le domaine d''emploi visé]]))))))</f>
        <v/>
      </c>
      <c r="K336" s="117" t="str">
        <f ca="1">IF('PR-tampon'!$E301="","",IF('PR-tampon'!$E301=0,"",IF(INDIRECT(NOM_FR&amp;ADDRESS('PR-tampon'!$E301,COLUMN(REFERENCEMENT_ISOLANT[[#Headers],[SYNTHESE DES APPLICATIONS VISEES]])))=0,"",INDIRECT(NOM_FR&amp;ADDRESS('PR-tampon'!$E301,COLUMN(REFERENCEMENT_ISOLANT[[#Headers],[SYNTHESE DES APPLICATIONS VISEES]]))))))</f>
        <v/>
      </c>
      <c r="L336" s="84" t="str">
        <f ca="1">IF('PR-tampon'!$E301="","",IF('PR-tampon'!$E301=0,"",IF(INDIRECT(NOM_FR&amp;ADDRESS('PR-tampon'!$E301,COLUMN(REFERENCEMENT_ISOLANT[[#Headers],[CONCATENATION DES OBSERVATIONS]])))=0,"",INDIRECT(NOM_FR&amp;ADDRESS('PR-tampon'!$E301,COLUMN(REFERENCEMENT_ISOLANT[[#Headers],[CONCATENATION DES OBSERVATIONS]]))))))</f>
        <v/>
      </c>
      <c r="M336" s="3" t="str">
        <f ca="1">IF('PR-tampon'!$E301="","",IF('PR-tampon'!$E301=0,"",IF(INDIRECT(NOM_FR&amp;ADDRESS('PR-tampon'!$E301,COLUMN(REFERENCEMENT_ISOLANT[[#Headers],[Hygrométrie des locaux]])))=0,"",INDIRECT(NOM_FR&amp;ADDRESS('PR-tampon'!$E301,COLUMN(REFERENCEMENT_ISOLANT[[#Headers],[Hygrométrie des locaux]]))))))</f>
        <v/>
      </c>
      <c r="N336" s="3" t="str">
        <f ca="1">IF('PR-tampon'!$E301="","",IF('PR-tampon'!$E301=0,"",IF(INDIRECT(NOM_FR&amp;ADDRESS('PR-tampon'!$E301,COLUMN(REFERENCEMENT_ISOLANT[[#Headers],[classement locaux au sens 20.1 P3]])))=0,"",INDIRECT(NOM_FR&amp;ADDRESS('PR-tampon'!$E301,COLUMN(REFERENCEMENT_ISOLANT[[#Headers],[classement locaux au sens 20.1 P3]]))))))</f>
        <v/>
      </c>
      <c r="O336" s="3" t="str">
        <f ca="1">IF('PR-tampon'!$E301="","",IF('PR-tampon'!$E301=0,"",IF(INDIRECT(NOM_FR&amp;ADDRESS('PR-tampon'!$E301,COLUMN(REFERENCEMENT_ISOLANT[[#Headers],[Climat max]])))=0,"",INDIRECT(NOM_FR&amp;ADDRESS('PR-tampon'!$E301,COLUMN(REFERENCEMENT_ISOLANT[[#Headers],[Climat max]]))))))</f>
        <v/>
      </c>
      <c r="P336" s="3" t="str">
        <f ca="1">IF('PR-tampon'!$E301="","",IF('PR-tampon'!$E301=0,"",IF(INDIRECT(NOM_FR&amp;ADDRESS('PR-tampon'!$E301,COLUMN(REFERENCEMENT_ISOLANT[[#Headers],[Locaux climatisés ou raffraichis]])))=0,"",INDIRECT(NOM_FR&amp;ADDRESS('PR-tampon'!$E301,COLUMN(REFERENCEMENT_ISOLANT[[#Headers],[Locaux climatisés ou raffraichis]]))))))</f>
        <v/>
      </c>
      <c r="Q336" s="89" t="str">
        <f ca="1">IF('PR-tampon'!$E301="","",IF('PR-tampon'!$E301=0,"",IF(INDIRECT(NOM_FR&amp;ADDRESS('PR-tampon'!$E301,COLUMN(REFERENCEMENT_ISOLANT[[#Headers],[LIEN INTERNET]])))=0,"",INDIRECT(NOM_FR&amp;ADDRESS('PR-tampon'!$E301,COLUMN(REFERENCEMENT_ISOLANT[[#Headers],[LIEN INTERNET]]))))))</f>
        <v/>
      </c>
    </row>
    <row r="337" spans="1:17" ht="130.15" customHeight="1" x14ac:dyDescent="0.25">
      <c r="A337" s="3" t="e">
        <v>#VALUE!</v>
      </c>
      <c r="B337" s="88" t="str">
        <f ca="1">IF('PR-tampon'!$E302="","",IF('PR-tampon'!$E302=0,"",IF(INDIRECT(NOM_FR&amp;ADDRESS('PR-tampon'!$E302,COLUMN(REFERENCEMENT_ISOLANT[[#Headers],[DATE REFERENCEMENT]])))=0,"",INDIRECT(NOM_FR&amp;ADDRESS('PR-tampon'!$E302,COLUMN(REFERENCEMENT_ISOLANT[[#Headers],[DATE REFERENCEMENT]]))))))</f>
        <v/>
      </c>
      <c r="C337" s="88" t="str">
        <f ca="1">IF('PR-tampon'!$E302="","",IF('PR-tampon'!$E302=0,"",IF(INDIRECT(NOM_FR&amp;ADDRESS('PR-tampon'!$E302,COLUMN(REFERENCEMENT_ISOLANT[[#Headers],[TYPE DE PROCEDE]])))=0,"",INDIRECT(NOM_FR&amp;ADDRESS('PR-tampon'!$E302,COLUMN(REFERENCEMENT_ISOLANT[[#Headers],[TYPE DE PROCEDE]]))))))</f>
        <v/>
      </c>
      <c r="D337" s="88" t="str">
        <f ca="1">IF('PR-tampon'!$E302="","",IF('PR-tampon'!$E302=0,"",IF(INDIRECT(NOM_FR&amp;ADDRESS('PR-tampon'!$E302,COLUMN(REFERENCEMENT_ISOLANT[[#Headers],[MATIERE]])))=0,"",INDIRECT(NOM_FR&amp;ADDRESS('PR-tampon'!$E302,COLUMN(REFERENCEMENT_ISOLANT[[#Headers],[MATIERE]]))))))</f>
        <v/>
      </c>
      <c r="E337" s="3" t="str">
        <f ca="1">IF('PR-tampon'!$E302="","",IF('PR-tampon'!$E302=0,"",IF(INDIRECT(NOM_FR&amp;ADDRESS('PR-tampon'!$E302,COLUMN(REFERENCEMENT_ISOLANT[[#Headers],[NOM COMMERCIAL DU PROCEDE]])))=0,"",INDIRECT(NOM_FR&amp;ADDRESS('PR-tampon'!$E302,COLUMN(REFERENCEMENT_ISOLANT[[#Headers],[NOM COMMERCIAL DU PROCEDE]]))))))</f>
        <v/>
      </c>
      <c r="F337" s="3" t="str">
        <f ca="1">IF('PR-tampon'!$E302="","",IF('PR-tampon'!$E302=0,"",IF(INDIRECT(NOM_FR&amp;ADDRESS('PR-tampon'!$E302,COLUMN(REFERENCEMENT_ISOLANT[[#Headers],[DISTRIBUTEUR]])))=0,"",INDIRECT(NOM_FR&amp;ADDRESS('PR-tampon'!$E302,COLUMN(REFERENCEMENT_ISOLANT[[#Headers],[DISTRIBUTEUR]]))))))</f>
        <v/>
      </c>
      <c r="G337" s="3" t="str">
        <f ca="1">IF('PR-tampon'!$E302="","",IF('PR-tampon'!$E302=0,"",IF(INDIRECT(NOM_FR&amp;ADDRESS('PR-tampon'!$E302,COLUMN(REFERENCEMENT_ISOLANT[[#Headers],[TYPE DE DOCUMENT DE REFERENCE]])))=0,"",INDIRECT(NOM_FR&amp;ADDRESS('PR-tampon'!$E302,COLUMN(REFERENCEMENT_ISOLANT[[#Headers],[TYPE DE DOCUMENT DE REFERENCE]]))))))</f>
        <v/>
      </c>
      <c r="H337" s="3" t="str">
        <f ca="1">IF('PR-tampon'!$E302="","",IF('PR-tampon'!$E302=0,"",IF(INDIRECT(NOM_FR&amp;ADDRESS('PR-tampon'!$E302,COLUMN(REFERENCEMENT_ISOLANT[[#Headers],[REF]])))=0,"",INDIRECT(NOM_FR&amp;ADDRESS('PR-tampon'!$E302,COLUMN(REFERENCEMENT_ISOLANT[[#Headers],[REF]]))))))</f>
        <v/>
      </c>
      <c r="I337" s="82" t="str">
        <f ca="1">IF('PR-tampon'!$E302="","",IF('PR-tampon'!$E302=0,"",IF(INDIRECT(NOM_FR&amp;ADDRESS('PR-tampon'!$E302,COLUMN(REFERENCEMENT_ISOLANT[[#Headers],[AVIS LIMITE AU]])))=0,"",INDIRECT(NOM_FR&amp;ADDRESS('PR-tampon'!$E302,COLUMN(REFERENCEMENT_ISOLANT[[#Headers],[AVIS LIMITE AU]]))))))</f>
        <v/>
      </c>
      <c r="J337" s="3" t="str">
        <f ca="1">IF('PR-tampon'!$E302="","",IF('PR-tampon'!$E302=0,"",IF(INDIRECT(NOM_FR&amp;ADDRESS('PR-tampon'!$E302,COLUMN(REFERENCEMENT_ISOLANT[[#Headers],[TC/TNC
dans le domaine d''emploi visé]])))=0,"",INDIRECT(NOM_FR&amp;ADDRESS('PR-tampon'!$E302,COLUMN(REFERENCEMENT_ISOLANT[[#Headers],[TC/TNC
dans le domaine d''emploi visé]]))))))</f>
        <v/>
      </c>
      <c r="K337" s="117" t="str">
        <f ca="1">IF('PR-tampon'!$E302="","",IF('PR-tampon'!$E302=0,"",IF(INDIRECT(NOM_FR&amp;ADDRESS('PR-tampon'!$E302,COLUMN(REFERENCEMENT_ISOLANT[[#Headers],[SYNTHESE DES APPLICATIONS VISEES]])))=0,"",INDIRECT(NOM_FR&amp;ADDRESS('PR-tampon'!$E302,COLUMN(REFERENCEMENT_ISOLANT[[#Headers],[SYNTHESE DES APPLICATIONS VISEES]]))))))</f>
        <v/>
      </c>
      <c r="L337" s="84" t="str">
        <f ca="1">IF('PR-tampon'!$E302="","",IF('PR-tampon'!$E302=0,"",IF(INDIRECT(NOM_FR&amp;ADDRESS('PR-tampon'!$E302,COLUMN(REFERENCEMENT_ISOLANT[[#Headers],[CONCATENATION DES OBSERVATIONS]])))=0,"",INDIRECT(NOM_FR&amp;ADDRESS('PR-tampon'!$E302,COLUMN(REFERENCEMENT_ISOLANT[[#Headers],[CONCATENATION DES OBSERVATIONS]]))))))</f>
        <v/>
      </c>
      <c r="M337" s="3" t="str">
        <f ca="1">IF('PR-tampon'!$E302="","",IF('PR-tampon'!$E302=0,"",IF(INDIRECT(NOM_FR&amp;ADDRESS('PR-tampon'!$E302,COLUMN(REFERENCEMENT_ISOLANT[[#Headers],[Hygrométrie des locaux]])))=0,"",INDIRECT(NOM_FR&amp;ADDRESS('PR-tampon'!$E302,COLUMN(REFERENCEMENT_ISOLANT[[#Headers],[Hygrométrie des locaux]]))))))</f>
        <v/>
      </c>
      <c r="N337" s="3" t="str">
        <f ca="1">IF('PR-tampon'!$E302="","",IF('PR-tampon'!$E302=0,"",IF(INDIRECT(NOM_FR&amp;ADDRESS('PR-tampon'!$E302,COLUMN(REFERENCEMENT_ISOLANT[[#Headers],[classement locaux au sens 20.1 P3]])))=0,"",INDIRECT(NOM_FR&amp;ADDRESS('PR-tampon'!$E302,COLUMN(REFERENCEMENT_ISOLANT[[#Headers],[classement locaux au sens 20.1 P3]]))))))</f>
        <v/>
      </c>
      <c r="O337" s="3" t="str">
        <f ca="1">IF('PR-tampon'!$E302="","",IF('PR-tampon'!$E302=0,"",IF(INDIRECT(NOM_FR&amp;ADDRESS('PR-tampon'!$E302,COLUMN(REFERENCEMENT_ISOLANT[[#Headers],[Climat max]])))=0,"",INDIRECT(NOM_FR&amp;ADDRESS('PR-tampon'!$E302,COLUMN(REFERENCEMENT_ISOLANT[[#Headers],[Climat max]]))))))</f>
        <v/>
      </c>
      <c r="P337" s="3" t="str">
        <f ca="1">IF('PR-tampon'!$E302="","",IF('PR-tampon'!$E302=0,"",IF(INDIRECT(NOM_FR&amp;ADDRESS('PR-tampon'!$E302,COLUMN(REFERENCEMENT_ISOLANT[[#Headers],[Locaux climatisés ou raffraichis]])))=0,"",INDIRECT(NOM_FR&amp;ADDRESS('PR-tampon'!$E302,COLUMN(REFERENCEMENT_ISOLANT[[#Headers],[Locaux climatisés ou raffraichis]]))))))</f>
        <v/>
      </c>
      <c r="Q337" s="89" t="str">
        <f ca="1">IF('PR-tampon'!$E302="","",IF('PR-tampon'!$E302=0,"",IF(INDIRECT(NOM_FR&amp;ADDRESS('PR-tampon'!$E302,COLUMN(REFERENCEMENT_ISOLANT[[#Headers],[LIEN INTERNET]])))=0,"",INDIRECT(NOM_FR&amp;ADDRESS('PR-tampon'!$E302,COLUMN(REFERENCEMENT_ISOLANT[[#Headers],[LIEN INTERNET]]))))))</f>
        <v/>
      </c>
    </row>
    <row r="338" spans="1:17" ht="130.15" customHeight="1" x14ac:dyDescent="0.25">
      <c r="A338" s="3" t="e">
        <v>#VALUE!</v>
      </c>
      <c r="B338" s="88" t="str">
        <f ca="1">IF('PR-tampon'!$E303="","",IF('PR-tampon'!$E303=0,"",IF(INDIRECT(NOM_FR&amp;ADDRESS('PR-tampon'!$E303,COLUMN(REFERENCEMENT_ISOLANT[[#Headers],[DATE REFERENCEMENT]])))=0,"",INDIRECT(NOM_FR&amp;ADDRESS('PR-tampon'!$E303,COLUMN(REFERENCEMENT_ISOLANT[[#Headers],[DATE REFERENCEMENT]]))))))</f>
        <v/>
      </c>
      <c r="C338" s="88" t="str">
        <f ca="1">IF('PR-tampon'!$E303="","",IF('PR-tampon'!$E303=0,"",IF(INDIRECT(NOM_FR&amp;ADDRESS('PR-tampon'!$E303,COLUMN(REFERENCEMENT_ISOLANT[[#Headers],[TYPE DE PROCEDE]])))=0,"",INDIRECT(NOM_FR&amp;ADDRESS('PR-tampon'!$E303,COLUMN(REFERENCEMENT_ISOLANT[[#Headers],[TYPE DE PROCEDE]]))))))</f>
        <v/>
      </c>
      <c r="D338" s="88" t="str">
        <f ca="1">IF('PR-tampon'!$E303="","",IF('PR-tampon'!$E303=0,"",IF(INDIRECT(NOM_FR&amp;ADDRESS('PR-tampon'!$E303,COLUMN(REFERENCEMENT_ISOLANT[[#Headers],[MATIERE]])))=0,"",INDIRECT(NOM_FR&amp;ADDRESS('PR-tampon'!$E303,COLUMN(REFERENCEMENT_ISOLANT[[#Headers],[MATIERE]]))))))</f>
        <v/>
      </c>
      <c r="E338" s="3" t="str">
        <f ca="1">IF('PR-tampon'!$E303="","",IF('PR-tampon'!$E303=0,"",IF(INDIRECT(NOM_FR&amp;ADDRESS('PR-tampon'!$E303,COLUMN(REFERENCEMENT_ISOLANT[[#Headers],[NOM COMMERCIAL DU PROCEDE]])))=0,"",INDIRECT(NOM_FR&amp;ADDRESS('PR-tampon'!$E303,COLUMN(REFERENCEMENT_ISOLANT[[#Headers],[NOM COMMERCIAL DU PROCEDE]]))))))</f>
        <v/>
      </c>
      <c r="F338" s="3" t="str">
        <f ca="1">IF('PR-tampon'!$E303="","",IF('PR-tampon'!$E303=0,"",IF(INDIRECT(NOM_FR&amp;ADDRESS('PR-tampon'!$E303,COLUMN(REFERENCEMENT_ISOLANT[[#Headers],[DISTRIBUTEUR]])))=0,"",INDIRECT(NOM_FR&amp;ADDRESS('PR-tampon'!$E303,COLUMN(REFERENCEMENT_ISOLANT[[#Headers],[DISTRIBUTEUR]]))))))</f>
        <v/>
      </c>
      <c r="G338" s="3" t="str">
        <f ca="1">IF('PR-tampon'!$E303="","",IF('PR-tampon'!$E303=0,"",IF(INDIRECT(NOM_FR&amp;ADDRESS('PR-tampon'!$E303,COLUMN(REFERENCEMENT_ISOLANT[[#Headers],[TYPE DE DOCUMENT DE REFERENCE]])))=0,"",INDIRECT(NOM_FR&amp;ADDRESS('PR-tampon'!$E303,COLUMN(REFERENCEMENT_ISOLANT[[#Headers],[TYPE DE DOCUMENT DE REFERENCE]]))))))</f>
        <v/>
      </c>
      <c r="H338" s="3" t="str">
        <f ca="1">IF('PR-tampon'!$E303="","",IF('PR-tampon'!$E303=0,"",IF(INDIRECT(NOM_FR&amp;ADDRESS('PR-tampon'!$E303,COLUMN(REFERENCEMENT_ISOLANT[[#Headers],[REF]])))=0,"",INDIRECT(NOM_FR&amp;ADDRESS('PR-tampon'!$E303,COLUMN(REFERENCEMENT_ISOLANT[[#Headers],[REF]]))))))</f>
        <v/>
      </c>
      <c r="I338" s="82" t="str">
        <f ca="1">IF('PR-tampon'!$E303="","",IF('PR-tampon'!$E303=0,"",IF(INDIRECT(NOM_FR&amp;ADDRESS('PR-tampon'!$E303,COLUMN(REFERENCEMENT_ISOLANT[[#Headers],[AVIS LIMITE AU]])))=0,"",INDIRECT(NOM_FR&amp;ADDRESS('PR-tampon'!$E303,COLUMN(REFERENCEMENT_ISOLANT[[#Headers],[AVIS LIMITE AU]]))))))</f>
        <v/>
      </c>
      <c r="J338" s="3" t="str">
        <f ca="1">IF('PR-tampon'!$E303="","",IF('PR-tampon'!$E303=0,"",IF(INDIRECT(NOM_FR&amp;ADDRESS('PR-tampon'!$E303,COLUMN(REFERENCEMENT_ISOLANT[[#Headers],[TC/TNC
dans le domaine d''emploi visé]])))=0,"",INDIRECT(NOM_FR&amp;ADDRESS('PR-tampon'!$E303,COLUMN(REFERENCEMENT_ISOLANT[[#Headers],[TC/TNC
dans le domaine d''emploi visé]]))))))</f>
        <v/>
      </c>
      <c r="K338" s="117" t="str">
        <f ca="1">IF('PR-tampon'!$E303="","",IF('PR-tampon'!$E303=0,"",IF(INDIRECT(NOM_FR&amp;ADDRESS('PR-tampon'!$E303,COLUMN(REFERENCEMENT_ISOLANT[[#Headers],[SYNTHESE DES APPLICATIONS VISEES]])))=0,"",INDIRECT(NOM_FR&amp;ADDRESS('PR-tampon'!$E303,COLUMN(REFERENCEMENT_ISOLANT[[#Headers],[SYNTHESE DES APPLICATIONS VISEES]]))))))</f>
        <v/>
      </c>
      <c r="L338" s="84" t="str">
        <f ca="1">IF('PR-tampon'!$E303="","",IF('PR-tampon'!$E303=0,"",IF(INDIRECT(NOM_FR&amp;ADDRESS('PR-tampon'!$E303,COLUMN(REFERENCEMENT_ISOLANT[[#Headers],[CONCATENATION DES OBSERVATIONS]])))=0,"",INDIRECT(NOM_FR&amp;ADDRESS('PR-tampon'!$E303,COLUMN(REFERENCEMENT_ISOLANT[[#Headers],[CONCATENATION DES OBSERVATIONS]]))))))</f>
        <v/>
      </c>
      <c r="M338" s="3" t="str">
        <f ca="1">IF('PR-tampon'!$E303="","",IF('PR-tampon'!$E303=0,"",IF(INDIRECT(NOM_FR&amp;ADDRESS('PR-tampon'!$E303,COLUMN(REFERENCEMENT_ISOLANT[[#Headers],[Hygrométrie des locaux]])))=0,"",INDIRECT(NOM_FR&amp;ADDRESS('PR-tampon'!$E303,COLUMN(REFERENCEMENT_ISOLANT[[#Headers],[Hygrométrie des locaux]]))))))</f>
        <v/>
      </c>
      <c r="N338" s="3" t="str">
        <f ca="1">IF('PR-tampon'!$E303="","",IF('PR-tampon'!$E303=0,"",IF(INDIRECT(NOM_FR&amp;ADDRESS('PR-tampon'!$E303,COLUMN(REFERENCEMENT_ISOLANT[[#Headers],[classement locaux au sens 20.1 P3]])))=0,"",INDIRECT(NOM_FR&amp;ADDRESS('PR-tampon'!$E303,COLUMN(REFERENCEMENT_ISOLANT[[#Headers],[classement locaux au sens 20.1 P3]]))))))</f>
        <v/>
      </c>
      <c r="O338" s="3" t="str">
        <f ca="1">IF('PR-tampon'!$E303="","",IF('PR-tampon'!$E303=0,"",IF(INDIRECT(NOM_FR&amp;ADDRESS('PR-tampon'!$E303,COLUMN(REFERENCEMENT_ISOLANT[[#Headers],[Climat max]])))=0,"",INDIRECT(NOM_FR&amp;ADDRESS('PR-tampon'!$E303,COLUMN(REFERENCEMENT_ISOLANT[[#Headers],[Climat max]]))))))</f>
        <v/>
      </c>
      <c r="P338" s="3" t="str">
        <f ca="1">IF('PR-tampon'!$E303="","",IF('PR-tampon'!$E303=0,"",IF(INDIRECT(NOM_FR&amp;ADDRESS('PR-tampon'!$E303,COLUMN(REFERENCEMENT_ISOLANT[[#Headers],[Locaux climatisés ou raffraichis]])))=0,"",INDIRECT(NOM_FR&amp;ADDRESS('PR-tampon'!$E303,COLUMN(REFERENCEMENT_ISOLANT[[#Headers],[Locaux climatisés ou raffraichis]]))))))</f>
        <v/>
      </c>
      <c r="Q338" s="89" t="str">
        <f ca="1">IF('PR-tampon'!$E303="","",IF('PR-tampon'!$E303=0,"",IF(INDIRECT(NOM_FR&amp;ADDRESS('PR-tampon'!$E303,COLUMN(REFERENCEMENT_ISOLANT[[#Headers],[LIEN INTERNET]])))=0,"",INDIRECT(NOM_FR&amp;ADDRESS('PR-tampon'!$E303,COLUMN(REFERENCEMENT_ISOLANT[[#Headers],[LIEN INTERNET]]))))))</f>
        <v/>
      </c>
    </row>
    <row r="339" spans="1:17" ht="130.15" customHeight="1" x14ac:dyDescent="0.25">
      <c r="A339" s="3" t="e">
        <v>#VALUE!</v>
      </c>
      <c r="B339" s="88" t="str">
        <f ca="1">IF('PR-tampon'!$E304="","",IF('PR-tampon'!$E304=0,"",IF(INDIRECT(NOM_FR&amp;ADDRESS('PR-tampon'!$E304,COLUMN(REFERENCEMENT_ISOLANT[[#Headers],[DATE REFERENCEMENT]])))=0,"",INDIRECT(NOM_FR&amp;ADDRESS('PR-tampon'!$E304,COLUMN(REFERENCEMENT_ISOLANT[[#Headers],[DATE REFERENCEMENT]]))))))</f>
        <v/>
      </c>
      <c r="C339" s="88" t="str">
        <f ca="1">IF('PR-tampon'!$E304="","",IF('PR-tampon'!$E304=0,"",IF(INDIRECT(NOM_FR&amp;ADDRESS('PR-tampon'!$E304,COLUMN(REFERENCEMENT_ISOLANT[[#Headers],[TYPE DE PROCEDE]])))=0,"",INDIRECT(NOM_FR&amp;ADDRESS('PR-tampon'!$E304,COLUMN(REFERENCEMENT_ISOLANT[[#Headers],[TYPE DE PROCEDE]]))))))</f>
        <v/>
      </c>
      <c r="D339" s="88" t="str">
        <f ca="1">IF('PR-tampon'!$E304="","",IF('PR-tampon'!$E304=0,"",IF(INDIRECT(NOM_FR&amp;ADDRESS('PR-tampon'!$E304,COLUMN(REFERENCEMENT_ISOLANT[[#Headers],[MATIERE]])))=0,"",INDIRECT(NOM_FR&amp;ADDRESS('PR-tampon'!$E304,COLUMN(REFERENCEMENT_ISOLANT[[#Headers],[MATIERE]]))))))</f>
        <v/>
      </c>
      <c r="E339" s="3" t="str">
        <f ca="1">IF('PR-tampon'!$E304="","",IF('PR-tampon'!$E304=0,"",IF(INDIRECT(NOM_FR&amp;ADDRESS('PR-tampon'!$E304,COLUMN(REFERENCEMENT_ISOLANT[[#Headers],[NOM COMMERCIAL DU PROCEDE]])))=0,"",INDIRECT(NOM_FR&amp;ADDRESS('PR-tampon'!$E304,COLUMN(REFERENCEMENT_ISOLANT[[#Headers],[NOM COMMERCIAL DU PROCEDE]]))))))</f>
        <v/>
      </c>
      <c r="F339" s="3" t="str">
        <f ca="1">IF('PR-tampon'!$E304="","",IF('PR-tampon'!$E304=0,"",IF(INDIRECT(NOM_FR&amp;ADDRESS('PR-tampon'!$E304,COLUMN(REFERENCEMENT_ISOLANT[[#Headers],[DISTRIBUTEUR]])))=0,"",INDIRECT(NOM_FR&amp;ADDRESS('PR-tampon'!$E304,COLUMN(REFERENCEMENT_ISOLANT[[#Headers],[DISTRIBUTEUR]]))))))</f>
        <v/>
      </c>
      <c r="G339" s="3" t="str">
        <f ca="1">IF('PR-tampon'!$E304="","",IF('PR-tampon'!$E304=0,"",IF(INDIRECT(NOM_FR&amp;ADDRESS('PR-tampon'!$E304,COLUMN(REFERENCEMENT_ISOLANT[[#Headers],[TYPE DE DOCUMENT DE REFERENCE]])))=0,"",INDIRECT(NOM_FR&amp;ADDRESS('PR-tampon'!$E304,COLUMN(REFERENCEMENT_ISOLANT[[#Headers],[TYPE DE DOCUMENT DE REFERENCE]]))))))</f>
        <v/>
      </c>
      <c r="H339" s="3" t="str">
        <f ca="1">IF('PR-tampon'!$E304="","",IF('PR-tampon'!$E304=0,"",IF(INDIRECT(NOM_FR&amp;ADDRESS('PR-tampon'!$E304,COLUMN(REFERENCEMENT_ISOLANT[[#Headers],[REF]])))=0,"",INDIRECT(NOM_FR&amp;ADDRESS('PR-tampon'!$E304,COLUMN(REFERENCEMENT_ISOLANT[[#Headers],[REF]]))))))</f>
        <v/>
      </c>
      <c r="I339" s="82" t="str">
        <f ca="1">IF('PR-tampon'!$E304="","",IF('PR-tampon'!$E304=0,"",IF(INDIRECT(NOM_FR&amp;ADDRESS('PR-tampon'!$E304,COLUMN(REFERENCEMENT_ISOLANT[[#Headers],[AVIS LIMITE AU]])))=0,"",INDIRECT(NOM_FR&amp;ADDRESS('PR-tampon'!$E304,COLUMN(REFERENCEMENT_ISOLANT[[#Headers],[AVIS LIMITE AU]]))))))</f>
        <v/>
      </c>
      <c r="J339" s="3" t="str">
        <f ca="1">IF('PR-tampon'!$E304="","",IF('PR-tampon'!$E304=0,"",IF(INDIRECT(NOM_FR&amp;ADDRESS('PR-tampon'!$E304,COLUMN(REFERENCEMENT_ISOLANT[[#Headers],[TC/TNC
dans le domaine d''emploi visé]])))=0,"",INDIRECT(NOM_FR&amp;ADDRESS('PR-tampon'!$E304,COLUMN(REFERENCEMENT_ISOLANT[[#Headers],[TC/TNC
dans le domaine d''emploi visé]]))))))</f>
        <v/>
      </c>
      <c r="K339" s="117" t="str">
        <f ca="1">IF('PR-tampon'!$E304="","",IF('PR-tampon'!$E304=0,"",IF(INDIRECT(NOM_FR&amp;ADDRESS('PR-tampon'!$E304,COLUMN(REFERENCEMENT_ISOLANT[[#Headers],[SYNTHESE DES APPLICATIONS VISEES]])))=0,"",INDIRECT(NOM_FR&amp;ADDRESS('PR-tampon'!$E304,COLUMN(REFERENCEMENT_ISOLANT[[#Headers],[SYNTHESE DES APPLICATIONS VISEES]]))))))</f>
        <v/>
      </c>
      <c r="L339" s="84" t="str">
        <f ca="1">IF('PR-tampon'!$E304="","",IF('PR-tampon'!$E304=0,"",IF(INDIRECT(NOM_FR&amp;ADDRESS('PR-tampon'!$E304,COLUMN(REFERENCEMENT_ISOLANT[[#Headers],[CONCATENATION DES OBSERVATIONS]])))=0,"",INDIRECT(NOM_FR&amp;ADDRESS('PR-tampon'!$E304,COLUMN(REFERENCEMENT_ISOLANT[[#Headers],[CONCATENATION DES OBSERVATIONS]]))))))</f>
        <v/>
      </c>
      <c r="M339" s="3" t="str">
        <f ca="1">IF('PR-tampon'!$E304="","",IF('PR-tampon'!$E304=0,"",IF(INDIRECT(NOM_FR&amp;ADDRESS('PR-tampon'!$E304,COLUMN(REFERENCEMENT_ISOLANT[[#Headers],[Hygrométrie des locaux]])))=0,"",INDIRECT(NOM_FR&amp;ADDRESS('PR-tampon'!$E304,COLUMN(REFERENCEMENT_ISOLANT[[#Headers],[Hygrométrie des locaux]]))))))</f>
        <v/>
      </c>
      <c r="N339" s="3" t="str">
        <f ca="1">IF('PR-tampon'!$E304="","",IF('PR-tampon'!$E304=0,"",IF(INDIRECT(NOM_FR&amp;ADDRESS('PR-tampon'!$E304,COLUMN(REFERENCEMENT_ISOLANT[[#Headers],[classement locaux au sens 20.1 P3]])))=0,"",INDIRECT(NOM_FR&amp;ADDRESS('PR-tampon'!$E304,COLUMN(REFERENCEMENT_ISOLANT[[#Headers],[classement locaux au sens 20.1 P3]]))))))</f>
        <v/>
      </c>
      <c r="O339" s="3" t="str">
        <f ca="1">IF('PR-tampon'!$E304="","",IF('PR-tampon'!$E304=0,"",IF(INDIRECT(NOM_FR&amp;ADDRESS('PR-tampon'!$E304,COLUMN(REFERENCEMENT_ISOLANT[[#Headers],[Climat max]])))=0,"",INDIRECT(NOM_FR&amp;ADDRESS('PR-tampon'!$E304,COLUMN(REFERENCEMENT_ISOLANT[[#Headers],[Climat max]]))))))</f>
        <v/>
      </c>
      <c r="P339" s="3" t="str">
        <f ca="1">IF('PR-tampon'!$E304="","",IF('PR-tampon'!$E304=0,"",IF(INDIRECT(NOM_FR&amp;ADDRESS('PR-tampon'!$E304,COLUMN(REFERENCEMENT_ISOLANT[[#Headers],[Locaux climatisés ou raffraichis]])))=0,"",INDIRECT(NOM_FR&amp;ADDRESS('PR-tampon'!$E304,COLUMN(REFERENCEMENT_ISOLANT[[#Headers],[Locaux climatisés ou raffraichis]]))))))</f>
        <v/>
      </c>
      <c r="Q339" s="89" t="str">
        <f ca="1">IF('PR-tampon'!$E304="","",IF('PR-tampon'!$E304=0,"",IF(INDIRECT(NOM_FR&amp;ADDRESS('PR-tampon'!$E304,COLUMN(REFERENCEMENT_ISOLANT[[#Headers],[LIEN INTERNET]])))=0,"",INDIRECT(NOM_FR&amp;ADDRESS('PR-tampon'!$E304,COLUMN(REFERENCEMENT_ISOLANT[[#Headers],[LIEN INTERNET]]))))))</f>
        <v/>
      </c>
    </row>
    <row r="340" spans="1:17" ht="130.15" customHeight="1" x14ac:dyDescent="0.25">
      <c r="A340" s="3" t="e">
        <v>#VALUE!</v>
      </c>
      <c r="B340" s="88" t="str">
        <f ca="1">IF('PR-tampon'!$E305="","",IF('PR-tampon'!$E305=0,"",IF(INDIRECT(NOM_FR&amp;ADDRESS('PR-tampon'!$E305,COLUMN(REFERENCEMENT_ISOLANT[[#Headers],[DATE REFERENCEMENT]])))=0,"",INDIRECT(NOM_FR&amp;ADDRESS('PR-tampon'!$E305,COLUMN(REFERENCEMENT_ISOLANT[[#Headers],[DATE REFERENCEMENT]]))))))</f>
        <v/>
      </c>
      <c r="C340" s="88" t="str">
        <f ca="1">IF('PR-tampon'!$E305="","",IF('PR-tampon'!$E305=0,"",IF(INDIRECT(NOM_FR&amp;ADDRESS('PR-tampon'!$E305,COLUMN(REFERENCEMENT_ISOLANT[[#Headers],[TYPE DE PROCEDE]])))=0,"",INDIRECT(NOM_FR&amp;ADDRESS('PR-tampon'!$E305,COLUMN(REFERENCEMENT_ISOLANT[[#Headers],[TYPE DE PROCEDE]]))))))</f>
        <v/>
      </c>
      <c r="D340" s="88" t="str">
        <f ca="1">IF('PR-tampon'!$E305="","",IF('PR-tampon'!$E305=0,"",IF(INDIRECT(NOM_FR&amp;ADDRESS('PR-tampon'!$E305,COLUMN(REFERENCEMENT_ISOLANT[[#Headers],[MATIERE]])))=0,"",INDIRECT(NOM_FR&amp;ADDRESS('PR-tampon'!$E305,COLUMN(REFERENCEMENT_ISOLANT[[#Headers],[MATIERE]]))))))</f>
        <v/>
      </c>
      <c r="E340" s="3" t="str">
        <f ca="1">IF('PR-tampon'!$E305="","",IF('PR-tampon'!$E305=0,"",IF(INDIRECT(NOM_FR&amp;ADDRESS('PR-tampon'!$E305,COLUMN(REFERENCEMENT_ISOLANT[[#Headers],[NOM COMMERCIAL DU PROCEDE]])))=0,"",INDIRECT(NOM_FR&amp;ADDRESS('PR-tampon'!$E305,COLUMN(REFERENCEMENT_ISOLANT[[#Headers],[NOM COMMERCIAL DU PROCEDE]]))))))</f>
        <v/>
      </c>
      <c r="F340" s="3" t="str">
        <f ca="1">IF('PR-tampon'!$E305="","",IF('PR-tampon'!$E305=0,"",IF(INDIRECT(NOM_FR&amp;ADDRESS('PR-tampon'!$E305,COLUMN(REFERENCEMENT_ISOLANT[[#Headers],[DISTRIBUTEUR]])))=0,"",INDIRECT(NOM_FR&amp;ADDRESS('PR-tampon'!$E305,COLUMN(REFERENCEMENT_ISOLANT[[#Headers],[DISTRIBUTEUR]]))))))</f>
        <v/>
      </c>
      <c r="G340" s="3" t="str">
        <f ca="1">IF('PR-tampon'!$E305="","",IF('PR-tampon'!$E305=0,"",IF(INDIRECT(NOM_FR&amp;ADDRESS('PR-tampon'!$E305,COLUMN(REFERENCEMENT_ISOLANT[[#Headers],[TYPE DE DOCUMENT DE REFERENCE]])))=0,"",INDIRECT(NOM_FR&amp;ADDRESS('PR-tampon'!$E305,COLUMN(REFERENCEMENT_ISOLANT[[#Headers],[TYPE DE DOCUMENT DE REFERENCE]]))))))</f>
        <v/>
      </c>
      <c r="H340" s="3" t="str">
        <f ca="1">IF('PR-tampon'!$E305="","",IF('PR-tampon'!$E305=0,"",IF(INDIRECT(NOM_FR&amp;ADDRESS('PR-tampon'!$E305,COLUMN(REFERENCEMENT_ISOLANT[[#Headers],[REF]])))=0,"",INDIRECT(NOM_FR&amp;ADDRESS('PR-tampon'!$E305,COLUMN(REFERENCEMENT_ISOLANT[[#Headers],[REF]]))))))</f>
        <v/>
      </c>
      <c r="I340" s="82" t="str">
        <f ca="1">IF('PR-tampon'!$E305="","",IF('PR-tampon'!$E305=0,"",IF(INDIRECT(NOM_FR&amp;ADDRESS('PR-tampon'!$E305,COLUMN(REFERENCEMENT_ISOLANT[[#Headers],[AVIS LIMITE AU]])))=0,"",INDIRECT(NOM_FR&amp;ADDRESS('PR-tampon'!$E305,COLUMN(REFERENCEMENT_ISOLANT[[#Headers],[AVIS LIMITE AU]]))))))</f>
        <v/>
      </c>
      <c r="J340" s="3" t="str">
        <f ca="1">IF('PR-tampon'!$E305="","",IF('PR-tampon'!$E305=0,"",IF(INDIRECT(NOM_FR&amp;ADDRESS('PR-tampon'!$E305,COLUMN(REFERENCEMENT_ISOLANT[[#Headers],[TC/TNC
dans le domaine d''emploi visé]])))=0,"",INDIRECT(NOM_FR&amp;ADDRESS('PR-tampon'!$E305,COLUMN(REFERENCEMENT_ISOLANT[[#Headers],[TC/TNC
dans le domaine d''emploi visé]]))))))</f>
        <v/>
      </c>
      <c r="K340" s="117" t="str">
        <f ca="1">IF('PR-tampon'!$E305="","",IF('PR-tampon'!$E305=0,"",IF(INDIRECT(NOM_FR&amp;ADDRESS('PR-tampon'!$E305,COLUMN(REFERENCEMENT_ISOLANT[[#Headers],[SYNTHESE DES APPLICATIONS VISEES]])))=0,"",INDIRECT(NOM_FR&amp;ADDRESS('PR-tampon'!$E305,COLUMN(REFERENCEMENT_ISOLANT[[#Headers],[SYNTHESE DES APPLICATIONS VISEES]]))))))</f>
        <v/>
      </c>
      <c r="L340" s="84" t="str">
        <f ca="1">IF('PR-tampon'!$E305="","",IF('PR-tampon'!$E305=0,"",IF(INDIRECT(NOM_FR&amp;ADDRESS('PR-tampon'!$E305,COLUMN(REFERENCEMENT_ISOLANT[[#Headers],[CONCATENATION DES OBSERVATIONS]])))=0,"",INDIRECT(NOM_FR&amp;ADDRESS('PR-tampon'!$E305,COLUMN(REFERENCEMENT_ISOLANT[[#Headers],[CONCATENATION DES OBSERVATIONS]]))))))</f>
        <v/>
      </c>
      <c r="M340" s="3" t="str">
        <f ca="1">IF('PR-tampon'!$E305="","",IF('PR-tampon'!$E305=0,"",IF(INDIRECT(NOM_FR&amp;ADDRESS('PR-tampon'!$E305,COLUMN(REFERENCEMENT_ISOLANT[[#Headers],[Hygrométrie des locaux]])))=0,"",INDIRECT(NOM_FR&amp;ADDRESS('PR-tampon'!$E305,COLUMN(REFERENCEMENT_ISOLANT[[#Headers],[Hygrométrie des locaux]]))))))</f>
        <v/>
      </c>
      <c r="N340" s="3" t="str">
        <f ca="1">IF('PR-tampon'!$E305="","",IF('PR-tampon'!$E305=0,"",IF(INDIRECT(NOM_FR&amp;ADDRESS('PR-tampon'!$E305,COLUMN(REFERENCEMENT_ISOLANT[[#Headers],[classement locaux au sens 20.1 P3]])))=0,"",INDIRECT(NOM_FR&amp;ADDRESS('PR-tampon'!$E305,COLUMN(REFERENCEMENT_ISOLANT[[#Headers],[classement locaux au sens 20.1 P3]]))))))</f>
        <v/>
      </c>
      <c r="O340" s="3" t="str">
        <f ca="1">IF('PR-tampon'!$E305="","",IF('PR-tampon'!$E305=0,"",IF(INDIRECT(NOM_FR&amp;ADDRESS('PR-tampon'!$E305,COLUMN(REFERENCEMENT_ISOLANT[[#Headers],[Climat max]])))=0,"",INDIRECT(NOM_FR&amp;ADDRESS('PR-tampon'!$E305,COLUMN(REFERENCEMENT_ISOLANT[[#Headers],[Climat max]]))))))</f>
        <v/>
      </c>
      <c r="P340" s="3" t="str">
        <f ca="1">IF('PR-tampon'!$E305="","",IF('PR-tampon'!$E305=0,"",IF(INDIRECT(NOM_FR&amp;ADDRESS('PR-tampon'!$E305,COLUMN(REFERENCEMENT_ISOLANT[[#Headers],[Locaux climatisés ou raffraichis]])))=0,"",INDIRECT(NOM_FR&amp;ADDRESS('PR-tampon'!$E305,COLUMN(REFERENCEMENT_ISOLANT[[#Headers],[Locaux climatisés ou raffraichis]]))))))</f>
        <v/>
      </c>
      <c r="Q340" s="89" t="str">
        <f ca="1">IF('PR-tampon'!$E305="","",IF('PR-tampon'!$E305=0,"",IF(INDIRECT(NOM_FR&amp;ADDRESS('PR-tampon'!$E305,COLUMN(REFERENCEMENT_ISOLANT[[#Headers],[LIEN INTERNET]])))=0,"",INDIRECT(NOM_FR&amp;ADDRESS('PR-tampon'!$E305,COLUMN(REFERENCEMENT_ISOLANT[[#Headers],[LIEN INTERNET]]))))))</f>
        <v/>
      </c>
    </row>
    <row r="341" spans="1:17" ht="130.15" customHeight="1" x14ac:dyDescent="0.25">
      <c r="A341" s="3" t="e">
        <v>#VALUE!</v>
      </c>
      <c r="B341" s="88" t="str">
        <f ca="1">IF('PR-tampon'!$E306="","",IF('PR-tampon'!$E306=0,"",IF(INDIRECT(NOM_FR&amp;ADDRESS('PR-tampon'!$E306,COLUMN(REFERENCEMENT_ISOLANT[[#Headers],[DATE REFERENCEMENT]])))=0,"",INDIRECT(NOM_FR&amp;ADDRESS('PR-tampon'!$E306,COLUMN(REFERENCEMENT_ISOLANT[[#Headers],[DATE REFERENCEMENT]]))))))</f>
        <v/>
      </c>
      <c r="C341" s="88" t="str">
        <f ca="1">IF('PR-tampon'!$E306="","",IF('PR-tampon'!$E306=0,"",IF(INDIRECT(NOM_FR&amp;ADDRESS('PR-tampon'!$E306,COLUMN(REFERENCEMENT_ISOLANT[[#Headers],[TYPE DE PROCEDE]])))=0,"",INDIRECT(NOM_FR&amp;ADDRESS('PR-tampon'!$E306,COLUMN(REFERENCEMENT_ISOLANT[[#Headers],[TYPE DE PROCEDE]]))))))</f>
        <v/>
      </c>
      <c r="D341" s="88" t="str">
        <f ca="1">IF('PR-tampon'!$E306="","",IF('PR-tampon'!$E306=0,"",IF(INDIRECT(NOM_FR&amp;ADDRESS('PR-tampon'!$E306,COLUMN(REFERENCEMENT_ISOLANT[[#Headers],[MATIERE]])))=0,"",INDIRECT(NOM_FR&amp;ADDRESS('PR-tampon'!$E306,COLUMN(REFERENCEMENT_ISOLANT[[#Headers],[MATIERE]]))))))</f>
        <v/>
      </c>
      <c r="E341" s="3" t="str">
        <f ca="1">IF('PR-tampon'!$E306="","",IF('PR-tampon'!$E306=0,"",IF(INDIRECT(NOM_FR&amp;ADDRESS('PR-tampon'!$E306,COLUMN(REFERENCEMENT_ISOLANT[[#Headers],[NOM COMMERCIAL DU PROCEDE]])))=0,"",INDIRECT(NOM_FR&amp;ADDRESS('PR-tampon'!$E306,COLUMN(REFERENCEMENT_ISOLANT[[#Headers],[NOM COMMERCIAL DU PROCEDE]]))))))</f>
        <v/>
      </c>
      <c r="F341" s="3" t="str">
        <f ca="1">IF('PR-tampon'!$E306="","",IF('PR-tampon'!$E306=0,"",IF(INDIRECT(NOM_FR&amp;ADDRESS('PR-tampon'!$E306,COLUMN(REFERENCEMENT_ISOLANT[[#Headers],[DISTRIBUTEUR]])))=0,"",INDIRECT(NOM_FR&amp;ADDRESS('PR-tampon'!$E306,COLUMN(REFERENCEMENT_ISOLANT[[#Headers],[DISTRIBUTEUR]]))))))</f>
        <v/>
      </c>
      <c r="G341" s="3" t="str">
        <f ca="1">IF('PR-tampon'!$E306="","",IF('PR-tampon'!$E306=0,"",IF(INDIRECT(NOM_FR&amp;ADDRESS('PR-tampon'!$E306,COLUMN(REFERENCEMENT_ISOLANT[[#Headers],[TYPE DE DOCUMENT DE REFERENCE]])))=0,"",INDIRECT(NOM_FR&amp;ADDRESS('PR-tampon'!$E306,COLUMN(REFERENCEMENT_ISOLANT[[#Headers],[TYPE DE DOCUMENT DE REFERENCE]]))))))</f>
        <v/>
      </c>
      <c r="H341" s="3" t="str">
        <f ca="1">IF('PR-tampon'!$E306="","",IF('PR-tampon'!$E306=0,"",IF(INDIRECT(NOM_FR&amp;ADDRESS('PR-tampon'!$E306,COLUMN(REFERENCEMENT_ISOLANT[[#Headers],[REF]])))=0,"",INDIRECT(NOM_FR&amp;ADDRESS('PR-tampon'!$E306,COLUMN(REFERENCEMENT_ISOLANT[[#Headers],[REF]]))))))</f>
        <v/>
      </c>
      <c r="I341" s="82" t="str">
        <f ca="1">IF('PR-tampon'!$E306="","",IF('PR-tampon'!$E306=0,"",IF(INDIRECT(NOM_FR&amp;ADDRESS('PR-tampon'!$E306,COLUMN(REFERENCEMENT_ISOLANT[[#Headers],[AVIS LIMITE AU]])))=0,"",INDIRECT(NOM_FR&amp;ADDRESS('PR-tampon'!$E306,COLUMN(REFERENCEMENT_ISOLANT[[#Headers],[AVIS LIMITE AU]]))))))</f>
        <v/>
      </c>
      <c r="J341" s="3" t="str">
        <f ca="1">IF('PR-tampon'!$E306="","",IF('PR-tampon'!$E306=0,"",IF(INDIRECT(NOM_FR&amp;ADDRESS('PR-tampon'!$E306,COLUMN(REFERENCEMENT_ISOLANT[[#Headers],[TC/TNC
dans le domaine d''emploi visé]])))=0,"",INDIRECT(NOM_FR&amp;ADDRESS('PR-tampon'!$E306,COLUMN(REFERENCEMENT_ISOLANT[[#Headers],[TC/TNC
dans le domaine d''emploi visé]]))))))</f>
        <v/>
      </c>
      <c r="K341" s="117" t="str">
        <f ca="1">IF('PR-tampon'!$E306="","",IF('PR-tampon'!$E306=0,"",IF(INDIRECT(NOM_FR&amp;ADDRESS('PR-tampon'!$E306,COLUMN(REFERENCEMENT_ISOLANT[[#Headers],[SYNTHESE DES APPLICATIONS VISEES]])))=0,"",INDIRECT(NOM_FR&amp;ADDRESS('PR-tampon'!$E306,COLUMN(REFERENCEMENT_ISOLANT[[#Headers],[SYNTHESE DES APPLICATIONS VISEES]]))))))</f>
        <v/>
      </c>
      <c r="L341" s="84" t="str">
        <f ca="1">IF('PR-tampon'!$E306="","",IF('PR-tampon'!$E306=0,"",IF(INDIRECT(NOM_FR&amp;ADDRESS('PR-tampon'!$E306,COLUMN(REFERENCEMENT_ISOLANT[[#Headers],[CONCATENATION DES OBSERVATIONS]])))=0,"",INDIRECT(NOM_FR&amp;ADDRESS('PR-tampon'!$E306,COLUMN(REFERENCEMENT_ISOLANT[[#Headers],[CONCATENATION DES OBSERVATIONS]]))))))</f>
        <v/>
      </c>
      <c r="M341" s="3" t="str">
        <f ca="1">IF('PR-tampon'!$E306="","",IF('PR-tampon'!$E306=0,"",IF(INDIRECT(NOM_FR&amp;ADDRESS('PR-tampon'!$E306,COLUMN(REFERENCEMENT_ISOLANT[[#Headers],[Hygrométrie des locaux]])))=0,"",INDIRECT(NOM_FR&amp;ADDRESS('PR-tampon'!$E306,COLUMN(REFERENCEMENT_ISOLANT[[#Headers],[Hygrométrie des locaux]]))))))</f>
        <v/>
      </c>
      <c r="N341" s="3" t="str">
        <f ca="1">IF('PR-tampon'!$E306="","",IF('PR-tampon'!$E306=0,"",IF(INDIRECT(NOM_FR&amp;ADDRESS('PR-tampon'!$E306,COLUMN(REFERENCEMENT_ISOLANT[[#Headers],[classement locaux au sens 20.1 P3]])))=0,"",INDIRECT(NOM_FR&amp;ADDRESS('PR-tampon'!$E306,COLUMN(REFERENCEMENT_ISOLANT[[#Headers],[classement locaux au sens 20.1 P3]]))))))</f>
        <v/>
      </c>
      <c r="O341" s="3" t="str">
        <f ca="1">IF('PR-tampon'!$E306="","",IF('PR-tampon'!$E306=0,"",IF(INDIRECT(NOM_FR&amp;ADDRESS('PR-tampon'!$E306,COLUMN(REFERENCEMENT_ISOLANT[[#Headers],[Climat max]])))=0,"",INDIRECT(NOM_FR&amp;ADDRESS('PR-tampon'!$E306,COLUMN(REFERENCEMENT_ISOLANT[[#Headers],[Climat max]]))))))</f>
        <v/>
      </c>
      <c r="P341" s="3" t="str">
        <f ca="1">IF('PR-tampon'!$E306="","",IF('PR-tampon'!$E306=0,"",IF(INDIRECT(NOM_FR&amp;ADDRESS('PR-tampon'!$E306,COLUMN(REFERENCEMENT_ISOLANT[[#Headers],[Locaux climatisés ou raffraichis]])))=0,"",INDIRECT(NOM_FR&amp;ADDRESS('PR-tampon'!$E306,COLUMN(REFERENCEMENT_ISOLANT[[#Headers],[Locaux climatisés ou raffraichis]]))))))</f>
        <v/>
      </c>
      <c r="Q341" s="89" t="str">
        <f ca="1">IF('PR-tampon'!$E306="","",IF('PR-tampon'!$E306=0,"",IF(INDIRECT(NOM_FR&amp;ADDRESS('PR-tampon'!$E306,COLUMN(REFERENCEMENT_ISOLANT[[#Headers],[LIEN INTERNET]])))=0,"",INDIRECT(NOM_FR&amp;ADDRESS('PR-tampon'!$E306,COLUMN(REFERENCEMENT_ISOLANT[[#Headers],[LIEN INTERNET]]))))))</f>
        <v/>
      </c>
    </row>
    <row r="342" spans="1:17" ht="130.15" customHeight="1" x14ac:dyDescent="0.25">
      <c r="A342" s="3" t="e">
        <v>#VALUE!</v>
      </c>
      <c r="B342" s="88" t="str">
        <f ca="1">IF('PR-tampon'!$E307="","",IF('PR-tampon'!$E307=0,"",IF(INDIRECT(NOM_FR&amp;ADDRESS('PR-tampon'!$E307,COLUMN(REFERENCEMENT_ISOLANT[[#Headers],[DATE REFERENCEMENT]])))=0,"",INDIRECT(NOM_FR&amp;ADDRESS('PR-tampon'!$E307,COLUMN(REFERENCEMENT_ISOLANT[[#Headers],[DATE REFERENCEMENT]]))))))</f>
        <v/>
      </c>
      <c r="C342" s="88" t="str">
        <f ca="1">IF('PR-tampon'!$E307="","",IF('PR-tampon'!$E307=0,"",IF(INDIRECT(NOM_FR&amp;ADDRESS('PR-tampon'!$E307,COLUMN(REFERENCEMENT_ISOLANT[[#Headers],[TYPE DE PROCEDE]])))=0,"",INDIRECT(NOM_FR&amp;ADDRESS('PR-tampon'!$E307,COLUMN(REFERENCEMENT_ISOLANT[[#Headers],[TYPE DE PROCEDE]]))))))</f>
        <v/>
      </c>
      <c r="D342" s="88" t="str">
        <f ca="1">IF('PR-tampon'!$E307="","",IF('PR-tampon'!$E307=0,"",IF(INDIRECT(NOM_FR&amp;ADDRESS('PR-tampon'!$E307,COLUMN(REFERENCEMENT_ISOLANT[[#Headers],[MATIERE]])))=0,"",INDIRECT(NOM_FR&amp;ADDRESS('PR-tampon'!$E307,COLUMN(REFERENCEMENT_ISOLANT[[#Headers],[MATIERE]]))))))</f>
        <v/>
      </c>
      <c r="E342" s="3" t="str">
        <f ca="1">IF('PR-tampon'!$E307="","",IF('PR-tampon'!$E307=0,"",IF(INDIRECT(NOM_FR&amp;ADDRESS('PR-tampon'!$E307,COLUMN(REFERENCEMENT_ISOLANT[[#Headers],[NOM COMMERCIAL DU PROCEDE]])))=0,"",INDIRECT(NOM_FR&amp;ADDRESS('PR-tampon'!$E307,COLUMN(REFERENCEMENT_ISOLANT[[#Headers],[NOM COMMERCIAL DU PROCEDE]]))))))</f>
        <v/>
      </c>
      <c r="F342" s="3" t="str">
        <f ca="1">IF('PR-tampon'!$E307="","",IF('PR-tampon'!$E307=0,"",IF(INDIRECT(NOM_FR&amp;ADDRESS('PR-tampon'!$E307,COLUMN(REFERENCEMENT_ISOLANT[[#Headers],[DISTRIBUTEUR]])))=0,"",INDIRECT(NOM_FR&amp;ADDRESS('PR-tampon'!$E307,COLUMN(REFERENCEMENT_ISOLANT[[#Headers],[DISTRIBUTEUR]]))))))</f>
        <v/>
      </c>
      <c r="G342" s="3" t="str">
        <f ca="1">IF('PR-tampon'!$E307="","",IF('PR-tampon'!$E307=0,"",IF(INDIRECT(NOM_FR&amp;ADDRESS('PR-tampon'!$E307,COLUMN(REFERENCEMENT_ISOLANT[[#Headers],[TYPE DE DOCUMENT DE REFERENCE]])))=0,"",INDIRECT(NOM_FR&amp;ADDRESS('PR-tampon'!$E307,COLUMN(REFERENCEMENT_ISOLANT[[#Headers],[TYPE DE DOCUMENT DE REFERENCE]]))))))</f>
        <v/>
      </c>
      <c r="H342" s="3" t="str">
        <f ca="1">IF('PR-tampon'!$E307="","",IF('PR-tampon'!$E307=0,"",IF(INDIRECT(NOM_FR&amp;ADDRESS('PR-tampon'!$E307,COLUMN(REFERENCEMENT_ISOLANT[[#Headers],[REF]])))=0,"",INDIRECT(NOM_FR&amp;ADDRESS('PR-tampon'!$E307,COLUMN(REFERENCEMENT_ISOLANT[[#Headers],[REF]]))))))</f>
        <v/>
      </c>
      <c r="I342" s="82" t="str">
        <f ca="1">IF('PR-tampon'!$E307="","",IF('PR-tampon'!$E307=0,"",IF(INDIRECT(NOM_FR&amp;ADDRESS('PR-tampon'!$E307,COLUMN(REFERENCEMENT_ISOLANT[[#Headers],[AVIS LIMITE AU]])))=0,"",INDIRECT(NOM_FR&amp;ADDRESS('PR-tampon'!$E307,COLUMN(REFERENCEMENT_ISOLANT[[#Headers],[AVIS LIMITE AU]]))))))</f>
        <v/>
      </c>
      <c r="J342" s="3" t="str">
        <f ca="1">IF('PR-tampon'!$E307="","",IF('PR-tampon'!$E307=0,"",IF(INDIRECT(NOM_FR&amp;ADDRESS('PR-tampon'!$E307,COLUMN(REFERENCEMENT_ISOLANT[[#Headers],[TC/TNC
dans le domaine d''emploi visé]])))=0,"",INDIRECT(NOM_FR&amp;ADDRESS('PR-tampon'!$E307,COLUMN(REFERENCEMENT_ISOLANT[[#Headers],[TC/TNC
dans le domaine d''emploi visé]]))))))</f>
        <v/>
      </c>
      <c r="K342" s="117" t="str">
        <f ca="1">IF('PR-tampon'!$E307="","",IF('PR-tampon'!$E307=0,"",IF(INDIRECT(NOM_FR&amp;ADDRESS('PR-tampon'!$E307,COLUMN(REFERENCEMENT_ISOLANT[[#Headers],[SYNTHESE DES APPLICATIONS VISEES]])))=0,"",INDIRECT(NOM_FR&amp;ADDRESS('PR-tampon'!$E307,COLUMN(REFERENCEMENT_ISOLANT[[#Headers],[SYNTHESE DES APPLICATIONS VISEES]]))))))</f>
        <v/>
      </c>
      <c r="L342" s="84" t="str">
        <f ca="1">IF('PR-tampon'!$E307="","",IF('PR-tampon'!$E307=0,"",IF(INDIRECT(NOM_FR&amp;ADDRESS('PR-tampon'!$E307,COLUMN(REFERENCEMENT_ISOLANT[[#Headers],[CONCATENATION DES OBSERVATIONS]])))=0,"",INDIRECT(NOM_FR&amp;ADDRESS('PR-tampon'!$E307,COLUMN(REFERENCEMENT_ISOLANT[[#Headers],[CONCATENATION DES OBSERVATIONS]]))))))</f>
        <v/>
      </c>
      <c r="M342" s="3" t="str">
        <f ca="1">IF('PR-tampon'!$E307="","",IF('PR-tampon'!$E307=0,"",IF(INDIRECT(NOM_FR&amp;ADDRESS('PR-tampon'!$E307,COLUMN(REFERENCEMENT_ISOLANT[[#Headers],[Hygrométrie des locaux]])))=0,"",INDIRECT(NOM_FR&amp;ADDRESS('PR-tampon'!$E307,COLUMN(REFERENCEMENT_ISOLANT[[#Headers],[Hygrométrie des locaux]]))))))</f>
        <v/>
      </c>
      <c r="N342" s="3" t="str">
        <f ca="1">IF('PR-tampon'!$E307="","",IF('PR-tampon'!$E307=0,"",IF(INDIRECT(NOM_FR&amp;ADDRESS('PR-tampon'!$E307,COLUMN(REFERENCEMENT_ISOLANT[[#Headers],[classement locaux au sens 20.1 P3]])))=0,"",INDIRECT(NOM_FR&amp;ADDRESS('PR-tampon'!$E307,COLUMN(REFERENCEMENT_ISOLANT[[#Headers],[classement locaux au sens 20.1 P3]]))))))</f>
        <v/>
      </c>
      <c r="O342" s="3" t="str">
        <f ca="1">IF('PR-tampon'!$E307="","",IF('PR-tampon'!$E307=0,"",IF(INDIRECT(NOM_FR&amp;ADDRESS('PR-tampon'!$E307,COLUMN(REFERENCEMENT_ISOLANT[[#Headers],[Climat max]])))=0,"",INDIRECT(NOM_FR&amp;ADDRESS('PR-tampon'!$E307,COLUMN(REFERENCEMENT_ISOLANT[[#Headers],[Climat max]]))))))</f>
        <v/>
      </c>
      <c r="P342" s="3" t="str">
        <f ca="1">IF('PR-tampon'!$E307="","",IF('PR-tampon'!$E307=0,"",IF(INDIRECT(NOM_FR&amp;ADDRESS('PR-tampon'!$E307,COLUMN(REFERENCEMENT_ISOLANT[[#Headers],[Locaux climatisés ou raffraichis]])))=0,"",INDIRECT(NOM_FR&amp;ADDRESS('PR-tampon'!$E307,COLUMN(REFERENCEMENT_ISOLANT[[#Headers],[Locaux climatisés ou raffraichis]]))))))</f>
        <v/>
      </c>
      <c r="Q342" s="89" t="str">
        <f ca="1">IF('PR-tampon'!$E307="","",IF('PR-tampon'!$E307=0,"",IF(INDIRECT(NOM_FR&amp;ADDRESS('PR-tampon'!$E307,COLUMN(REFERENCEMENT_ISOLANT[[#Headers],[LIEN INTERNET]])))=0,"",INDIRECT(NOM_FR&amp;ADDRESS('PR-tampon'!$E307,COLUMN(REFERENCEMENT_ISOLANT[[#Headers],[LIEN INTERNET]]))))))</f>
        <v/>
      </c>
    </row>
    <row r="343" spans="1:17" ht="130.15" customHeight="1" x14ac:dyDescent="0.25">
      <c r="A343" s="3" t="e">
        <v>#VALUE!</v>
      </c>
      <c r="B343" s="88" t="str">
        <f ca="1">IF('PR-tampon'!$E308="","",IF('PR-tampon'!$E308=0,"",IF(INDIRECT(NOM_FR&amp;ADDRESS('PR-tampon'!$E308,COLUMN(REFERENCEMENT_ISOLANT[[#Headers],[DATE REFERENCEMENT]])))=0,"",INDIRECT(NOM_FR&amp;ADDRESS('PR-tampon'!$E308,COLUMN(REFERENCEMENT_ISOLANT[[#Headers],[DATE REFERENCEMENT]]))))))</f>
        <v/>
      </c>
      <c r="C343" s="88" t="str">
        <f ca="1">IF('PR-tampon'!$E308="","",IF('PR-tampon'!$E308=0,"",IF(INDIRECT(NOM_FR&amp;ADDRESS('PR-tampon'!$E308,COLUMN(REFERENCEMENT_ISOLANT[[#Headers],[TYPE DE PROCEDE]])))=0,"",INDIRECT(NOM_FR&amp;ADDRESS('PR-tampon'!$E308,COLUMN(REFERENCEMENT_ISOLANT[[#Headers],[TYPE DE PROCEDE]]))))))</f>
        <v/>
      </c>
      <c r="D343" s="88" t="str">
        <f ca="1">IF('PR-tampon'!$E308="","",IF('PR-tampon'!$E308=0,"",IF(INDIRECT(NOM_FR&amp;ADDRESS('PR-tampon'!$E308,COLUMN(REFERENCEMENT_ISOLANT[[#Headers],[MATIERE]])))=0,"",INDIRECT(NOM_FR&amp;ADDRESS('PR-tampon'!$E308,COLUMN(REFERENCEMENT_ISOLANT[[#Headers],[MATIERE]]))))))</f>
        <v/>
      </c>
      <c r="E343" s="3" t="str">
        <f ca="1">IF('PR-tampon'!$E308="","",IF('PR-tampon'!$E308=0,"",IF(INDIRECT(NOM_FR&amp;ADDRESS('PR-tampon'!$E308,COLUMN(REFERENCEMENT_ISOLANT[[#Headers],[NOM COMMERCIAL DU PROCEDE]])))=0,"",INDIRECT(NOM_FR&amp;ADDRESS('PR-tampon'!$E308,COLUMN(REFERENCEMENT_ISOLANT[[#Headers],[NOM COMMERCIAL DU PROCEDE]]))))))</f>
        <v/>
      </c>
      <c r="F343" s="3" t="str">
        <f ca="1">IF('PR-tampon'!$E308="","",IF('PR-tampon'!$E308=0,"",IF(INDIRECT(NOM_FR&amp;ADDRESS('PR-tampon'!$E308,COLUMN(REFERENCEMENT_ISOLANT[[#Headers],[DISTRIBUTEUR]])))=0,"",INDIRECT(NOM_FR&amp;ADDRESS('PR-tampon'!$E308,COLUMN(REFERENCEMENT_ISOLANT[[#Headers],[DISTRIBUTEUR]]))))))</f>
        <v/>
      </c>
      <c r="G343" s="3" t="str">
        <f ca="1">IF('PR-tampon'!$E308="","",IF('PR-tampon'!$E308=0,"",IF(INDIRECT(NOM_FR&amp;ADDRESS('PR-tampon'!$E308,COLUMN(REFERENCEMENT_ISOLANT[[#Headers],[TYPE DE DOCUMENT DE REFERENCE]])))=0,"",INDIRECT(NOM_FR&amp;ADDRESS('PR-tampon'!$E308,COLUMN(REFERENCEMENT_ISOLANT[[#Headers],[TYPE DE DOCUMENT DE REFERENCE]]))))))</f>
        <v/>
      </c>
      <c r="H343" s="3" t="str">
        <f ca="1">IF('PR-tampon'!$E308="","",IF('PR-tampon'!$E308=0,"",IF(INDIRECT(NOM_FR&amp;ADDRESS('PR-tampon'!$E308,COLUMN(REFERENCEMENT_ISOLANT[[#Headers],[REF]])))=0,"",INDIRECT(NOM_FR&amp;ADDRESS('PR-tampon'!$E308,COLUMN(REFERENCEMENT_ISOLANT[[#Headers],[REF]]))))))</f>
        <v/>
      </c>
      <c r="I343" s="82" t="str">
        <f ca="1">IF('PR-tampon'!$E308="","",IF('PR-tampon'!$E308=0,"",IF(INDIRECT(NOM_FR&amp;ADDRESS('PR-tampon'!$E308,COLUMN(REFERENCEMENT_ISOLANT[[#Headers],[AVIS LIMITE AU]])))=0,"",INDIRECT(NOM_FR&amp;ADDRESS('PR-tampon'!$E308,COLUMN(REFERENCEMENT_ISOLANT[[#Headers],[AVIS LIMITE AU]]))))))</f>
        <v/>
      </c>
      <c r="J343" s="3" t="str">
        <f ca="1">IF('PR-tampon'!$E308="","",IF('PR-tampon'!$E308=0,"",IF(INDIRECT(NOM_FR&amp;ADDRESS('PR-tampon'!$E308,COLUMN(REFERENCEMENT_ISOLANT[[#Headers],[TC/TNC
dans le domaine d''emploi visé]])))=0,"",INDIRECT(NOM_FR&amp;ADDRESS('PR-tampon'!$E308,COLUMN(REFERENCEMENT_ISOLANT[[#Headers],[TC/TNC
dans le domaine d''emploi visé]]))))))</f>
        <v/>
      </c>
      <c r="K343" s="117" t="str">
        <f ca="1">IF('PR-tampon'!$E308="","",IF('PR-tampon'!$E308=0,"",IF(INDIRECT(NOM_FR&amp;ADDRESS('PR-tampon'!$E308,COLUMN(REFERENCEMENT_ISOLANT[[#Headers],[SYNTHESE DES APPLICATIONS VISEES]])))=0,"",INDIRECT(NOM_FR&amp;ADDRESS('PR-tampon'!$E308,COLUMN(REFERENCEMENT_ISOLANT[[#Headers],[SYNTHESE DES APPLICATIONS VISEES]]))))))</f>
        <v/>
      </c>
      <c r="L343" s="84" t="str">
        <f ca="1">IF('PR-tampon'!$E308="","",IF('PR-tampon'!$E308=0,"",IF(INDIRECT(NOM_FR&amp;ADDRESS('PR-tampon'!$E308,COLUMN(REFERENCEMENT_ISOLANT[[#Headers],[CONCATENATION DES OBSERVATIONS]])))=0,"",INDIRECT(NOM_FR&amp;ADDRESS('PR-tampon'!$E308,COLUMN(REFERENCEMENT_ISOLANT[[#Headers],[CONCATENATION DES OBSERVATIONS]]))))))</f>
        <v/>
      </c>
      <c r="M343" s="3" t="str">
        <f ca="1">IF('PR-tampon'!$E308="","",IF('PR-tampon'!$E308=0,"",IF(INDIRECT(NOM_FR&amp;ADDRESS('PR-tampon'!$E308,COLUMN(REFERENCEMENT_ISOLANT[[#Headers],[Hygrométrie des locaux]])))=0,"",INDIRECT(NOM_FR&amp;ADDRESS('PR-tampon'!$E308,COLUMN(REFERENCEMENT_ISOLANT[[#Headers],[Hygrométrie des locaux]]))))))</f>
        <v/>
      </c>
      <c r="N343" s="3" t="str">
        <f ca="1">IF('PR-tampon'!$E308="","",IF('PR-tampon'!$E308=0,"",IF(INDIRECT(NOM_FR&amp;ADDRESS('PR-tampon'!$E308,COLUMN(REFERENCEMENT_ISOLANT[[#Headers],[classement locaux au sens 20.1 P3]])))=0,"",INDIRECT(NOM_FR&amp;ADDRESS('PR-tampon'!$E308,COLUMN(REFERENCEMENT_ISOLANT[[#Headers],[classement locaux au sens 20.1 P3]]))))))</f>
        <v/>
      </c>
      <c r="O343" s="3" t="str">
        <f ca="1">IF('PR-tampon'!$E308="","",IF('PR-tampon'!$E308=0,"",IF(INDIRECT(NOM_FR&amp;ADDRESS('PR-tampon'!$E308,COLUMN(REFERENCEMENT_ISOLANT[[#Headers],[Climat max]])))=0,"",INDIRECT(NOM_FR&amp;ADDRESS('PR-tampon'!$E308,COLUMN(REFERENCEMENT_ISOLANT[[#Headers],[Climat max]]))))))</f>
        <v/>
      </c>
      <c r="P343" s="3" t="str">
        <f ca="1">IF('PR-tampon'!$E308="","",IF('PR-tampon'!$E308=0,"",IF(INDIRECT(NOM_FR&amp;ADDRESS('PR-tampon'!$E308,COLUMN(REFERENCEMENT_ISOLANT[[#Headers],[Locaux climatisés ou raffraichis]])))=0,"",INDIRECT(NOM_FR&amp;ADDRESS('PR-tampon'!$E308,COLUMN(REFERENCEMENT_ISOLANT[[#Headers],[Locaux climatisés ou raffraichis]]))))))</f>
        <v/>
      </c>
      <c r="Q343" s="89" t="str">
        <f ca="1">IF('PR-tampon'!$E308="","",IF('PR-tampon'!$E308=0,"",IF(INDIRECT(NOM_FR&amp;ADDRESS('PR-tampon'!$E308,COLUMN(REFERENCEMENT_ISOLANT[[#Headers],[LIEN INTERNET]])))=0,"",INDIRECT(NOM_FR&amp;ADDRESS('PR-tampon'!$E308,COLUMN(REFERENCEMENT_ISOLANT[[#Headers],[LIEN INTERNET]]))))))</f>
        <v/>
      </c>
    </row>
    <row r="344" spans="1:17" ht="130.15" customHeight="1" x14ac:dyDescent="0.25">
      <c r="A344" s="3" t="e">
        <v>#VALUE!</v>
      </c>
      <c r="B344" s="88" t="str">
        <f ca="1">IF('PR-tampon'!$E309="","",IF('PR-tampon'!$E309=0,"",IF(INDIRECT(NOM_FR&amp;ADDRESS('PR-tampon'!$E309,COLUMN(REFERENCEMENT_ISOLANT[[#Headers],[DATE REFERENCEMENT]])))=0,"",INDIRECT(NOM_FR&amp;ADDRESS('PR-tampon'!$E309,COLUMN(REFERENCEMENT_ISOLANT[[#Headers],[DATE REFERENCEMENT]]))))))</f>
        <v/>
      </c>
      <c r="C344" s="88" t="str">
        <f ca="1">IF('PR-tampon'!$E309="","",IF('PR-tampon'!$E309=0,"",IF(INDIRECT(NOM_FR&amp;ADDRESS('PR-tampon'!$E309,COLUMN(REFERENCEMENT_ISOLANT[[#Headers],[TYPE DE PROCEDE]])))=0,"",INDIRECT(NOM_FR&amp;ADDRESS('PR-tampon'!$E309,COLUMN(REFERENCEMENT_ISOLANT[[#Headers],[TYPE DE PROCEDE]]))))))</f>
        <v/>
      </c>
      <c r="D344" s="88" t="str">
        <f ca="1">IF('PR-tampon'!$E309="","",IF('PR-tampon'!$E309=0,"",IF(INDIRECT(NOM_FR&amp;ADDRESS('PR-tampon'!$E309,COLUMN(REFERENCEMENT_ISOLANT[[#Headers],[MATIERE]])))=0,"",INDIRECT(NOM_FR&amp;ADDRESS('PR-tampon'!$E309,COLUMN(REFERENCEMENT_ISOLANT[[#Headers],[MATIERE]]))))))</f>
        <v/>
      </c>
      <c r="E344" s="3" t="str">
        <f ca="1">IF('PR-tampon'!$E309="","",IF('PR-tampon'!$E309=0,"",IF(INDIRECT(NOM_FR&amp;ADDRESS('PR-tampon'!$E309,COLUMN(REFERENCEMENT_ISOLANT[[#Headers],[NOM COMMERCIAL DU PROCEDE]])))=0,"",INDIRECT(NOM_FR&amp;ADDRESS('PR-tampon'!$E309,COLUMN(REFERENCEMENT_ISOLANT[[#Headers],[NOM COMMERCIAL DU PROCEDE]]))))))</f>
        <v/>
      </c>
      <c r="F344" s="3" t="str">
        <f ca="1">IF('PR-tampon'!$E309="","",IF('PR-tampon'!$E309=0,"",IF(INDIRECT(NOM_FR&amp;ADDRESS('PR-tampon'!$E309,COLUMN(REFERENCEMENT_ISOLANT[[#Headers],[DISTRIBUTEUR]])))=0,"",INDIRECT(NOM_FR&amp;ADDRESS('PR-tampon'!$E309,COLUMN(REFERENCEMENT_ISOLANT[[#Headers],[DISTRIBUTEUR]]))))))</f>
        <v/>
      </c>
      <c r="G344" s="3" t="str">
        <f ca="1">IF('PR-tampon'!$E309="","",IF('PR-tampon'!$E309=0,"",IF(INDIRECT(NOM_FR&amp;ADDRESS('PR-tampon'!$E309,COLUMN(REFERENCEMENT_ISOLANT[[#Headers],[TYPE DE DOCUMENT DE REFERENCE]])))=0,"",INDIRECT(NOM_FR&amp;ADDRESS('PR-tampon'!$E309,COLUMN(REFERENCEMENT_ISOLANT[[#Headers],[TYPE DE DOCUMENT DE REFERENCE]]))))))</f>
        <v/>
      </c>
      <c r="H344" s="3" t="str">
        <f ca="1">IF('PR-tampon'!$E309="","",IF('PR-tampon'!$E309=0,"",IF(INDIRECT(NOM_FR&amp;ADDRESS('PR-tampon'!$E309,COLUMN(REFERENCEMENT_ISOLANT[[#Headers],[REF]])))=0,"",INDIRECT(NOM_FR&amp;ADDRESS('PR-tampon'!$E309,COLUMN(REFERENCEMENT_ISOLANT[[#Headers],[REF]]))))))</f>
        <v/>
      </c>
      <c r="I344" s="82" t="str">
        <f ca="1">IF('PR-tampon'!$E309="","",IF('PR-tampon'!$E309=0,"",IF(INDIRECT(NOM_FR&amp;ADDRESS('PR-tampon'!$E309,COLUMN(REFERENCEMENT_ISOLANT[[#Headers],[AVIS LIMITE AU]])))=0,"",INDIRECT(NOM_FR&amp;ADDRESS('PR-tampon'!$E309,COLUMN(REFERENCEMENT_ISOLANT[[#Headers],[AVIS LIMITE AU]]))))))</f>
        <v/>
      </c>
      <c r="J344" s="3" t="str">
        <f ca="1">IF('PR-tampon'!$E309="","",IF('PR-tampon'!$E309=0,"",IF(INDIRECT(NOM_FR&amp;ADDRESS('PR-tampon'!$E309,COLUMN(REFERENCEMENT_ISOLANT[[#Headers],[TC/TNC
dans le domaine d''emploi visé]])))=0,"",INDIRECT(NOM_FR&amp;ADDRESS('PR-tampon'!$E309,COLUMN(REFERENCEMENT_ISOLANT[[#Headers],[TC/TNC
dans le domaine d''emploi visé]]))))))</f>
        <v/>
      </c>
      <c r="K344" s="117" t="str">
        <f ca="1">IF('PR-tampon'!$E309="","",IF('PR-tampon'!$E309=0,"",IF(INDIRECT(NOM_FR&amp;ADDRESS('PR-tampon'!$E309,COLUMN(REFERENCEMENT_ISOLANT[[#Headers],[SYNTHESE DES APPLICATIONS VISEES]])))=0,"",INDIRECT(NOM_FR&amp;ADDRESS('PR-tampon'!$E309,COLUMN(REFERENCEMENT_ISOLANT[[#Headers],[SYNTHESE DES APPLICATIONS VISEES]]))))))</f>
        <v/>
      </c>
      <c r="L344" s="84" t="str">
        <f ca="1">IF('PR-tampon'!$E309="","",IF('PR-tampon'!$E309=0,"",IF(INDIRECT(NOM_FR&amp;ADDRESS('PR-tampon'!$E309,COLUMN(REFERENCEMENT_ISOLANT[[#Headers],[CONCATENATION DES OBSERVATIONS]])))=0,"",INDIRECT(NOM_FR&amp;ADDRESS('PR-tampon'!$E309,COLUMN(REFERENCEMENT_ISOLANT[[#Headers],[CONCATENATION DES OBSERVATIONS]]))))))</f>
        <v/>
      </c>
      <c r="M344" s="3" t="str">
        <f ca="1">IF('PR-tampon'!$E309="","",IF('PR-tampon'!$E309=0,"",IF(INDIRECT(NOM_FR&amp;ADDRESS('PR-tampon'!$E309,COLUMN(REFERENCEMENT_ISOLANT[[#Headers],[Hygrométrie des locaux]])))=0,"",INDIRECT(NOM_FR&amp;ADDRESS('PR-tampon'!$E309,COLUMN(REFERENCEMENT_ISOLANT[[#Headers],[Hygrométrie des locaux]]))))))</f>
        <v/>
      </c>
      <c r="N344" s="3" t="str">
        <f ca="1">IF('PR-tampon'!$E309="","",IF('PR-tampon'!$E309=0,"",IF(INDIRECT(NOM_FR&amp;ADDRESS('PR-tampon'!$E309,COLUMN(REFERENCEMENT_ISOLANT[[#Headers],[classement locaux au sens 20.1 P3]])))=0,"",INDIRECT(NOM_FR&amp;ADDRESS('PR-tampon'!$E309,COLUMN(REFERENCEMENT_ISOLANT[[#Headers],[classement locaux au sens 20.1 P3]]))))))</f>
        <v/>
      </c>
      <c r="O344" s="3" t="str">
        <f ca="1">IF('PR-tampon'!$E309="","",IF('PR-tampon'!$E309=0,"",IF(INDIRECT(NOM_FR&amp;ADDRESS('PR-tampon'!$E309,COLUMN(REFERENCEMENT_ISOLANT[[#Headers],[Climat max]])))=0,"",INDIRECT(NOM_FR&amp;ADDRESS('PR-tampon'!$E309,COLUMN(REFERENCEMENT_ISOLANT[[#Headers],[Climat max]]))))))</f>
        <v/>
      </c>
      <c r="P344" s="3" t="str">
        <f ca="1">IF('PR-tampon'!$E309="","",IF('PR-tampon'!$E309=0,"",IF(INDIRECT(NOM_FR&amp;ADDRESS('PR-tampon'!$E309,COLUMN(REFERENCEMENT_ISOLANT[[#Headers],[Locaux climatisés ou raffraichis]])))=0,"",INDIRECT(NOM_FR&amp;ADDRESS('PR-tampon'!$E309,COLUMN(REFERENCEMENT_ISOLANT[[#Headers],[Locaux climatisés ou raffraichis]]))))))</f>
        <v/>
      </c>
      <c r="Q344" s="89" t="str">
        <f ca="1">IF('PR-tampon'!$E309="","",IF('PR-tampon'!$E309=0,"",IF(INDIRECT(NOM_FR&amp;ADDRESS('PR-tampon'!$E309,COLUMN(REFERENCEMENT_ISOLANT[[#Headers],[LIEN INTERNET]])))=0,"",INDIRECT(NOM_FR&amp;ADDRESS('PR-tampon'!$E309,COLUMN(REFERENCEMENT_ISOLANT[[#Headers],[LIEN INTERNET]]))))))</f>
        <v/>
      </c>
    </row>
    <row r="345" spans="1:17" ht="130.15" customHeight="1" x14ac:dyDescent="0.25">
      <c r="A345" s="3" t="e">
        <v>#VALUE!</v>
      </c>
      <c r="B345" s="88" t="str">
        <f ca="1">IF('PR-tampon'!$E310="","",IF('PR-tampon'!$E310=0,"",IF(INDIRECT(NOM_FR&amp;ADDRESS('PR-tampon'!$E310,COLUMN(REFERENCEMENT_ISOLANT[[#Headers],[DATE REFERENCEMENT]])))=0,"",INDIRECT(NOM_FR&amp;ADDRESS('PR-tampon'!$E310,COLUMN(REFERENCEMENT_ISOLANT[[#Headers],[DATE REFERENCEMENT]]))))))</f>
        <v/>
      </c>
      <c r="C345" s="88" t="str">
        <f ca="1">IF('PR-tampon'!$E310="","",IF('PR-tampon'!$E310=0,"",IF(INDIRECT(NOM_FR&amp;ADDRESS('PR-tampon'!$E310,COLUMN(REFERENCEMENT_ISOLANT[[#Headers],[TYPE DE PROCEDE]])))=0,"",INDIRECT(NOM_FR&amp;ADDRESS('PR-tampon'!$E310,COLUMN(REFERENCEMENT_ISOLANT[[#Headers],[TYPE DE PROCEDE]]))))))</f>
        <v/>
      </c>
      <c r="D345" s="88" t="str">
        <f ca="1">IF('PR-tampon'!$E310="","",IF('PR-tampon'!$E310=0,"",IF(INDIRECT(NOM_FR&amp;ADDRESS('PR-tampon'!$E310,COLUMN(REFERENCEMENT_ISOLANT[[#Headers],[MATIERE]])))=0,"",INDIRECT(NOM_FR&amp;ADDRESS('PR-tampon'!$E310,COLUMN(REFERENCEMENT_ISOLANT[[#Headers],[MATIERE]]))))))</f>
        <v/>
      </c>
      <c r="E345" s="3" t="str">
        <f ca="1">IF('PR-tampon'!$E310="","",IF('PR-tampon'!$E310=0,"",IF(INDIRECT(NOM_FR&amp;ADDRESS('PR-tampon'!$E310,COLUMN(REFERENCEMENT_ISOLANT[[#Headers],[NOM COMMERCIAL DU PROCEDE]])))=0,"",INDIRECT(NOM_FR&amp;ADDRESS('PR-tampon'!$E310,COLUMN(REFERENCEMENT_ISOLANT[[#Headers],[NOM COMMERCIAL DU PROCEDE]]))))))</f>
        <v/>
      </c>
      <c r="F345" s="3" t="str">
        <f ca="1">IF('PR-tampon'!$E310="","",IF('PR-tampon'!$E310=0,"",IF(INDIRECT(NOM_FR&amp;ADDRESS('PR-tampon'!$E310,COLUMN(REFERENCEMENT_ISOLANT[[#Headers],[DISTRIBUTEUR]])))=0,"",INDIRECT(NOM_FR&amp;ADDRESS('PR-tampon'!$E310,COLUMN(REFERENCEMENT_ISOLANT[[#Headers],[DISTRIBUTEUR]]))))))</f>
        <v/>
      </c>
      <c r="G345" s="3" t="str">
        <f ca="1">IF('PR-tampon'!$E310="","",IF('PR-tampon'!$E310=0,"",IF(INDIRECT(NOM_FR&amp;ADDRESS('PR-tampon'!$E310,COLUMN(REFERENCEMENT_ISOLANT[[#Headers],[TYPE DE DOCUMENT DE REFERENCE]])))=0,"",INDIRECT(NOM_FR&amp;ADDRESS('PR-tampon'!$E310,COLUMN(REFERENCEMENT_ISOLANT[[#Headers],[TYPE DE DOCUMENT DE REFERENCE]]))))))</f>
        <v/>
      </c>
      <c r="H345" s="3" t="str">
        <f ca="1">IF('PR-tampon'!$E310="","",IF('PR-tampon'!$E310=0,"",IF(INDIRECT(NOM_FR&amp;ADDRESS('PR-tampon'!$E310,COLUMN(REFERENCEMENT_ISOLANT[[#Headers],[REF]])))=0,"",INDIRECT(NOM_FR&amp;ADDRESS('PR-tampon'!$E310,COLUMN(REFERENCEMENT_ISOLANT[[#Headers],[REF]]))))))</f>
        <v/>
      </c>
      <c r="I345" s="82" t="str">
        <f ca="1">IF('PR-tampon'!$E310="","",IF('PR-tampon'!$E310=0,"",IF(INDIRECT(NOM_FR&amp;ADDRESS('PR-tampon'!$E310,COLUMN(REFERENCEMENT_ISOLANT[[#Headers],[AVIS LIMITE AU]])))=0,"",INDIRECT(NOM_FR&amp;ADDRESS('PR-tampon'!$E310,COLUMN(REFERENCEMENT_ISOLANT[[#Headers],[AVIS LIMITE AU]]))))))</f>
        <v/>
      </c>
      <c r="J345" s="3" t="str">
        <f ca="1">IF('PR-tampon'!$E310="","",IF('PR-tampon'!$E310=0,"",IF(INDIRECT(NOM_FR&amp;ADDRESS('PR-tampon'!$E310,COLUMN(REFERENCEMENT_ISOLANT[[#Headers],[TC/TNC
dans le domaine d''emploi visé]])))=0,"",INDIRECT(NOM_FR&amp;ADDRESS('PR-tampon'!$E310,COLUMN(REFERENCEMENT_ISOLANT[[#Headers],[TC/TNC
dans le domaine d''emploi visé]]))))))</f>
        <v/>
      </c>
      <c r="K345" s="117" t="str">
        <f ca="1">IF('PR-tampon'!$E310="","",IF('PR-tampon'!$E310=0,"",IF(INDIRECT(NOM_FR&amp;ADDRESS('PR-tampon'!$E310,COLUMN(REFERENCEMENT_ISOLANT[[#Headers],[SYNTHESE DES APPLICATIONS VISEES]])))=0,"",INDIRECT(NOM_FR&amp;ADDRESS('PR-tampon'!$E310,COLUMN(REFERENCEMENT_ISOLANT[[#Headers],[SYNTHESE DES APPLICATIONS VISEES]]))))))</f>
        <v/>
      </c>
      <c r="L345" s="84" t="str">
        <f ca="1">IF('PR-tampon'!$E310="","",IF('PR-tampon'!$E310=0,"",IF(INDIRECT(NOM_FR&amp;ADDRESS('PR-tampon'!$E310,COLUMN(REFERENCEMENT_ISOLANT[[#Headers],[CONCATENATION DES OBSERVATIONS]])))=0,"",INDIRECT(NOM_FR&amp;ADDRESS('PR-tampon'!$E310,COLUMN(REFERENCEMENT_ISOLANT[[#Headers],[CONCATENATION DES OBSERVATIONS]]))))))</f>
        <v/>
      </c>
      <c r="M345" s="3" t="str">
        <f ca="1">IF('PR-tampon'!$E310="","",IF('PR-tampon'!$E310=0,"",IF(INDIRECT(NOM_FR&amp;ADDRESS('PR-tampon'!$E310,COLUMN(REFERENCEMENT_ISOLANT[[#Headers],[Hygrométrie des locaux]])))=0,"",INDIRECT(NOM_FR&amp;ADDRESS('PR-tampon'!$E310,COLUMN(REFERENCEMENT_ISOLANT[[#Headers],[Hygrométrie des locaux]]))))))</f>
        <v/>
      </c>
      <c r="N345" s="3" t="str">
        <f ca="1">IF('PR-tampon'!$E310="","",IF('PR-tampon'!$E310=0,"",IF(INDIRECT(NOM_FR&amp;ADDRESS('PR-tampon'!$E310,COLUMN(REFERENCEMENT_ISOLANT[[#Headers],[classement locaux au sens 20.1 P3]])))=0,"",INDIRECT(NOM_FR&amp;ADDRESS('PR-tampon'!$E310,COLUMN(REFERENCEMENT_ISOLANT[[#Headers],[classement locaux au sens 20.1 P3]]))))))</f>
        <v/>
      </c>
      <c r="O345" s="3" t="str">
        <f ca="1">IF('PR-tampon'!$E310="","",IF('PR-tampon'!$E310=0,"",IF(INDIRECT(NOM_FR&amp;ADDRESS('PR-tampon'!$E310,COLUMN(REFERENCEMENT_ISOLANT[[#Headers],[Climat max]])))=0,"",INDIRECT(NOM_FR&amp;ADDRESS('PR-tampon'!$E310,COLUMN(REFERENCEMENT_ISOLANT[[#Headers],[Climat max]]))))))</f>
        <v/>
      </c>
      <c r="P345" s="3" t="str">
        <f ca="1">IF('PR-tampon'!$E310="","",IF('PR-tampon'!$E310=0,"",IF(INDIRECT(NOM_FR&amp;ADDRESS('PR-tampon'!$E310,COLUMN(REFERENCEMENT_ISOLANT[[#Headers],[Locaux climatisés ou raffraichis]])))=0,"",INDIRECT(NOM_FR&amp;ADDRESS('PR-tampon'!$E310,COLUMN(REFERENCEMENT_ISOLANT[[#Headers],[Locaux climatisés ou raffraichis]]))))))</f>
        <v/>
      </c>
      <c r="Q345" s="89" t="str">
        <f ca="1">IF('PR-tampon'!$E310="","",IF('PR-tampon'!$E310=0,"",IF(INDIRECT(NOM_FR&amp;ADDRESS('PR-tampon'!$E310,COLUMN(REFERENCEMENT_ISOLANT[[#Headers],[LIEN INTERNET]])))=0,"",INDIRECT(NOM_FR&amp;ADDRESS('PR-tampon'!$E310,COLUMN(REFERENCEMENT_ISOLANT[[#Headers],[LIEN INTERNET]]))))))</f>
        <v/>
      </c>
    </row>
    <row r="346" spans="1:17" ht="130.15" customHeight="1" x14ac:dyDescent="0.25">
      <c r="A346" s="3" t="e">
        <v>#VALUE!</v>
      </c>
      <c r="B346" s="88" t="str">
        <f ca="1">IF('PR-tampon'!$E311="","",IF('PR-tampon'!$E311=0,"",IF(INDIRECT(NOM_FR&amp;ADDRESS('PR-tampon'!$E311,COLUMN(REFERENCEMENT_ISOLANT[[#Headers],[DATE REFERENCEMENT]])))=0,"",INDIRECT(NOM_FR&amp;ADDRESS('PR-tampon'!$E311,COLUMN(REFERENCEMENT_ISOLANT[[#Headers],[DATE REFERENCEMENT]]))))))</f>
        <v/>
      </c>
      <c r="C346" s="88" t="str">
        <f ca="1">IF('PR-tampon'!$E311="","",IF('PR-tampon'!$E311=0,"",IF(INDIRECT(NOM_FR&amp;ADDRESS('PR-tampon'!$E311,COLUMN(REFERENCEMENT_ISOLANT[[#Headers],[TYPE DE PROCEDE]])))=0,"",INDIRECT(NOM_FR&amp;ADDRESS('PR-tampon'!$E311,COLUMN(REFERENCEMENT_ISOLANT[[#Headers],[TYPE DE PROCEDE]]))))))</f>
        <v/>
      </c>
      <c r="D346" s="88" t="str">
        <f ca="1">IF('PR-tampon'!$E311="","",IF('PR-tampon'!$E311=0,"",IF(INDIRECT(NOM_FR&amp;ADDRESS('PR-tampon'!$E311,COLUMN(REFERENCEMENT_ISOLANT[[#Headers],[MATIERE]])))=0,"",INDIRECT(NOM_FR&amp;ADDRESS('PR-tampon'!$E311,COLUMN(REFERENCEMENT_ISOLANT[[#Headers],[MATIERE]]))))))</f>
        <v/>
      </c>
      <c r="E346" s="3" t="str">
        <f ca="1">IF('PR-tampon'!$E311="","",IF('PR-tampon'!$E311=0,"",IF(INDIRECT(NOM_FR&amp;ADDRESS('PR-tampon'!$E311,COLUMN(REFERENCEMENT_ISOLANT[[#Headers],[NOM COMMERCIAL DU PROCEDE]])))=0,"",INDIRECT(NOM_FR&amp;ADDRESS('PR-tampon'!$E311,COLUMN(REFERENCEMENT_ISOLANT[[#Headers],[NOM COMMERCIAL DU PROCEDE]]))))))</f>
        <v/>
      </c>
      <c r="F346" s="3" t="str">
        <f ca="1">IF('PR-tampon'!$E311="","",IF('PR-tampon'!$E311=0,"",IF(INDIRECT(NOM_FR&amp;ADDRESS('PR-tampon'!$E311,COLUMN(REFERENCEMENT_ISOLANT[[#Headers],[DISTRIBUTEUR]])))=0,"",INDIRECT(NOM_FR&amp;ADDRESS('PR-tampon'!$E311,COLUMN(REFERENCEMENT_ISOLANT[[#Headers],[DISTRIBUTEUR]]))))))</f>
        <v/>
      </c>
      <c r="G346" s="3" t="str">
        <f ca="1">IF('PR-tampon'!$E311="","",IF('PR-tampon'!$E311=0,"",IF(INDIRECT(NOM_FR&amp;ADDRESS('PR-tampon'!$E311,COLUMN(REFERENCEMENT_ISOLANT[[#Headers],[TYPE DE DOCUMENT DE REFERENCE]])))=0,"",INDIRECT(NOM_FR&amp;ADDRESS('PR-tampon'!$E311,COLUMN(REFERENCEMENT_ISOLANT[[#Headers],[TYPE DE DOCUMENT DE REFERENCE]]))))))</f>
        <v/>
      </c>
      <c r="H346" s="3" t="str">
        <f ca="1">IF('PR-tampon'!$E311="","",IF('PR-tampon'!$E311=0,"",IF(INDIRECT(NOM_FR&amp;ADDRESS('PR-tampon'!$E311,COLUMN(REFERENCEMENT_ISOLANT[[#Headers],[REF]])))=0,"",INDIRECT(NOM_FR&amp;ADDRESS('PR-tampon'!$E311,COLUMN(REFERENCEMENT_ISOLANT[[#Headers],[REF]]))))))</f>
        <v/>
      </c>
      <c r="I346" s="82" t="str">
        <f ca="1">IF('PR-tampon'!$E311="","",IF('PR-tampon'!$E311=0,"",IF(INDIRECT(NOM_FR&amp;ADDRESS('PR-tampon'!$E311,COLUMN(REFERENCEMENT_ISOLANT[[#Headers],[AVIS LIMITE AU]])))=0,"",INDIRECT(NOM_FR&amp;ADDRESS('PR-tampon'!$E311,COLUMN(REFERENCEMENT_ISOLANT[[#Headers],[AVIS LIMITE AU]]))))))</f>
        <v/>
      </c>
      <c r="J346" s="3" t="str">
        <f ca="1">IF('PR-tampon'!$E311="","",IF('PR-tampon'!$E311=0,"",IF(INDIRECT(NOM_FR&amp;ADDRESS('PR-tampon'!$E311,COLUMN(REFERENCEMENT_ISOLANT[[#Headers],[TC/TNC
dans le domaine d''emploi visé]])))=0,"",INDIRECT(NOM_FR&amp;ADDRESS('PR-tampon'!$E311,COLUMN(REFERENCEMENT_ISOLANT[[#Headers],[TC/TNC
dans le domaine d''emploi visé]]))))))</f>
        <v/>
      </c>
      <c r="K346" s="117" t="str">
        <f ca="1">IF('PR-tampon'!$E311="","",IF('PR-tampon'!$E311=0,"",IF(INDIRECT(NOM_FR&amp;ADDRESS('PR-tampon'!$E311,COLUMN(REFERENCEMENT_ISOLANT[[#Headers],[SYNTHESE DES APPLICATIONS VISEES]])))=0,"",INDIRECT(NOM_FR&amp;ADDRESS('PR-tampon'!$E311,COLUMN(REFERENCEMENT_ISOLANT[[#Headers],[SYNTHESE DES APPLICATIONS VISEES]]))))))</f>
        <v/>
      </c>
      <c r="L346" s="84" t="str">
        <f ca="1">IF('PR-tampon'!$E311="","",IF('PR-tampon'!$E311=0,"",IF(INDIRECT(NOM_FR&amp;ADDRESS('PR-tampon'!$E311,COLUMN(REFERENCEMENT_ISOLANT[[#Headers],[CONCATENATION DES OBSERVATIONS]])))=0,"",INDIRECT(NOM_FR&amp;ADDRESS('PR-tampon'!$E311,COLUMN(REFERENCEMENT_ISOLANT[[#Headers],[CONCATENATION DES OBSERVATIONS]]))))))</f>
        <v/>
      </c>
      <c r="M346" s="3" t="str">
        <f ca="1">IF('PR-tampon'!$E311="","",IF('PR-tampon'!$E311=0,"",IF(INDIRECT(NOM_FR&amp;ADDRESS('PR-tampon'!$E311,COLUMN(REFERENCEMENT_ISOLANT[[#Headers],[Hygrométrie des locaux]])))=0,"",INDIRECT(NOM_FR&amp;ADDRESS('PR-tampon'!$E311,COLUMN(REFERENCEMENT_ISOLANT[[#Headers],[Hygrométrie des locaux]]))))))</f>
        <v/>
      </c>
      <c r="N346" s="3" t="str">
        <f ca="1">IF('PR-tampon'!$E311="","",IF('PR-tampon'!$E311=0,"",IF(INDIRECT(NOM_FR&amp;ADDRESS('PR-tampon'!$E311,COLUMN(REFERENCEMENT_ISOLANT[[#Headers],[classement locaux au sens 20.1 P3]])))=0,"",INDIRECT(NOM_FR&amp;ADDRESS('PR-tampon'!$E311,COLUMN(REFERENCEMENT_ISOLANT[[#Headers],[classement locaux au sens 20.1 P3]]))))))</f>
        <v/>
      </c>
      <c r="O346" s="3" t="str">
        <f ca="1">IF('PR-tampon'!$E311="","",IF('PR-tampon'!$E311=0,"",IF(INDIRECT(NOM_FR&amp;ADDRESS('PR-tampon'!$E311,COLUMN(REFERENCEMENT_ISOLANT[[#Headers],[Climat max]])))=0,"",INDIRECT(NOM_FR&amp;ADDRESS('PR-tampon'!$E311,COLUMN(REFERENCEMENT_ISOLANT[[#Headers],[Climat max]]))))))</f>
        <v/>
      </c>
      <c r="P346" s="3" t="str">
        <f ca="1">IF('PR-tampon'!$E311="","",IF('PR-tampon'!$E311=0,"",IF(INDIRECT(NOM_FR&amp;ADDRESS('PR-tampon'!$E311,COLUMN(REFERENCEMENT_ISOLANT[[#Headers],[Locaux climatisés ou raffraichis]])))=0,"",INDIRECT(NOM_FR&amp;ADDRESS('PR-tampon'!$E311,COLUMN(REFERENCEMENT_ISOLANT[[#Headers],[Locaux climatisés ou raffraichis]]))))))</f>
        <v/>
      </c>
      <c r="Q346" s="89" t="str">
        <f ca="1">IF('PR-tampon'!$E311="","",IF('PR-tampon'!$E311=0,"",IF(INDIRECT(NOM_FR&amp;ADDRESS('PR-tampon'!$E311,COLUMN(REFERENCEMENT_ISOLANT[[#Headers],[LIEN INTERNET]])))=0,"",INDIRECT(NOM_FR&amp;ADDRESS('PR-tampon'!$E311,COLUMN(REFERENCEMENT_ISOLANT[[#Headers],[LIEN INTERNET]]))))))</f>
        <v/>
      </c>
    </row>
    <row r="347" spans="1:17" ht="130.15" customHeight="1" x14ac:dyDescent="0.25">
      <c r="A347" s="3" t="e">
        <v>#VALUE!</v>
      </c>
      <c r="B347" s="88" t="str">
        <f ca="1">IF('PR-tampon'!$E312="","",IF('PR-tampon'!$E312=0,"",IF(INDIRECT(NOM_FR&amp;ADDRESS('PR-tampon'!$E312,COLUMN(REFERENCEMENT_ISOLANT[[#Headers],[DATE REFERENCEMENT]])))=0,"",INDIRECT(NOM_FR&amp;ADDRESS('PR-tampon'!$E312,COLUMN(REFERENCEMENT_ISOLANT[[#Headers],[DATE REFERENCEMENT]]))))))</f>
        <v/>
      </c>
      <c r="C347" s="88" t="str">
        <f ca="1">IF('PR-tampon'!$E312="","",IF('PR-tampon'!$E312=0,"",IF(INDIRECT(NOM_FR&amp;ADDRESS('PR-tampon'!$E312,COLUMN(REFERENCEMENT_ISOLANT[[#Headers],[TYPE DE PROCEDE]])))=0,"",INDIRECT(NOM_FR&amp;ADDRESS('PR-tampon'!$E312,COLUMN(REFERENCEMENT_ISOLANT[[#Headers],[TYPE DE PROCEDE]]))))))</f>
        <v/>
      </c>
      <c r="D347" s="88" t="str">
        <f ca="1">IF('PR-tampon'!$E312="","",IF('PR-tampon'!$E312=0,"",IF(INDIRECT(NOM_FR&amp;ADDRESS('PR-tampon'!$E312,COLUMN(REFERENCEMENT_ISOLANT[[#Headers],[MATIERE]])))=0,"",INDIRECT(NOM_FR&amp;ADDRESS('PR-tampon'!$E312,COLUMN(REFERENCEMENT_ISOLANT[[#Headers],[MATIERE]]))))))</f>
        <v/>
      </c>
      <c r="E347" s="3" t="str">
        <f ca="1">IF('PR-tampon'!$E312="","",IF('PR-tampon'!$E312=0,"",IF(INDIRECT(NOM_FR&amp;ADDRESS('PR-tampon'!$E312,COLUMN(REFERENCEMENT_ISOLANT[[#Headers],[NOM COMMERCIAL DU PROCEDE]])))=0,"",INDIRECT(NOM_FR&amp;ADDRESS('PR-tampon'!$E312,COLUMN(REFERENCEMENT_ISOLANT[[#Headers],[NOM COMMERCIAL DU PROCEDE]]))))))</f>
        <v/>
      </c>
      <c r="F347" s="3" t="str">
        <f ca="1">IF('PR-tampon'!$E312="","",IF('PR-tampon'!$E312=0,"",IF(INDIRECT(NOM_FR&amp;ADDRESS('PR-tampon'!$E312,COLUMN(REFERENCEMENT_ISOLANT[[#Headers],[DISTRIBUTEUR]])))=0,"",INDIRECT(NOM_FR&amp;ADDRESS('PR-tampon'!$E312,COLUMN(REFERENCEMENT_ISOLANT[[#Headers],[DISTRIBUTEUR]]))))))</f>
        <v/>
      </c>
      <c r="G347" s="3" t="str">
        <f ca="1">IF('PR-tampon'!$E312="","",IF('PR-tampon'!$E312=0,"",IF(INDIRECT(NOM_FR&amp;ADDRESS('PR-tampon'!$E312,COLUMN(REFERENCEMENT_ISOLANT[[#Headers],[TYPE DE DOCUMENT DE REFERENCE]])))=0,"",INDIRECT(NOM_FR&amp;ADDRESS('PR-tampon'!$E312,COLUMN(REFERENCEMENT_ISOLANT[[#Headers],[TYPE DE DOCUMENT DE REFERENCE]]))))))</f>
        <v/>
      </c>
      <c r="H347" s="3" t="str">
        <f ca="1">IF('PR-tampon'!$E312="","",IF('PR-tampon'!$E312=0,"",IF(INDIRECT(NOM_FR&amp;ADDRESS('PR-tampon'!$E312,COLUMN(REFERENCEMENT_ISOLANT[[#Headers],[REF]])))=0,"",INDIRECT(NOM_FR&amp;ADDRESS('PR-tampon'!$E312,COLUMN(REFERENCEMENT_ISOLANT[[#Headers],[REF]]))))))</f>
        <v/>
      </c>
      <c r="I347" s="82" t="str">
        <f ca="1">IF('PR-tampon'!$E312="","",IF('PR-tampon'!$E312=0,"",IF(INDIRECT(NOM_FR&amp;ADDRESS('PR-tampon'!$E312,COLUMN(REFERENCEMENT_ISOLANT[[#Headers],[AVIS LIMITE AU]])))=0,"",INDIRECT(NOM_FR&amp;ADDRESS('PR-tampon'!$E312,COLUMN(REFERENCEMENT_ISOLANT[[#Headers],[AVIS LIMITE AU]]))))))</f>
        <v/>
      </c>
      <c r="J347" s="3" t="str">
        <f ca="1">IF('PR-tampon'!$E312="","",IF('PR-tampon'!$E312=0,"",IF(INDIRECT(NOM_FR&amp;ADDRESS('PR-tampon'!$E312,COLUMN(REFERENCEMENT_ISOLANT[[#Headers],[TC/TNC
dans le domaine d''emploi visé]])))=0,"",INDIRECT(NOM_FR&amp;ADDRESS('PR-tampon'!$E312,COLUMN(REFERENCEMENT_ISOLANT[[#Headers],[TC/TNC
dans le domaine d''emploi visé]]))))))</f>
        <v/>
      </c>
      <c r="K347" s="117" t="str">
        <f ca="1">IF('PR-tampon'!$E312="","",IF('PR-tampon'!$E312=0,"",IF(INDIRECT(NOM_FR&amp;ADDRESS('PR-tampon'!$E312,COLUMN(REFERENCEMENT_ISOLANT[[#Headers],[SYNTHESE DES APPLICATIONS VISEES]])))=0,"",INDIRECT(NOM_FR&amp;ADDRESS('PR-tampon'!$E312,COLUMN(REFERENCEMENT_ISOLANT[[#Headers],[SYNTHESE DES APPLICATIONS VISEES]]))))))</f>
        <v/>
      </c>
      <c r="L347" s="84" t="str">
        <f ca="1">IF('PR-tampon'!$E312="","",IF('PR-tampon'!$E312=0,"",IF(INDIRECT(NOM_FR&amp;ADDRESS('PR-tampon'!$E312,COLUMN(REFERENCEMENT_ISOLANT[[#Headers],[CONCATENATION DES OBSERVATIONS]])))=0,"",INDIRECT(NOM_FR&amp;ADDRESS('PR-tampon'!$E312,COLUMN(REFERENCEMENT_ISOLANT[[#Headers],[CONCATENATION DES OBSERVATIONS]]))))))</f>
        <v/>
      </c>
      <c r="M347" s="3" t="str">
        <f ca="1">IF('PR-tampon'!$E312="","",IF('PR-tampon'!$E312=0,"",IF(INDIRECT(NOM_FR&amp;ADDRESS('PR-tampon'!$E312,COLUMN(REFERENCEMENT_ISOLANT[[#Headers],[Hygrométrie des locaux]])))=0,"",INDIRECT(NOM_FR&amp;ADDRESS('PR-tampon'!$E312,COLUMN(REFERENCEMENT_ISOLANT[[#Headers],[Hygrométrie des locaux]]))))))</f>
        <v/>
      </c>
      <c r="N347" s="3" t="str">
        <f ca="1">IF('PR-tampon'!$E312="","",IF('PR-tampon'!$E312=0,"",IF(INDIRECT(NOM_FR&amp;ADDRESS('PR-tampon'!$E312,COLUMN(REFERENCEMENT_ISOLANT[[#Headers],[classement locaux au sens 20.1 P3]])))=0,"",INDIRECT(NOM_FR&amp;ADDRESS('PR-tampon'!$E312,COLUMN(REFERENCEMENT_ISOLANT[[#Headers],[classement locaux au sens 20.1 P3]]))))))</f>
        <v/>
      </c>
      <c r="O347" s="3" t="str">
        <f ca="1">IF('PR-tampon'!$E312="","",IF('PR-tampon'!$E312=0,"",IF(INDIRECT(NOM_FR&amp;ADDRESS('PR-tampon'!$E312,COLUMN(REFERENCEMENT_ISOLANT[[#Headers],[Climat max]])))=0,"",INDIRECT(NOM_FR&amp;ADDRESS('PR-tampon'!$E312,COLUMN(REFERENCEMENT_ISOLANT[[#Headers],[Climat max]]))))))</f>
        <v/>
      </c>
      <c r="P347" s="3" t="str">
        <f ca="1">IF('PR-tampon'!$E312="","",IF('PR-tampon'!$E312=0,"",IF(INDIRECT(NOM_FR&amp;ADDRESS('PR-tampon'!$E312,COLUMN(REFERENCEMENT_ISOLANT[[#Headers],[Locaux climatisés ou raffraichis]])))=0,"",INDIRECT(NOM_FR&amp;ADDRESS('PR-tampon'!$E312,COLUMN(REFERENCEMENT_ISOLANT[[#Headers],[Locaux climatisés ou raffraichis]]))))))</f>
        <v/>
      </c>
      <c r="Q347" s="89" t="str">
        <f ca="1">IF('PR-tampon'!$E312="","",IF('PR-tampon'!$E312=0,"",IF(INDIRECT(NOM_FR&amp;ADDRESS('PR-tampon'!$E312,COLUMN(REFERENCEMENT_ISOLANT[[#Headers],[LIEN INTERNET]])))=0,"",INDIRECT(NOM_FR&amp;ADDRESS('PR-tampon'!$E312,COLUMN(REFERENCEMENT_ISOLANT[[#Headers],[LIEN INTERNET]]))))))</f>
        <v/>
      </c>
    </row>
    <row r="348" spans="1:17" ht="130.15" customHeight="1" x14ac:dyDescent="0.25">
      <c r="A348" s="3" t="e">
        <v>#VALUE!</v>
      </c>
      <c r="B348" s="88" t="str">
        <f ca="1">IF('PR-tampon'!$E313="","",IF('PR-tampon'!$E313=0,"",IF(INDIRECT(NOM_FR&amp;ADDRESS('PR-tampon'!$E313,COLUMN(REFERENCEMENT_ISOLANT[[#Headers],[DATE REFERENCEMENT]])))=0,"",INDIRECT(NOM_FR&amp;ADDRESS('PR-tampon'!$E313,COLUMN(REFERENCEMENT_ISOLANT[[#Headers],[DATE REFERENCEMENT]]))))))</f>
        <v/>
      </c>
      <c r="C348" s="88" t="str">
        <f ca="1">IF('PR-tampon'!$E313="","",IF('PR-tampon'!$E313=0,"",IF(INDIRECT(NOM_FR&amp;ADDRESS('PR-tampon'!$E313,COLUMN(REFERENCEMENT_ISOLANT[[#Headers],[TYPE DE PROCEDE]])))=0,"",INDIRECT(NOM_FR&amp;ADDRESS('PR-tampon'!$E313,COLUMN(REFERENCEMENT_ISOLANT[[#Headers],[TYPE DE PROCEDE]]))))))</f>
        <v/>
      </c>
      <c r="D348" s="88" t="str">
        <f ca="1">IF('PR-tampon'!$E313="","",IF('PR-tampon'!$E313=0,"",IF(INDIRECT(NOM_FR&amp;ADDRESS('PR-tampon'!$E313,COLUMN(REFERENCEMENT_ISOLANT[[#Headers],[MATIERE]])))=0,"",INDIRECT(NOM_FR&amp;ADDRESS('PR-tampon'!$E313,COLUMN(REFERENCEMENT_ISOLANT[[#Headers],[MATIERE]]))))))</f>
        <v/>
      </c>
      <c r="E348" s="3" t="str">
        <f ca="1">IF('PR-tampon'!$E313="","",IF('PR-tampon'!$E313=0,"",IF(INDIRECT(NOM_FR&amp;ADDRESS('PR-tampon'!$E313,COLUMN(REFERENCEMENT_ISOLANT[[#Headers],[NOM COMMERCIAL DU PROCEDE]])))=0,"",INDIRECT(NOM_FR&amp;ADDRESS('PR-tampon'!$E313,COLUMN(REFERENCEMENT_ISOLANT[[#Headers],[NOM COMMERCIAL DU PROCEDE]]))))))</f>
        <v/>
      </c>
      <c r="F348" s="3" t="str">
        <f ca="1">IF('PR-tampon'!$E313="","",IF('PR-tampon'!$E313=0,"",IF(INDIRECT(NOM_FR&amp;ADDRESS('PR-tampon'!$E313,COLUMN(REFERENCEMENT_ISOLANT[[#Headers],[DISTRIBUTEUR]])))=0,"",INDIRECT(NOM_FR&amp;ADDRESS('PR-tampon'!$E313,COLUMN(REFERENCEMENT_ISOLANT[[#Headers],[DISTRIBUTEUR]]))))))</f>
        <v/>
      </c>
      <c r="G348" s="3" t="str">
        <f ca="1">IF('PR-tampon'!$E313="","",IF('PR-tampon'!$E313=0,"",IF(INDIRECT(NOM_FR&amp;ADDRESS('PR-tampon'!$E313,COLUMN(REFERENCEMENT_ISOLANT[[#Headers],[TYPE DE DOCUMENT DE REFERENCE]])))=0,"",INDIRECT(NOM_FR&amp;ADDRESS('PR-tampon'!$E313,COLUMN(REFERENCEMENT_ISOLANT[[#Headers],[TYPE DE DOCUMENT DE REFERENCE]]))))))</f>
        <v/>
      </c>
      <c r="H348" s="3" t="str">
        <f ca="1">IF('PR-tampon'!$E313="","",IF('PR-tampon'!$E313=0,"",IF(INDIRECT(NOM_FR&amp;ADDRESS('PR-tampon'!$E313,COLUMN(REFERENCEMENT_ISOLANT[[#Headers],[REF]])))=0,"",INDIRECT(NOM_FR&amp;ADDRESS('PR-tampon'!$E313,COLUMN(REFERENCEMENT_ISOLANT[[#Headers],[REF]]))))))</f>
        <v/>
      </c>
      <c r="I348" s="82" t="str">
        <f ca="1">IF('PR-tampon'!$E313="","",IF('PR-tampon'!$E313=0,"",IF(INDIRECT(NOM_FR&amp;ADDRESS('PR-tampon'!$E313,COLUMN(REFERENCEMENT_ISOLANT[[#Headers],[AVIS LIMITE AU]])))=0,"",INDIRECT(NOM_FR&amp;ADDRESS('PR-tampon'!$E313,COLUMN(REFERENCEMENT_ISOLANT[[#Headers],[AVIS LIMITE AU]]))))))</f>
        <v/>
      </c>
      <c r="J348" s="3" t="str">
        <f ca="1">IF('PR-tampon'!$E313="","",IF('PR-tampon'!$E313=0,"",IF(INDIRECT(NOM_FR&amp;ADDRESS('PR-tampon'!$E313,COLUMN(REFERENCEMENT_ISOLANT[[#Headers],[TC/TNC
dans le domaine d''emploi visé]])))=0,"",INDIRECT(NOM_FR&amp;ADDRESS('PR-tampon'!$E313,COLUMN(REFERENCEMENT_ISOLANT[[#Headers],[TC/TNC
dans le domaine d''emploi visé]]))))))</f>
        <v/>
      </c>
      <c r="K348" s="117" t="str">
        <f ca="1">IF('PR-tampon'!$E313="","",IF('PR-tampon'!$E313=0,"",IF(INDIRECT(NOM_FR&amp;ADDRESS('PR-tampon'!$E313,COLUMN(REFERENCEMENT_ISOLANT[[#Headers],[SYNTHESE DES APPLICATIONS VISEES]])))=0,"",INDIRECT(NOM_FR&amp;ADDRESS('PR-tampon'!$E313,COLUMN(REFERENCEMENT_ISOLANT[[#Headers],[SYNTHESE DES APPLICATIONS VISEES]]))))))</f>
        <v/>
      </c>
      <c r="L348" s="84" t="str">
        <f ca="1">IF('PR-tampon'!$E313="","",IF('PR-tampon'!$E313=0,"",IF(INDIRECT(NOM_FR&amp;ADDRESS('PR-tampon'!$E313,COLUMN(REFERENCEMENT_ISOLANT[[#Headers],[CONCATENATION DES OBSERVATIONS]])))=0,"",INDIRECT(NOM_FR&amp;ADDRESS('PR-tampon'!$E313,COLUMN(REFERENCEMENT_ISOLANT[[#Headers],[CONCATENATION DES OBSERVATIONS]]))))))</f>
        <v/>
      </c>
      <c r="M348" s="3" t="str">
        <f ca="1">IF('PR-tampon'!$E313="","",IF('PR-tampon'!$E313=0,"",IF(INDIRECT(NOM_FR&amp;ADDRESS('PR-tampon'!$E313,COLUMN(REFERENCEMENT_ISOLANT[[#Headers],[Hygrométrie des locaux]])))=0,"",INDIRECT(NOM_FR&amp;ADDRESS('PR-tampon'!$E313,COLUMN(REFERENCEMENT_ISOLANT[[#Headers],[Hygrométrie des locaux]]))))))</f>
        <v/>
      </c>
      <c r="N348" s="3" t="str">
        <f ca="1">IF('PR-tampon'!$E313="","",IF('PR-tampon'!$E313=0,"",IF(INDIRECT(NOM_FR&amp;ADDRESS('PR-tampon'!$E313,COLUMN(REFERENCEMENT_ISOLANT[[#Headers],[classement locaux au sens 20.1 P3]])))=0,"",INDIRECT(NOM_FR&amp;ADDRESS('PR-tampon'!$E313,COLUMN(REFERENCEMENT_ISOLANT[[#Headers],[classement locaux au sens 20.1 P3]]))))))</f>
        <v/>
      </c>
      <c r="O348" s="3" t="str">
        <f ca="1">IF('PR-tampon'!$E313="","",IF('PR-tampon'!$E313=0,"",IF(INDIRECT(NOM_FR&amp;ADDRESS('PR-tampon'!$E313,COLUMN(REFERENCEMENT_ISOLANT[[#Headers],[Climat max]])))=0,"",INDIRECT(NOM_FR&amp;ADDRESS('PR-tampon'!$E313,COLUMN(REFERENCEMENT_ISOLANT[[#Headers],[Climat max]]))))))</f>
        <v/>
      </c>
      <c r="P348" s="3" t="str">
        <f ca="1">IF('PR-tampon'!$E313="","",IF('PR-tampon'!$E313=0,"",IF(INDIRECT(NOM_FR&amp;ADDRESS('PR-tampon'!$E313,COLUMN(REFERENCEMENT_ISOLANT[[#Headers],[Locaux climatisés ou raffraichis]])))=0,"",INDIRECT(NOM_FR&amp;ADDRESS('PR-tampon'!$E313,COLUMN(REFERENCEMENT_ISOLANT[[#Headers],[Locaux climatisés ou raffraichis]]))))))</f>
        <v/>
      </c>
      <c r="Q348" s="89" t="str">
        <f ca="1">IF('PR-tampon'!$E313="","",IF('PR-tampon'!$E313=0,"",IF(INDIRECT(NOM_FR&amp;ADDRESS('PR-tampon'!$E313,COLUMN(REFERENCEMENT_ISOLANT[[#Headers],[LIEN INTERNET]])))=0,"",INDIRECT(NOM_FR&amp;ADDRESS('PR-tampon'!$E313,COLUMN(REFERENCEMENT_ISOLANT[[#Headers],[LIEN INTERNET]]))))))</f>
        <v/>
      </c>
    </row>
    <row r="349" spans="1:17" ht="130.15" customHeight="1" x14ac:dyDescent="0.25">
      <c r="A349" s="3" t="e">
        <v>#VALUE!</v>
      </c>
      <c r="B349" s="88" t="str">
        <f ca="1">IF('PR-tampon'!$E314="","",IF('PR-tampon'!$E314=0,"",IF(INDIRECT(NOM_FR&amp;ADDRESS('PR-tampon'!$E314,COLUMN(REFERENCEMENT_ISOLANT[[#Headers],[DATE REFERENCEMENT]])))=0,"",INDIRECT(NOM_FR&amp;ADDRESS('PR-tampon'!$E314,COLUMN(REFERENCEMENT_ISOLANT[[#Headers],[DATE REFERENCEMENT]]))))))</f>
        <v/>
      </c>
      <c r="C349" s="88" t="str">
        <f ca="1">IF('PR-tampon'!$E314="","",IF('PR-tampon'!$E314=0,"",IF(INDIRECT(NOM_FR&amp;ADDRESS('PR-tampon'!$E314,COLUMN(REFERENCEMENT_ISOLANT[[#Headers],[TYPE DE PROCEDE]])))=0,"",INDIRECT(NOM_FR&amp;ADDRESS('PR-tampon'!$E314,COLUMN(REFERENCEMENT_ISOLANT[[#Headers],[TYPE DE PROCEDE]]))))))</f>
        <v/>
      </c>
      <c r="D349" s="88" t="str">
        <f ca="1">IF('PR-tampon'!$E314="","",IF('PR-tampon'!$E314=0,"",IF(INDIRECT(NOM_FR&amp;ADDRESS('PR-tampon'!$E314,COLUMN(REFERENCEMENT_ISOLANT[[#Headers],[MATIERE]])))=0,"",INDIRECT(NOM_FR&amp;ADDRESS('PR-tampon'!$E314,COLUMN(REFERENCEMENT_ISOLANT[[#Headers],[MATIERE]]))))))</f>
        <v/>
      </c>
      <c r="E349" s="3" t="str">
        <f ca="1">IF('PR-tampon'!$E314="","",IF('PR-tampon'!$E314=0,"",IF(INDIRECT(NOM_FR&amp;ADDRESS('PR-tampon'!$E314,COLUMN(REFERENCEMENT_ISOLANT[[#Headers],[NOM COMMERCIAL DU PROCEDE]])))=0,"",INDIRECT(NOM_FR&amp;ADDRESS('PR-tampon'!$E314,COLUMN(REFERENCEMENT_ISOLANT[[#Headers],[NOM COMMERCIAL DU PROCEDE]]))))))</f>
        <v/>
      </c>
      <c r="F349" s="3" t="str">
        <f ca="1">IF('PR-tampon'!$E314="","",IF('PR-tampon'!$E314=0,"",IF(INDIRECT(NOM_FR&amp;ADDRESS('PR-tampon'!$E314,COLUMN(REFERENCEMENT_ISOLANT[[#Headers],[DISTRIBUTEUR]])))=0,"",INDIRECT(NOM_FR&amp;ADDRESS('PR-tampon'!$E314,COLUMN(REFERENCEMENT_ISOLANT[[#Headers],[DISTRIBUTEUR]]))))))</f>
        <v/>
      </c>
      <c r="G349" s="3" t="str">
        <f ca="1">IF('PR-tampon'!$E314="","",IF('PR-tampon'!$E314=0,"",IF(INDIRECT(NOM_FR&amp;ADDRESS('PR-tampon'!$E314,COLUMN(REFERENCEMENT_ISOLANT[[#Headers],[TYPE DE DOCUMENT DE REFERENCE]])))=0,"",INDIRECT(NOM_FR&amp;ADDRESS('PR-tampon'!$E314,COLUMN(REFERENCEMENT_ISOLANT[[#Headers],[TYPE DE DOCUMENT DE REFERENCE]]))))))</f>
        <v/>
      </c>
      <c r="H349" s="3" t="str">
        <f ca="1">IF('PR-tampon'!$E314="","",IF('PR-tampon'!$E314=0,"",IF(INDIRECT(NOM_FR&amp;ADDRESS('PR-tampon'!$E314,COLUMN(REFERENCEMENT_ISOLANT[[#Headers],[REF]])))=0,"",INDIRECT(NOM_FR&amp;ADDRESS('PR-tampon'!$E314,COLUMN(REFERENCEMENT_ISOLANT[[#Headers],[REF]]))))))</f>
        <v/>
      </c>
      <c r="I349" s="82" t="str">
        <f ca="1">IF('PR-tampon'!$E314="","",IF('PR-tampon'!$E314=0,"",IF(INDIRECT(NOM_FR&amp;ADDRESS('PR-tampon'!$E314,COLUMN(REFERENCEMENT_ISOLANT[[#Headers],[AVIS LIMITE AU]])))=0,"",INDIRECT(NOM_FR&amp;ADDRESS('PR-tampon'!$E314,COLUMN(REFERENCEMENT_ISOLANT[[#Headers],[AVIS LIMITE AU]]))))))</f>
        <v/>
      </c>
      <c r="J349" s="3" t="str">
        <f ca="1">IF('PR-tampon'!$E314="","",IF('PR-tampon'!$E314=0,"",IF(INDIRECT(NOM_FR&amp;ADDRESS('PR-tampon'!$E314,COLUMN(REFERENCEMENT_ISOLANT[[#Headers],[TC/TNC
dans le domaine d''emploi visé]])))=0,"",INDIRECT(NOM_FR&amp;ADDRESS('PR-tampon'!$E314,COLUMN(REFERENCEMENT_ISOLANT[[#Headers],[TC/TNC
dans le domaine d''emploi visé]]))))))</f>
        <v/>
      </c>
      <c r="K349" s="117" t="str">
        <f ca="1">IF('PR-tampon'!$E314="","",IF('PR-tampon'!$E314=0,"",IF(INDIRECT(NOM_FR&amp;ADDRESS('PR-tampon'!$E314,COLUMN(REFERENCEMENT_ISOLANT[[#Headers],[SYNTHESE DES APPLICATIONS VISEES]])))=0,"",INDIRECT(NOM_FR&amp;ADDRESS('PR-tampon'!$E314,COLUMN(REFERENCEMENT_ISOLANT[[#Headers],[SYNTHESE DES APPLICATIONS VISEES]]))))))</f>
        <v/>
      </c>
      <c r="L349" s="84" t="str">
        <f ca="1">IF('PR-tampon'!$E314="","",IF('PR-tampon'!$E314=0,"",IF(INDIRECT(NOM_FR&amp;ADDRESS('PR-tampon'!$E314,COLUMN(REFERENCEMENT_ISOLANT[[#Headers],[CONCATENATION DES OBSERVATIONS]])))=0,"",INDIRECT(NOM_FR&amp;ADDRESS('PR-tampon'!$E314,COLUMN(REFERENCEMENT_ISOLANT[[#Headers],[CONCATENATION DES OBSERVATIONS]]))))))</f>
        <v/>
      </c>
      <c r="M349" s="3" t="str">
        <f ca="1">IF('PR-tampon'!$E314="","",IF('PR-tampon'!$E314=0,"",IF(INDIRECT(NOM_FR&amp;ADDRESS('PR-tampon'!$E314,COLUMN(REFERENCEMENT_ISOLANT[[#Headers],[Hygrométrie des locaux]])))=0,"",INDIRECT(NOM_FR&amp;ADDRESS('PR-tampon'!$E314,COLUMN(REFERENCEMENT_ISOLANT[[#Headers],[Hygrométrie des locaux]]))))))</f>
        <v/>
      </c>
      <c r="N349" s="3" t="str">
        <f ca="1">IF('PR-tampon'!$E314="","",IF('PR-tampon'!$E314=0,"",IF(INDIRECT(NOM_FR&amp;ADDRESS('PR-tampon'!$E314,COLUMN(REFERENCEMENT_ISOLANT[[#Headers],[classement locaux au sens 20.1 P3]])))=0,"",INDIRECT(NOM_FR&amp;ADDRESS('PR-tampon'!$E314,COLUMN(REFERENCEMENT_ISOLANT[[#Headers],[classement locaux au sens 20.1 P3]]))))))</f>
        <v/>
      </c>
      <c r="O349" s="3" t="str">
        <f ca="1">IF('PR-tampon'!$E314="","",IF('PR-tampon'!$E314=0,"",IF(INDIRECT(NOM_FR&amp;ADDRESS('PR-tampon'!$E314,COLUMN(REFERENCEMENT_ISOLANT[[#Headers],[Climat max]])))=0,"",INDIRECT(NOM_FR&amp;ADDRESS('PR-tampon'!$E314,COLUMN(REFERENCEMENT_ISOLANT[[#Headers],[Climat max]]))))))</f>
        <v/>
      </c>
      <c r="P349" s="3" t="str">
        <f ca="1">IF('PR-tampon'!$E314="","",IF('PR-tampon'!$E314=0,"",IF(INDIRECT(NOM_FR&amp;ADDRESS('PR-tampon'!$E314,COLUMN(REFERENCEMENT_ISOLANT[[#Headers],[Locaux climatisés ou raffraichis]])))=0,"",INDIRECT(NOM_FR&amp;ADDRESS('PR-tampon'!$E314,COLUMN(REFERENCEMENT_ISOLANT[[#Headers],[Locaux climatisés ou raffraichis]]))))))</f>
        <v/>
      </c>
      <c r="Q349" s="89" t="str">
        <f ca="1">IF('PR-tampon'!$E314="","",IF('PR-tampon'!$E314=0,"",IF(INDIRECT(NOM_FR&amp;ADDRESS('PR-tampon'!$E314,COLUMN(REFERENCEMENT_ISOLANT[[#Headers],[LIEN INTERNET]])))=0,"",INDIRECT(NOM_FR&amp;ADDRESS('PR-tampon'!$E314,COLUMN(REFERENCEMENT_ISOLANT[[#Headers],[LIEN INTERNET]]))))))</f>
        <v/>
      </c>
    </row>
    <row r="350" spans="1:17" ht="130.15" customHeight="1" x14ac:dyDescent="0.25">
      <c r="A350" s="3" t="e">
        <v>#VALUE!</v>
      </c>
      <c r="B350" s="88" t="str">
        <f ca="1">IF('PR-tampon'!$E315="","",IF('PR-tampon'!$E315=0,"",IF(INDIRECT(NOM_FR&amp;ADDRESS('PR-tampon'!$E315,COLUMN(REFERENCEMENT_ISOLANT[[#Headers],[DATE REFERENCEMENT]])))=0,"",INDIRECT(NOM_FR&amp;ADDRESS('PR-tampon'!$E315,COLUMN(REFERENCEMENT_ISOLANT[[#Headers],[DATE REFERENCEMENT]]))))))</f>
        <v/>
      </c>
      <c r="C350" s="88" t="str">
        <f ca="1">IF('PR-tampon'!$E315="","",IF('PR-tampon'!$E315=0,"",IF(INDIRECT(NOM_FR&amp;ADDRESS('PR-tampon'!$E315,COLUMN(REFERENCEMENT_ISOLANT[[#Headers],[TYPE DE PROCEDE]])))=0,"",INDIRECT(NOM_FR&amp;ADDRESS('PR-tampon'!$E315,COLUMN(REFERENCEMENT_ISOLANT[[#Headers],[TYPE DE PROCEDE]]))))))</f>
        <v/>
      </c>
      <c r="D350" s="88" t="str">
        <f ca="1">IF('PR-tampon'!$E315="","",IF('PR-tampon'!$E315=0,"",IF(INDIRECT(NOM_FR&amp;ADDRESS('PR-tampon'!$E315,COLUMN(REFERENCEMENT_ISOLANT[[#Headers],[MATIERE]])))=0,"",INDIRECT(NOM_FR&amp;ADDRESS('PR-tampon'!$E315,COLUMN(REFERENCEMENT_ISOLANT[[#Headers],[MATIERE]]))))))</f>
        <v/>
      </c>
      <c r="E350" s="3" t="str">
        <f ca="1">IF('PR-tampon'!$E315="","",IF('PR-tampon'!$E315=0,"",IF(INDIRECT(NOM_FR&amp;ADDRESS('PR-tampon'!$E315,COLUMN(REFERENCEMENT_ISOLANT[[#Headers],[NOM COMMERCIAL DU PROCEDE]])))=0,"",INDIRECT(NOM_FR&amp;ADDRESS('PR-tampon'!$E315,COLUMN(REFERENCEMENT_ISOLANT[[#Headers],[NOM COMMERCIAL DU PROCEDE]]))))))</f>
        <v/>
      </c>
      <c r="F350" s="3" t="str">
        <f ca="1">IF('PR-tampon'!$E315="","",IF('PR-tampon'!$E315=0,"",IF(INDIRECT(NOM_FR&amp;ADDRESS('PR-tampon'!$E315,COLUMN(REFERENCEMENT_ISOLANT[[#Headers],[DISTRIBUTEUR]])))=0,"",INDIRECT(NOM_FR&amp;ADDRESS('PR-tampon'!$E315,COLUMN(REFERENCEMENT_ISOLANT[[#Headers],[DISTRIBUTEUR]]))))))</f>
        <v/>
      </c>
      <c r="G350" s="3" t="str">
        <f ca="1">IF('PR-tampon'!$E315="","",IF('PR-tampon'!$E315=0,"",IF(INDIRECT(NOM_FR&amp;ADDRESS('PR-tampon'!$E315,COLUMN(REFERENCEMENT_ISOLANT[[#Headers],[TYPE DE DOCUMENT DE REFERENCE]])))=0,"",INDIRECT(NOM_FR&amp;ADDRESS('PR-tampon'!$E315,COLUMN(REFERENCEMENT_ISOLANT[[#Headers],[TYPE DE DOCUMENT DE REFERENCE]]))))))</f>
        <v/>
      </c>
      <c r="H350" s="3" t="str">
        <f ca="1">IF('PR-tampon'!$E315="","",IF('PR-tampon'!$E315=0,"",IF(INDIRECT(NOM_FR&amp;ADDRESS('PR-tampon'!$E315,COLUMN(REFERENCEMENT_ISOLANT[[#Headers],[REF]])))=0,"",INDIRECT(NOM_FR&amp;ADDRESS('PR-tampon'!$E315,COLUMN(REFERENCEMENT_ISOLANT[[#Headers],[REF]]))))))</f>
        <v/>
      </c>
      <c r="I350" s="82" t="str">
        <f ca="1">IF('PR-tampon'!$E315="","",IF('PR-tampon'!$E315=0,"",IF(INDIRECT(NOM_FR&amp;ADDRESS('PR-tampon'!$E315,COLUMN(REFERENCEMENT_ISOLANT[[#Headers],[AVIS LIMITE AU]])))=0,"",INDIRECT(NOM_FR&amp;ADDRESS('PR-tampon'!$E315,COLUMN(REFERENCEMENT_ISOLANT[[#Headers],[AVIS LIMITE AU]]))))))</f>
        <v/>
      </c>
      <c r="J350" s="3" t="str">
        <f ca="1">IF('PR-tampon'!$E315="","",IF('PR-tampon'!$E315=0,"",IF(INDIRECT(NOM_FR&amp;ADDRESS('PR-tampon'!$E315,COLUMN(REFERENCEMENT_ISOLANT[[#Headers],[TC/TNC
dans le domaine d''emploi visé]])))=0,"",INDIRECT(NOM_FR&amp;ADDRESS('PR-tampon'!$E315,COLUMN(REFERENCEMENT_ISOLANT[[#Headers],[TC/TNC
dans le domaine d''emploi visé]]))))))</f>
        <v/>
      </c>
      <c r="K350" s="117" t="str">
        <f ca="1">IF('PR-tampon'!$E315="","",IF('PR-tampon'!$E315=0,"",IF(INDIRECT(NOM_FR&amp;ADDRESS('PR-tampon'!$E315,COLUMN(REFERENCEMENT_ISOLANT[[#Headers],[SYNTHESE DES APPLICATIONS VISEES]])))=0,"",INDIRECT(NOM_FR&amp;ADDRESS('PR-tampon'!$E315,COLUMN(REFERENCEMENT_ISOLANT[[#Headers],[SYNTHESE DES APPLICATIONS VISEES]]))))))</f>
        <v/>
      </c>
      <c r="L350" s="84" t="str">
        <f ca="1">IF('PR-tampon'!$E315="","",IF('PR-tampon'!$E315=0,"",IF(INDIRECT(NOM_FR&amp;ADDRESS('PR-tampon'!$E315,COLUMN(REFERENCEMENT_ISOLANT[[#Headers],[CONCATENATION DES OBSERVATIONS]])))=0,"",INDIRECT(NOM_FR&amp;ADDRESS('PR-tampon'!$E315,COLUMN(REFERENCEMENT_ISOLANT[[#Headers],[CONCATENATION DES OBSERVATIONS]]))))))</f>
        <v/>
      </c>
      <c r="M350" s="3" t="str">
        <f ca="1">IF('PR-tampon'!$E315="","",IF('PR-tampon'!$E315=0,"",IF(INDIRECT(NOM_FR&amp;ADDRESS('PR-tampon'!$E315,COLUMN(REFERENCEMENT_ISOLANT[[#Headers],[Hygrométrie des locaux]])))=0,"",INDIRECT(NOM_FR&amp;ADDRESS('PR-tampon'!$E315,COLUMN(REFERENCEMENT_ISOLANT[[#Headers],[Hygrométrie des locaux]]))))))</f>
        <v/>
      </c>
      <c r="N350" s="3" t="str">
        <f ca="1">IF('PR-tampon'!$E315="","",IF('PR-tampon'!$E315=0,"",IF(INDIRECT(NOM_FR&amp;ADDRESS('PR-tampon'!$E315,COLUMN(REFERENCEMENT_ISOLANT[[#Headers],[classement locaux au sens 20.1 P3]])))=0,"",INDIRECT(NOM_FR&amp;ADDRESS('PR-tampon'!$E315,COLUMN(REFERENCEMENT_ISOLANT[[#Headers],[classement locaux au sens 20.1 P3]]))))))</f>
        <v/>
      </c>
      <c r="O350" s="3" t="str">
        <f ca="1">IF('PR-tampon'!$E315="","",IF('PR-tampon'!$E315=0,"",IF(INDIRECT(NOM_FR&amp;ADDRESS('PR-tampon'!$E315,COLUMN(REFERENCEMENT_ISOLANT[[#Headers],[Climat max]])))=0,"",INDIRECT(NOM_FR&amp;ADDRESS('PR-tampon'!$E315,COLUMN(REFERENCEMENT_ISOLANT[[#Headers],[Climat max]]))))))</f>
        <v/>
      </c>
      <c r="P350" s="3" t="str">
        <f ca="1">IF('PR-tampon'!$E315="","",IF('PR-tampon'!$E315=0,"",IF(INDIRECT(NOM_FR&amp;ADDRESS('PR-tampon'!$E315,COLUMN(REFERENCEMENT_ISOLANT[[#Headers],[Locaux climatisés ou raffraichis]])))=0,"",INDIRECT(NOM_FR&amp;ADDRESS('PR-tampon'!$E315,COLUMN(REFERENCEMENT_ISOLANT[[#Headers],[Locaux climatisés ou raffraichis]]))))))</f>
        <v/>
      </c>
      <c r="Q350" s="89" t="str">
        <f ca="1">IF('PR-tampon'!$E315="","",IF('PR-tampon'!$E315=0,"",IF(INDIRECT(NOM_FR&amp;ADDRESS('PR-tampon'!$E315,COLUMN(REFERENCEMENT_ISOLANT[[#Headers],[LIEN INTERNET]])))=0,"",INDIRECT(NOM_FR&amp;ADDRESS('PR-tampon'!$E315,COLUMN(REFERENCEMENT_ISOLANT[[#Headers],[LIEN INTERNET]]))))))</f>
        <v/>
      </c>
    </row>
    <row r="351" spans="1:17" ht="130.15" customHeight="1" x14ac:dyDescent="0.25">
      <c r="A351" s="3" t="e">
        <v>#VALUE!</v>
      </c>
      <c r="B351" s="88" t="str">
        <f ca="1">IF('PR-tampon'!$E316="","",IF('PR-tampon'!$E316=0,"",IF(INDIRECT(NOM_FR&amp;ADDRESS('PR-tampon'!$E316,COLUMN(REFERENCEMENT_ISOLANT[[#Headers],[DATE REFERENCEMENT]])))=0,"",INDIRECT(NOM_FR&amp;ADDRESS('PR-tampon'!$E316,COLUMN(REFERENCEMENT_ISOLANT[[#Headers],[DATE REFERENCEMENT]]))))))</f>
        <v/>
      </c>
      <c r="C351" s="88" t="str">
        <f ca="1">IF('PR-tampon'!$E316="","",IF('PR-tampon'!$E316=0,"",IF(INDIRECT(NOM_FR&amp;ADDRESS('PR-tampon'!$E316,COLUMN(REFERENCEMENT_ISOLANT[[#Headers],[TYPE DE PROCEDE]])))=0,"",INDIRECT(NOM_FR&amp;ADDRESS('PR-tampon'!$E316,COLUMN(REFERENCEMENT_ISOLANT[[#Headers],[TYPE DE PROCEDE]]))))))</f>
        <v/>
      </c>
      <c r="D351" s="88" t="str">
        <f ca="1">IF('PR-tampon'!$E316="","",IF('PR-tampon'!$E316=0,"",IF(INDIRECT(NOM_FR&amp;ADDRESS('PR-tampon'!$E316,COLUMN(REFERENCEMENT_ISOLANT[[#Headers],[MATIERE]])))=0,"",INDIRECT(NOM_FR&amp;ADDRESS('PR-tampon'!$E316,COLUMN(REFERENCEMENT_ISOLANT[[#Headers],[MATIERE]]))))))</f>
        <v/>
      </c>
      <c r="E351" s="3" t="str">
        <f ca="1">IF('PR-tampon'!$E316="","",IF('PR-tampon'!$E316=0,"",IF(INDIRECT(NOM_FR&amp;ADDRESS('PR-tampon'!$E316,COLUMN(REFERENCEMENT_ISOLANT[[#Headers],[NOM COMMERCIAL DU PROCEDE]])))=0,"",INDIRECT(NOM_FR&amp;ADDRESS('PR-tampon'!$E316,COLUMN(REFERENCEMENT_ISOLANT[[#Headers],[NOM COMMERCIAL DU PROCEDE]]))))))</f>
        <v/>
      </c>
      <c r="F351" s="3" t="str">
        <f ca="1">IF('PR-tampon'!$E316="","",IF('PR-tampon'!$E316=0,"",IF(INDIRECT(NOM_FR&amp;ADDRESS('PR-tampon'!$E316,COLUMN(REFERENCEMENT_ISOLANT[[#Headers],[DISTRIBUTEUR]])))=0,"",INDIRECT(NOM_FR&amp;ADDRESS('PR-tampon'!$E316,COLUMN(REFERENCEMENT_ISOLANT[[#Headers],[DISTRIBUTEUR]]))))))</f>
        <v/>
      </c>
      <c r="G351" s="3" t="str">
        <f ca="1">IF('PR-tampon'!$E316="","",IF('PR-tampon'!$E316=0,"",IF(INDIRECT(NOM_FR&amp;ADDRESS('PR-tampon'!$E316,COLUMN(REFERENCEMENT_ISOLANT[[#Headers],[TYPE DE DOCUMENT DE REFERENCE]])))=0,"",INDIRECT(NOM_FR&amp;ADDRESS('PR-tampon'!$E316,COLUMN(REFERENCEMENT_ISOLANT[[#Headers],[TYPE DE DOCUMENT DE REFERENCE]]))))))</f>
        <v/>
      </c>
      <c r="H351" s="3" t="str">
        <f ca="1">IF('PR-tampon'!$E316="","",IF('PR-tampon'!$E316=0,"",IF(INDIRECT(NOM_FR&amp;ADDRESS('PR-tampon'!$E316,COLUMN(REFERENCEMENT_ISOLANT[[#Headers],[REF]])))=0,"",INDIRECT(NOM_FR&amp;ADDRESS('PR-tampon'!$E316,COLUMN(REFERENCEMENT_ISOLANT[[#Headers],[REF]]))))))</f>
        <v/>
      </c>
      <c r="I351" s="82" t="str">
        <f ca="1">IF('PR-tampon'!$E316="","",IF('PR-tampon'!$E316=0,"",IF(INDIRECT(NOM_FR&amp;ADDRESS('PR-tampon'!$E316,COLUMN(REFERENCEMENT_ISOLANT[[#Headers],[AVIS LIMITE AU]])))=0,"",INDIRECT(NOM_FR&amp;ADDRESS('PR-tampon'!$E316,COLUMN(REFERENCEMENT_ISOLANT[[#Headers],[AVIS LIMITE AU]]))))))</f>
        <v/>
      </c>
      <c r="J351" s="3" t="str">
        <f ca="1">IF('PR-tampon'!$E316="","",IF('PR-tampon'!$E316=0,"",IF(INDIRECT(NOM_FR&amp;ADDRESS('PR-tampon'!$E316,COLUMN(REFERENCEMENT_ISOLANT[[#Headers],[TC/TNC
dans le domaine d''emploi visé]])))=0,"",INDIRECT(NOM_FR&amp;ADDRESS('PR-tampon'!$E316,COLUMN(REFERENCEMENT_ISOLANT[[#Headers],[TC/TNC
dans le domaine d''emploi visé]]))))))</f>
        <v/>
      </c>
      <c r="K351" s="117" t="str">
        <f ca="1">IF('PR-tampon'!$E316="","",IF('PR-tampon'!$E316=0,"",IF(INDIRECT(NOM_FR&amp;ADDRESS('PR-tampon'!$E316,COLUMN(REFERENCEMENT_ISOLANT[[#Headers],[SYNTHESE DES APPLICATIONS VISEES]])))=0,"",INDIRECT(NOM_FR&amp;ADDRESS('PR-tampon'!$E316,COLUMN(REFERENCEMENT_ISOLANT[[#Headers],[SYNTHESE DES APPLICATIONS VISEES]]))))))</f>
        <v/>
      </c>
      <c r="L351" s="84" t="str">
        <f ca="1">IF('PR-tampon'!$E316="","",IF('PR-tampon'!$E316=0,"",IF(INDIRECT(NOM_FR&amp;ADDRESS('PR-tampon'!$E316,COLUMN(REFERENCEMENT_ISOLANT[[#Headers],[CONCATENATION DES OBSERVATIONS]])))=0,"",INDIRECT(NOM_FR&amp;ADDRESS('PR-tampon'!$E316,COLUMN(REFERENCEMENT_ISOLANT[[#Headers],[CONCATENATION DES OBSERVATIONS]]))))))</f>
        <v/>
      </c>
      <c r="M351" s="3" t="str">
        <f ca="1">IF('PR-tampon'!$E316="","",IF('PR-tampon'!$E316=0,"",IF(INDIRECT(NOM_FR&amp;ADDRESS('PR-tampon'!$E316,COLUMN(REFERENCEMENT_ISOLANT[[#Headers],[Hygrométrie des locaux]])))=0,"",INDIRECT(NOM_FR&amp;ADDRESS('PR-tampon'!$E316,COLUMN(REFERENCEMENT_ISOLANT[[#Headers],[Hygrométrie des locaux]]))))))</f>
        <v/>
      </c>
      <c r="N351" s="3" t="str">
        <f ca="1">IF('PR-tampon'!$E316="","",IF('PR-tampon'!$E316=0,"",IF(INDIRECT(NOM_FR&amp;ADDRESS('PR-tampon'!$E316,COLUMN(REFERENCEMENT_ISOLANT[[#Headers],[classement locaux au sens 20.1 P3]])))=0,"",INDIRECT(NOM_FR&amp;ADDRESS('PR-tampon'!$E316,COLUMN(REFERENCEMENT_ISOLANT[[#Headers],[classement locaux au sens 20.1 P3]]))))))</f>
        <v/>
      </c>
      <c r="O351" s="3" t="str">
        <f ca="1">IF('PR-tampon'!$E316="","",IF('PR-tampon'!$E316=0,"",IF(INDIRECT(NOM_FR&amp;ADDRESS('PR-tampon'!$E316,COLUMN(REFERENCEMENT_ISOLANT[[#Headers],[Climat max]])))=0,"",INDIRECT(NOM_FR&amp;ADDRESS('PR-tampon'!$E316,COLUMN(REFERENCEMENT_ISOLANT[[#Headers],[Climat max]]))))))</f>
        <v/>
      </c>
      <c r="P351" s="3" t="str">
        <f ca="1">IF('PR-tampon'!$E316="","",IF('PR-tampon'!$E316=0,"",IF(INDIRECT(NOM_FR&amp;ADDRESS('PR-tampon'!$E316,COLUMN(REFERENCEMENT_ISOLANT[[#Headers],[Locaux climatisés ou raffraichis]])))=0,"",INDIRECT(NOM_FR&amp;ADDRESS('PR-tampon'!$E316,COLUMN(REFERENCEMENT_ISOLANT[[#Headers],[Locaux climatisés ou raffraichis]]))))))</f>
        <v/>
      </c>
      <c r="Q351" s="89" t="str">
        <f ca="1">IF('PR-tampon'!$E316="","",IF('PR-tampon'!$E316=0,"",IF(INDIRECT(NOM_FR&amp;ADDRESS('PR-tampon'!$E316,COLUMN(REFERENCEMENT_ISOLANT[[#Headers],[LIEN INTERNET]])))=0,"",INDIRECT(NOM_FR&amp;ADDRESS('PR-tampon'!$E316,COLUMN(REFERENCEMENT_ISOLANT[[#Headers],[LIEN INTERNET]]))))))</f>
        <v/>
      </c>
    </row>
    <row r="352" spans="1:17" ht="130.15" customHeight="1" x14ac:dyDescent="0.25">
      <c r="A352" s="3" t="e">
        <v>#VALUE!</v>
      </c>
      <c r="B352" s="88" t="str">
        <f ca="1">IF('PR-tampon'!$E317="","",IF('PR-tampon'!$E317=0,"",IF(INDIRECT(NOM_FR&amp;ADDRESS('PR-tampon'!$E317,COLUMN(REFERENCEMENT_ISOLANT[[#Headers],[DATE REFERENCEMENT]])))=0,"",INDIRECT(NOM_FR&amp;ADDRESS('PR-tampon'!$E317,COLUMN(REFERENCEMENT_ISOLANT[[#Headers],[DATE REFERENCEMENT]]))))))</f>
        <v/>
      </c>
      <c r="C352" s="88" t="str">
        <f ca="1">IF('PR-tampon'!$E317="","",IF('PR-tampon'!$E317=0,"",IF(INDIRECT(NOM_FR&amp;ADDRESS('PR-tampon'!$E317,COLUMN(REFERENCEMENT_ISOLANT[[#Headers],[TYPE DE PROCEDE]])))=0,"",INDIRECT(NOM_FR&amp;ADDRESS('PR-tampon'!$E317,COLUMN(REFERENCEMENT_ISOLANT[[#Headers],[TYPE DE PROCEDE]]))))))</f>
        <v/>
      </c>
      <c r="D352" s="88" t="str">
        <f ca="1">IF('PR-tampon'!$E317="","",IF('PR-tampon'!$E317=0,"",IF(INDIRECT(NOM_FR&amp;ADDRESS('PR-tampon'!$E317,COLUMN(REFERENCEMENT_ISOLANT[[#Headers],[MATIERE]])))=0,"",INDIRECT(NOM_FR&amp;ADDRESS('PR-tampon'!$E317,COLUMN(REFERENCEMENT_ISOLANT[[#Headers],[MATIERE]]))))))</f>
        <v/>
      </c>
      <c r="E352" s="3" t="str">
        <f ca="1">IF('PR-tampon'!$E317="","",IF('PR-tampon'!$E317=0,"",IF(INDIRECT(NOM_FR&amp;ADDRESS('PR-tampon'!$E317,COLUMN(REFERENCEMENT_ISOLANT[[#Headers],[NOM COMMERCIAL DU PROCEDE]])))=0,"",INDIRECT(NOM_FR&amp;ADDRESS('PR-tampon'!$E317,COLUMN(REFERENCEMENT_ISOLANT[[#Headers],[NOM COMMERCIAL DU PROCEDE]]))))))</f>
        <v/>
      </c>
      <c r="F352" s="3" t="str">
        <f ca="1">IF('PR-tampon'!$E317="","",IF('PR-tampon'!$E317=0,"",IF(INDIRECT(NOM_FR&amp;ADDRESS('PR-tampon'!$E317,COLUMN(REFERENCEMENT_ISOLANT[[#Headers],[DISTRIBUTEUR]])))=0,"",INDIRECT(NOM_FR&amp;ADDRESS('PR-tampon'!$E317,COLUMN(REFERENCEMENT_ISOLANT[[#Headers],[DISTRIBUTEUR]]))))))</f>
        <v/>
      </c>
      <c r="G352" s="3" t="str">
        <f ca="1">IF('PR-tampon'!$E317="","",IF('PR-tampon'!$E317=0,"",IF(INDIRECT(NOM_FR&amp;ADDRESS('PR-tampon'!$E317,COLUMN(REFERENCEMENT_ISOLANT[[#Headers],[TYPE DE DOCUMENT DE REFERENCE]])))=0,"",INDIRECT(NOM_FR&amp;ADDRESS('PR-tampon'!$E317,COLUMN(REFERENCEMENT_ISOLANT[[#Headers],[TYPE DE DOCUMENT DE REFERENCE]]))))))</f>
        <v/>
      </c>
      <c r="H352" s="3" t="str">
        <f ca="1">IF('PR-tampon'!$E317="","",IF('PR-tampon'!$E317=0,"",IF(INDIRECT(NOM_FR&amp;ADDRESS('PR-tampon'!$E317,COLUMN(REFERENCEMENT_ISOLANT[[#Headers],[REF]])))=0,"",INDIRECT(NOM_FR&amp;ADDRESS('PR-tampon'!$E317,COLUMN(REFERENCEMENT_ISOLANT[[#Headers],[REF]]))))))</f>
        <v/>
      </c>
      <c r="I352" s="82" t="str">
        <f ca="1">IF('PR-tampon'!$E317="","",IF('PR-tampon'!$E317=0,"",IF(INDIRECT(NOM_FR&amp;ADDRESS('PR-tampon'!$E317,COLUMN(REFERENCEMENT_ISOLANT[[#Headers],[AVIS LIMITE AU]])))=0,"",INDIRECT(NOM_FR&amp;ADDRESS('PR-tampon'!$E317,COLUMN(REFERENCEMENT_ISOLANT[[#Headers],[AVIS LIMITE AU]]))))))</f>
        <v/>
      </c>
      <c r="J352" s="3" t="str">
        <f ca="1">IF('PR-tampon'!$E317="","",IF('PR-tampon'!$E317=0,"",IF(INDIRECT(NOM_FR&amp;ADDRESS('PR-tampon'!$E317,COLUMN(REFERENCEMENT_ISOLANT[[#Headers],[TC/TNC
dans le domaine d''emploi visé]])))=0,"",INDIRECT(NOM_FR&amp;ADDRESS('PR-tampon'!$E317,COLUMN(REFERENCEMENT_ISOLANT[[#Headers],[TC/TNC
dans le domaine d''emploi visé]]))))))</f>
        <v/>
      </c>
      <c r="K352" s="117" t="str">
        <f ca="1">IF('PR-tampon'!$E317="","",IF('PR-tampon'!$E317=0,"",IF(INDIRECT(NOM_FR&amp;ADDRESS('PR-tampon'!$E317,COLUMN(REFERENCEMENT_ISOLANT[[#Headers],[SYNTHESE DES APPLICATIONS VISEES]])))=0,"",INDIRECT(NOM_FR&amp;ADDRESS('PR-tampon'!$E317,COLUMN(REFERENCEMENT_ISOLANT[[#Headers],[SYNTHESE DES APPLICATIONS VISEES]]))))))</f>
        <v/>
      </c>
      <c r="L352" s="84" t="str">
        <f ca="1">IF('PR-tampon'!$E317="","",IF('PR-tampon'!$E317=0,"",IF(INDIRECT(NOM_FR&amp;ADDRESS('PR-tampon'!$E317,COLUMN(REFERENCEMENT_ISOLANT[[#Headers],[CONCATENATION DES OBSERVATIONS]])))=0,"",INDIRECT(NOM_FR&amp;ADDRESS('PR-tampon'!$E317,COLUMN(REFERENCEMENT_ISOLANT[[#Headers],[CONCATENATION DES OBSERVATIONS]]))))))</f>
        <v/>
      </c>
      <c r="M352" s="3" t="str">
        <f ca="1">IF('PR-tampon'!$E317="","",IF('PR-tampon'!$E317=0,"",IF(INDIRECT(NOM_FR&amp;ADDRESS('PR-tampon'!$E317,COLUMN(REFERENCEMENT_ISOLANT[[#Headers],[Hygrométrie des locaux]])))=0,"",INDIRECT(NOM_FR&amp;ADDRESS('PR-tampon'!$E317,COLUMN(REFERENCEMENT_ISOLANT[[#Headers],[Hygrométrie des locaux]]))))))</f>
        <v/>
      </c>
      <c r="N352" s="3" t="str">
        <f ca="1">IF('PR-tampon'!$E317="","",IF('PR-tampon'!$E317=0,"",IF(INDIRECT(NOM_FR&amp;ADDRESS('PR-tampon'!$E317,COLUMN(REFERENCEMENT_ISOLANT[[#Headers],[classement locaux au sens 20.1 P3]])))=0,"",INDIRECT(NOM_FR&amp;ADDRESS('PR-tampon'!$E317,COLUMN(REFERENCEMENT_ISOLANT[[#Headers],[classement locaux au sens 20.1 P3]]))))))</f>
        <v/>
      </c>
      <c r="O352" s="3" t="str">
        <f ca="1">IF('PR-tampon'!$E317="","",IF('PR-tampon'!$E317=0,"",IF(INDIRECT(NOM_FR&amp;ADDRESS('PR-tampon'!$E317,COLUMN(REFERENCEMENT_ISOLANT[[#Headers],[Climat max]])))=0,"",INDIRECT(NOM_FR&amp;ADDRESS('PR-tampon'!$E317,COLUMN(REFERENCEMENT_ISOLANT[[#Headers],[Climat max]]))))))</f>
        <v/>
      </c>
      <c r="P352" s="3" t="str">
        <f ca="1">IF('PR-tampon'!$E317="","",IF('PR-tampon'!$E317=0,"",IF(INDIRECT(NOM_FR&amp;ADDRESS('PR-tampon'!$E317,COLUMN(REFERENCEMENT_ISOLANT[[#Headers],[Locaux climatisés ou raffraichis]])))=0,"",INDIRECT(NOM_FR&amp;ADDRESS('PR-tampon'!$E317,COLUMN(REFERENCEMENT_ISOLANT[[#Headers],[Locaux climatisés ou raffraichis]]))))))</f>
        <v/>
      </c>
      <c r="Q352" s="89" t="str">
        <f ca="1">IF('PR-tampon'!$E317="","",IF('PR-tampon'!$E317=0,"",IF(INDIRECT(NOM_FR&amp;ADDRESS('PR-tampon'!$E317,COLUMN(REFERENCEMENT_ISOLANT[[#Headers],[LIEN INTERNET]])))=0,"",INDIRECT(NOM_FR&amp;ADDRESS('PR-tampon'!$E317,COLUMN(REFERENCEMENT_ISOLANT[[#Headers],[LIEN INTERNET]]))))))</f>
        <v/>
      </c>
    </row>
    <row r="353" spans="1:17" ht="130.15" customHeight="1" x14ac:dyDescent="0.25">
      <c r="A353" s="3" t="e">
        <v>#VALUE!</v>
      </c>
      <c r="B353" s="88" t="str">
        <f ca="1">IF('PR-tampon'!$E318="","",IF('PR-tampon'!$E318=0,"",IF(INDIRECT(NOM_FR&amp;ADDRESS('PR-tampon'!$E318,COLUMN(REFERENCEMENT_ISOLANT[[#Headers],[DATE REFERENCEMENT]])))=0,"",INDIRECT(NOM_FR&amp;ADDRESS('PR-tampon'!$E318,COLUMN(REFERENCEMENT_ISOLANT[[#Headers],[DATE REFERENCEMENT]]))))))</f>
        <v/>
      </c>
      <c r="C353" s="88" t="str">
        <f ca="1">IF('PR-tampon'!$E318="","",IF('PR-tampon'!$E318=0,"",IF(INDIRECT(NOM_FR&amp;ADDRESS('PR-tampon'!$E318,COLUMN(REFERENCEMENT_ISOLANT[[#Headers],[TYPE DE PROCEDE]])))=0,"",INDIRECT(NOM_FR&amp;ADDRESS('PR-tampon'!$E318,COLUMN(REFERENCEMENT_ISOLANT[[#Headers],[TYPE DE PROCEDE]]))))))</f>
        <v/>
      </c>
      <c r="D353" s="88" t="str">
        <f ca="1">IF('PR-tampon'!$E318="","",IF('PR-tampon'!$E318=0,"",IF(INDIRECT(NOM_FR&amp;ADDRESS('PR-tampon'!$E318,COLUMN(REFERENCEMENT_ISOLANT[[#Headers],[MATIERE]])))=0,"",INDIRECT(NOM_FR&amp;ADDRESS('PR-tampon'!$E318,COLUMN(REFERENCEMENT_ISOLANT[[#Headers],[MATIERE]]))))))</f>
        <v/>
      </c>
      <c r="E353" s="3" t="str">
        <f ca="1">IF('PR-tampon'!$E318="","",IF('PR-tampon'!$E318=0,"",IF(INDIRECT(NOM_FR&amp;ADDRESS('PR-tampon'!$E318,COLUMN(REFERENCEMENT_ISOLANT[[#Headers],[NOM COMMERCIAL DU PROCEDE]])))=0,"",INDIRECT(NOM_FR&amp;ADDRESS('PR-tampon'!$E318,COLUMN(REFERENCEMENT_ISOLANT[[#Headers],[NOM COMMERCIAL DU PROCEDE]]))))))</f>
        <v/>
      </c>
      <c r="F353" s="3" t="str">
        <f ca="1">IF('PR-tampon'!$E318="","",IF('PR-tampon'!$E318=0,"",IF(INDIRECT(NOM_FR&amp;ADDRESS('PR-tampon'!$E318,COLUMN(REFERENCEMENT_ISOLANT[[#Headers],[DISTRIBUTEUR]])))=0,"",INDIRECT(NOM_FR&amp;ADDRESS('PR-tampon'!$E318,COLUMN(REFERENCEMENT_ISOLANT[[#Headers],[DISTRIBUTEUR]]))))))</f>
        <v/>
      </c>
      <c r="G353" s="3" t="str">
        <f ca="1">IF('PR-tampon'!$E318="","",IF('PR-tampon'!$E318=0,"",IF(INDIRECT(NOM_FR&amp;ADDRESS('PR-tampon'!$E318,COLUMN(REFERENCEMENT_ISOLANT[[#Headers],[TYPE DE DOCUMENT DE REFERENCE]])))=0,"",INDIRECT(NOM_FR&amp;ADDRESS('PR-tampon'!$E318,COLUMN(REFERENCEMENT_ISOLANT[[#Headers],[TYPE DE DOCUMENT DE REFERENCE]]))))))</f>
        <v/>
      </c>
      <c r="H353" s="3" t="str">
        <f ca="1">IF('PR-tampon'!$E318="","",IF('PR-tampon'!$E318=0,"",IF(INDIRECT(NOM_FR&amp;ADDRESS('PR-tampon'!$E318,COLUMN(REFERENCEMENT_ISOLANT[[#Headers],[REF]])))=0,"",INDIRECT(NOM_FR&amp;ADDRESS('PR-tampon'!$E318,COLUMN(REFERENCEMENT_ISOLANT[[#Headers],[REF]]))))))</f>
        <v/>
      </c>
      <c r="I353" s="82" t="str">
        <f ca="1">IF('PR-tampon'!$E318="","",IF('PR-tampon'!$E318=0,"",IF(INDIRECT(NOM_FR&amp;ADDRESS('PR-tampon'!$E318,COLUMN(REFERENCEMENT_ISOLANT[[#Headers],[AVIS LIMITE AU]])))=0,"",INDIRECT(NOM_FR&amp;ADDRESS('PR-tampon'!$E318,COLUMN(REFERENCEMENT_ISOLANT[[#Headers],[AVIS LIMITE AU]]))))))</f>
        <v/>
      </c>
      <c r="J353" s="3" t="str">
        <f ca="1">IF('PR-tampon'!$E318="","",IF('PR-tampon'!$E318=0,"",IF(INDIRECT(NOM_FR&amp;ADDRESS('PR-tampon'!$E318,COLUMN(REFERENCEMENT_ISOLANT[[#Headers],[TC/TNC
dans le domaine d''emploi visé]])))=0,"",INDIRECT(NOM_FR&amp;ADDRESS('PR-tampon'!$E318,COLUMN(REFERENCEMENT_ISOLANT[[#Headers],[TC/TNC
dans le domaine d''emploi visé]]))))))</f>
        <v/>
      </c>
      <c r="K353" s="117" t="str">
        <f ca="1">IF('PR-tampon'!$E318="","",IF('PR-tampon'!$E318=0,"",IF(INDIRECT(NOM_FR&amp;ADDRESS('PR-tampon'!$E318,COLUMN(REFERENCEMENT_ISOLANT[[#Headers],[SYNTHESE DES APPLICATIONS VISEES]])))=0,"",INDIRECT(NOM_FR&amp;ADDRESS('PR-tampon'!$E318,COLUMN(REFERENCEMENT_ISOLANT[[#Headers],[SYNTHESE DES APPLICATIONS VISEES]]))))))</f>
        <v/>
      </c>
      <c r="L353" s="84" t="str">
        <f ca="1">IF('PR-tampon'!$E318="","",IF('PR-tampon'!$E318=0,"",IF(INDIRECT(NOM_FR&amp;ADDRESS('PR-tampon'!$E318,COLUMN(REFERENCEMENT_ISOLANT[[#Headers],[CONCATENATION DES OBSERVATIONS]])))=0,"",INDIRECT(NOM_FR&amp;ADDRESS('PR-tampon'!$E318,COLUMN(REFERENCEMENT_ISOLANT[[#Headers],[CONCATENATION DES OBSERVATIONS]]))))))</f>
        <v/>
      </c>
      <c r="M353" s="3" t="str">
        <f ca="1">IF('PR-tampon'!$E318="","",IF('PR-tampon'!$E318=0,"",IF(INDIRECT(NOM_FR&amp;ADDRESS('PR-tampon'!$E318,COLUMN(REFERENCEMENT_ISOLANT[[#Headers],[Hygrométrie des locaux]])))=0,"",INDIRECT(NOM_FR&amp;ADDRESS('PR-tampon'!$E318,COLUMN(REFERENCEMENT_ISOLANT[[#Headers],[Hygrométrie des locaux]]))))))</f>
        <v/>
      </c>
      <c r="N353" s="3" t="str">
        <f ca="1">IF('PR-tampon'!$E318="","",IF('PR-tampon'!$E318=0,"",IF(INDIRECT(NOM_FR&amp;ADDRESS('PR-tampon'!$E318,COLUMN(REFERENCEMENT_ISOLANT[[#Headers],[classement locaux au sens 20.1 P3]])))=0,"",INDIRECT(NOM_FR&amp;ADDRESS('PR-tampon'!$E318,COLUMN(REFERENCEMENT_ISOLANT[[#Headers],[classement locaux au sens 20.1 P3]]))))))</f>
        <v/>
      </c>
      <c r="O353" s="3" t="str">
        <f ca="1">IF('PR-tampon'!$E318="","",IF('PR-tampon'!$E318=0,"",IF(INDIRECT(NOM_FR&amp;ADDRESS('PR-tampon'!$E318,COLUMN(REFERENCEMENT_ISOLANT[[#Headers],[Climat max]])))=0,"",INDIRECT(NOM_FR&amp;ADDRESS('PR-tampon'!$E318,COLUMN(REFERENCEMENT_ISOLANT[[#Headers],[Climat max]]))))))</f>
        <v/>
      </c>
      <c r="P353" s="3" t="str">
        <f ca="1">IF('PR-tampon'!$E318="","",IF('PR-tampon'!$E318=0,"",IF(INDIRECT(NOM_FR&amp;ADDRESS('PR-tampon'!$E318,COLUMN(REFERENCEMENT_ISOLANT[[#Headers],[Locaux climatisés ou raffraichis]])))=0,"",INDIRECT(NOM_FR&amp;ADDRESS('PR-tampon'!$E318,COLUMN(REFERENCEMENT_ISOLANT[[#Headers],[Locaux climatisés ou raffraichis]]))))))</f>
        <v/>
      </c>
      <c r="Q353" s="89" t="str">
        <f ca="1">IF('PR-tampon'!$E318="","",IF('PR-tampon'!$E318=0,"",IF(INDIRECT(NOM_FR&amp;ADDRESS('PR-tampon'!$E318,COLUMN(REFERENCEMENT_ISOLANT[[#Headers],[LIEN INTERNET]])))=0,"",INDIRECT(NOM_FR&amp;ADDRESS('PR-tampon'!$E318,COLUMN(REFERENCEMENT_ISOLANT[[#Headers],[LIEN INTERNET]]))))))</f>
        <v/>
      </c>
    </row>
    <row r="354" spans="1:17" ht="130.15" customHeight="1" x14ac:dyDescent="0.25">
      <c r="A354" s="3" t="e">
        <v>#VALUE!</v>
      </c>
      <c r="B354" s="88" t="str">
        <f ca="1">IF('PR-tampon'!$E319="","",IF('PR-tampon'!$E319=0,"",IF(INDIRECT(NOM_FR&amp;ADDRESS('PR-tampon'!$E319,COLUMN(REFERENCEMENT_ISOLANT[[#Headers],[DATE REFERENCEMENT]])))=0,"",INDIRECT(NOM_FR&amp;ADDRESS('PR-tampon'!$E319,COLUMN(REFERENCEMENT_ISOLANT[[#Headers],[DATE REFERENCEMENT]]))))))</f>
        <v/>
      </c>
      <c r="C354" s="88" t="str">
        <f ca="1">IF('PR-tampon'!$E319="","",IF('PR-tampon'!$E319=0,"",IF(INDIRECT(NOM_FR&amp;ADDRESS('PR-tampon'!$E319,COLUMN(REFERENCEMENT_ISOLANT[[#Headers],[TYPE DE PROCEDE]])))=0,"",INDIRECT(NOM_FR&amp;ADDRESS('PR-tampon'!$E319,COLUMN(REFERENCEMENT_ISOLANT[[#Headers],[TYPE DE PROCEDE]]))))))</f>
        <v/>
      </c>
      <c r="D354" s="88" t="str">
        <f ca="1">IF('PR-tampon'!$E319="","",IF('PR-tampon'!$E319=0,"",IF(INDIRECT(NOM_FR&amp;ADDRESS('PR-tampon'!$E319,COLUMN(REFERENCEMENT_ISOLANT[[#Headers],[MATIERE]])))=0,"",INDIRECT(NOM_FR&amp;ADDRESS('PR-tampon'!$E319,COLUMN(REFERENCEMENT_ISOLANT[[#Headers],[MATIERE]]))))))</f>
        <v/>
      </c>
      <c r="E354" s="3" t="str">
        <f ca="1">IF('PR-tampon'!$E319="","",IF('PR-tampon'!$E319=0,"",IF(INDIRECT(NOM_FR&amp;ADDRESS('PR-tampon'!$E319,COLUMN(REFERENCEMENT_ISOLANT[[#Headers],[NOM COMMERCIAL DU PROCEDE]])))=0,"",INDIRECT(NOM_FR&amp;ADDRESS('PR-tampon'!$E319,COLUMN(REFERENCEMENT_ISOLANT[[#Headers],[NOM COMMERCIAL DU PROCEDE]]))))))</f>
        <v/>
      </c>
      <c r="F354" s="3" t="str">
        <f ca="1">IF('PR-tampon'!$E319="","",IF('PR-tampon'!$E319=0,"",IF(INDIRECT(NOM_FR&amp;ADDRESS('PR-tampon'!$E319,COLUMN(REFERENCEMENT_ISOLANT[[#Headers],[DISTRIBUTEUR]])))=0,"",INDIRECT(NOM_FR&amp;ADDRESS('PR-tampon'!$E319,COLUMN(REFERENCEMENT_ISOLANT[[#Headers],[DISTRIBUTEUR]]))))))</f>
        <v/>
      </c>
      <c r="G354" s="3" t="str">
        <f ca="1">IF('PR-tampon'!$E319="","",IF('PR-tampon'!$E319=0,"",IF(INDIRECT(NOM_FR&amp;ADDRESS('PR-tampon'!$E319,COLUMN(REFERENCEMENT_ISOLANT[[#Headers],[TYPE DE DOCUMENT DE REFERENCE]])))=0,"",INDIRECT(NOM_FR&amp;ADDRESS('PR-tampon'!$E319,COLUMN(REFERENCEMENT_ISOLANT[[#Headers],[TYPE DE DOCUMENT DE REFERENCE]]))))))</f>
        <v/>
      </c>
      <c r="H354" s="3" t="str">
        <f ca="1">IF('PR-tampon'!$E319="","",IF('PR-tampon'!$E319=0,"",IF(INDIRECT(NOM_FR&amp;ADDRESS('PR-tampon'!$E319,COLUMN(REFERENCEMENT_ISOLANT[[#Headers],[REF]])))=0,"",INDIRECT(NOM_FR&amp;ADDRESS('PR-tampon'!$E319,COLUMN(REFERENCEMENT_ISOLANT[[#Headers],[REF]]))))))</f>
        <v/>
      </c>
      <c r="I354" s="82" t="str">
        <f ca="1">IF('PR-tampon'!$E319="","",IF('PR-tampon'!$E319=0,"",IF(INDIRECT(NOM_FR&amp;ADDRESS('PR-tampon'!$E319,COLUMN(REFERENCEMENT_ISOLANT[[#Headers],[AVIS LIMITE AU]])))=0,"",INDIRECT(NOM_FR&amp;ADDRESS('PR-tampon'!$E319,COLUMN(REFERENCEMENT_ISOLANT[[#Headers],[AVIS LIMITE AU]]))))))</f>
        <v/>
      </c>
      <c r="J354" s="3" t="str">
        <f ca="1">IF('PR-tampon'!$E319="","",IF('PR-tampon'!$E319=0,"",IF(INDIRECT(NOM_FR&amp;ADDRESS('PR-tampon'!$E319,COLUMN(REFERENCEMENT_ISOLANT[[#Headers],[TC/TNC
dans le domaine d''emploi visé]])))=0,"",INDIRECT(NOM_FR&amp;ADDRESS('PR-tampon'!$E319,COLUMN(REFERENCEMENT_ISOLANT[[#Headers],[TC/TNC
dans le domaine d''emploi visé]]))))))</f>
        <v/>
      </c>
      <c r="K354" s="117" t="str">
        <f ca="1">IF('PR-tampon'!$E319="","",IF('PR-tampon'!$E319=0,"",IF(INDIRECT(NOM_FR&amp;ADDRESS('PR-tampon'!$E319,COLUMN(REFERENCEMENT_ISOLANT[[#Headers],[SYNTHESE DES APPLICATIONS VISEES]])))=0,"",INDIRECT(NOM_FR&amp;ADDRESS('PR-tampon'!$E319,COLUMN(REFERENCEMENT_ISOLANT[[#Headers],[SYNTHESE DES APPLICATIONS VISEES]]))))))</f>
        <v/>
      </c>
      <c r="L354" s="84" t="str">
        <f ca="1">IF('PR-tampon'!$E319="","",IF('PR-tampon'!$E319=0,"",IF(INDIRECT(NOM_FR&amp;ADDRESS('PR-tampon'!$E319,COLUMN(REFERENCEMENT_ISOLANT[[#Headers],[CONCATENATION DES OBSERVATIONS]])))=0,"",INDIRECT(NOM_FR&amp;ADDRESS('PR-tampon'!$E319,COLUMN(REFERENCEMENT_ISOLANT[[#Headers],[CONCATENATION DES OBSERVATIONS]]))))))</f>
        <v/>
      </c>
      <c r="M354" s="3" t="str">
        <f ca="1">IF('PR-tampon'!$E319="","",IF('PR-tampon'!$E319=0,"",IF(INDIRECT(NOM_FR&amp;ADDRESS('PR-tampon'!$E319,COLUMN(REFERENCEMENT_ISOLANT[[#Headers],[Hygrométrie des locaux]])))=0,"",INDIRECT(NOM_FR&amp;ADDRESS('PR-tampon'!$E319,COLUMN(REFERENCEMENT_ISOLANT[[#Headers],[Hygrométrie des locaux]]))))))</f>
        <v/>
      </c>
      <c r="N354" s="3" t="str">
        <f ca="1">IF('PR-tampon'!$E319="","",IF('PR-tampon'!$E319=0,"",IF(INDIRECT(NOM_FR&amp;ADDRESS('PR-tampon'!$E319,COLUMN(REFERENCEMENT_ISOLANT[[#Headers],[classement locaux au sens 20.1 P3]])))=0,"",INDIRECT(NOM_FR&amp;ADDRESS('PR-tampon'!$E319,COLUMN(REFERENCEMENT_ISOLANT[[#Headers],[classement locaux au sens 20.1 P3]]))))))</f>
        <v/>
      </c>
      <c r="O354" s="3" t="str">
        <f ca="1">IF('PR-tampon'!$E319="","",IF('PR-tampon'!$E319=0,"",IF(INDIRECT(NOM_FR&amp;ADDRESS('PR-tampon'!$E319,COLUMN(REFERENCEMENT_ISOLANT[[#Headers],[Climat max]])))=0,"",INDIRECT(NOM_FR&amp;ADDRESS('PR-tampon'!$E319,COLUMN(REFERENCEMENT_ISOLANT[[#Headers],[Climat max]]))))))</f>
        <v/>
      </c>
      <c r="P354" s="3" t="str">
        <f ca="1">IF('PR-tampon'!$E319="","",IF('PR-tampon'!$E319=0,"",IF(INDIRECT(NOM_FR&amp;ADDRESS('PR-tampon'!$E319,COLUMN(REFERENCEMENT_ISOLANT[[#Headers],[Locaux climatisés ou raffraichis]])))=0,"",INDIRECT(NOM_FR&amp;ADDRESS('PR-tampon'!$E319,COLUMN(REFERENCEMENT_ISOLANT[[#Headers],[Locaux climatisés ou raffraichis]]))))))</f>
        <v/>
      </c>
      <c r="Q354" s="89" t="str">
        <f ca="1">IF('PR-tampon'!$E319="","",IF('PR-tampon'!$E319=0,"",IF(INDIRECT(NOM_FR&amp;ADDRESS('PR-tampon'!$E319,COLUMN(REFERENCEMENT_ISOLANT[[#Headers],[LIEN INTERNET]])))=0,"",INDIRECT(NOM_FR&amp;ADDRESS('PR-tampon'!$E319,COLUMN(REFERENCEMENT_ISOLANT[[#Headers],[LIEN INTERNET]]))))))</f>
        <v/>
      </c>
    </row>
    <row r="355" spans="1:17" ht="130.15" customHeight="1" x14ac:dyDescent="0.25">
      <c r="A355" s="3" t="e">
        <v>#VALUE!</v>
      </c>
      <c r="B355" s="88" t="str">
        <f ca="1">IF('PR-tampon'!$E320="","",IF('PR-tampon'!$E320=0,"",IF(INDIRECT(NOM_FR&amp;ADDRESS('PR-tampon'!$E320,COLUMN(REFERENCEMENT_ISOLANT[[#Headers],[DATE REFERENCEMENT]])))=0,"",INDIRECT(NOM_FR&amp;ADDRESS('PR-tampon'!$E320,COLUMN(REFERENCEMENT_ISOLANT[[#Headers],[DATE REFERENCEMENT]]))))))</f>
        <v/>
      </c>
      <c r="C355" s="88" t="str">
        <f ca="1">IF('PR-tampon'!$E320="","",IF('PR-tampon'!$E320=0,"",IF(INDIRECT(NOM_FR&amp;ADDRESS('PR-tampon'!$E320,COLUMN(REFERENCEMENT_ISOLANT[[#Headers],[TYPE DE PROCEDE]])))=0,"",INDIRECT(NOM_FR&amp;ADDRESS('PR-tampon'!$E320,COLUMN(REFERENCEMENT_ISOLANT[[#Headers],[TYPE DE PROCEDE]]))))))</f>
        <v/>
      </c>
      <c r="D355" s="88" t="str">
        <f ca="1">IF('PR-tampon'!$E320="","",IF('PR-tampon'!$E320=0,"",IF(INDIRECT(NOM_FR&amp;ADDRESS('PR-tampon'!$E320,COLUMN(REFERENCEMENT_ISOLANT[[#Headers],[MATIERE]])))=0,"",INDIRECT(NOM_FR&amp;ADDRESS('PR-tampon'!$E320,COLUMN(REFERENCEMENT_ISOLANT[[#Headers],[MATIERE]]))))))</f>
        <v/>
      </c>
      <c r="E355" s="3" t="str">
        <f ca="1">IF('PR-tampon'!$E320="","",IF('PR-tampon'!$E320=0,"",IF(INDIRECT(NOM_FR&amp;ADDRESS('PR-tampon'!$E320,COLUMN(REFERENCEMENT_ISOLANT[[#Headers],[NOM COMMERCIAL DU PROCEDE]])))=0,"",INDIRECT(NOM_FR&amp;ADDRESS('PR-tampon'!$E320,COLUMN(REFERENCEMENT_ISOLANT[[#Headers],[NOM COMMERCIAL DU PROCEDE]]))))))</f>
        <v/>
      </c>
      <c r="F355" s="3" t="str">
        <f ca="1">IF('PR-tampon'!$E320="","",IF('PR-tampon'!$E320=0,"",IF(INDIRECT(NOM_FR&amp;ADDRESS('PR-tampon'!$E320,COLUMN(REFERENCEMENT_ISOLANT[[#Headers],[DISTRIBUTEUR]])))=0,"",INDIRECT(NOM_FR&amp;ADDRESS('PR-tampon'!$E320,COLUMN(REFERENCEMENT_ISOLANT[[#Headers],[DISTRIBUTEUR]]))))))</f>
        <v/>
      </c>
      <c r="G355" s="3" t="str">
        <f ca="1">IF('PR-tampon'!$E320="","",IF('PR-tampon'!$E320=0,"",IF(INDIRECT(NOM_FR&amp;ADDRESS('PR-tampon'!$E320,COLUMN(REFERENCEMENT_ISOLANT[[#Headers],[TYPE DE DOCUMENT DE REFERENCE]])))=0,"",INDIRECT(NOM_FR&amp;ADDRESS('PR-tampon'!$E320,COLUMN(REFERENCEMENT_ISOLANT[[#Headers],[TYPE DE DOCUMENT DE REFERENCE]]))))))</f>
        <v/>
      </c>
      <c r="H355" s="3" t="str">
        <f ca="1">IF('PR-tampon'!$E320="","",IF('PR-tampon'!$E320=0,"",IF(INDIRECT(NOM_FR&amp;ADDRESS('PR-tampon'!$E320,COLUMN(REFERENCEMENT_ISOLANT[[#Headers],[REF]])))=0,"",INDIRECT(NOM_FR&amp;ADDRESS('PR-tampon'!$E320,COLUMN(REFERENCEMENT_ISOLANT[[#Headers],[REF]]))))))</f>
        <v/>
      </c>
      <c r="I355" s="82" t="str">
        <f ca="1">IF('PR-tampon'!$E320="","",IF('PR-tampon'!$E320=0,"",IF(INDIRECT(NOM_FR&amp;ADDRESS('PR-tampon'!$E320,COLUMN(REFERENCEMENT_ISOLANT[[#Headers],[AVIS LIMITE AU]])))=0,"",INDIRECT(NOM_FR&amp;ADDRESS('PR-tampon'!$E320,COLUMN(REFERENCEMENT_ISOLANT[[#Headers],[AVIS LIMITE AU]]))))))</f>
        <v/>
      </c>
      <c r="J355" s="3" t="str">
        <f ca="1">IF('PR-tampon'!$E320="","",IF('PR-tampon'!$E320=0,"",IF(INDIRECT(NOM_FR&amp;ADDRESS('PR-tampon'!$E320,COLUMN(REFERENCEMENT_ISOLANT[[#Headers],[TC/TNC
dans le domaine d''emploi visé]])))=0,"",INDIRECT(NOM_FR&amp;ADDRESS('PR-tampon'!$E320,COLUMN(REFERENCEMENT_ISOLANT[[#Headers],[TC/TNC
dans le domaine d''emploi visé]]))))))</f>
        <v/>
      </c>
      <c r="K355" s="117" t="str">
        <f ca="1">IF('PR-tampon'!$E320="","",IF('PR-tampon'!$E320=0,"",IF(INDIRECT(NOM_FR&amp;ADDRESS('PR-tampon'!$E320,COLUMN(REFERENCEMENT_ISOLANT[[#Headers],[SYNTHESE DES APPLICATIONS VISEES]])))=0,"",INDIRECT(NOM_FR&amp;ADDRESS('PR-tampon'!$E320,COLUMN(REFERENCEMENT_ISOLANT[[#Headers],[SYNTHESE DES APPLICATIONS VISEES]]))))))</f>
        <v/>
      </c>
      <c r="L355" s="84" t="str">
        <f ca="1">IF('PR-tampon'!$E320="","",IF('PR-tampon'!$E320=0,"",IF(INDIRECT(NOM_FR&amp;ADDRESS('PR-tampon'!$E320,COLUMN(REFERENCEMENT_ISOLANT[[#Headers],[CONCATENATION DES OBSERVATIONS]])))=0,"",INDIRECT(NOM_FR&amp;ADDRESS('PR-tampon'!$E320,COLUMN(REFERENCEMENT_ISOLANT[[#Headers],[CONCATENATION DES OBSERVATIONS]]))))))</f>
        <v/>
      </c>
      <c r="M355" s="3" t="str">
        <f ca="1">IF('PR-tampon'!$E320="","",IF('PR-tampon'!$E320=0,"",IF(INDIRECT(NOM_FR&amp;ADDRESS('PR-tampon'!$E320,COLUMN(REFERENCEMENT_ISOLANT[[#Headers],[Hygrométrie des locaux]])))=0,"",INDIRECT(NOM_FR&amp;ADDRESS('PR-tampon'!$E320,COLUMN(REFERENCEMENT_ISOLANT[[#Headers],[Hygrométrie des locaux]]))))))</f>
        <v/>
      </c>
      <c r="N355" s="3" t="str">
        <f ca="1">IF('PR-tampon'!$E320="","",IF('PR-tampon'!$E320=0,"",IF(INDIRECT(NOM_FR&amp;ADDRESS('PR-tampon'!$E320,COLUMN(REFERENCEMENT_ISOLANT[[#Headers],[classement locaux au sens 20.1 P3]])))=0,"",INDIRECT(NOM_FR&amp;ADDRESS('PR-tampon'!$E320,COLUMN(REFERENCEMENT_ISOLANT[[#Headers],[classement locaux au sens 20.1 P3]]))))))</f>
        <v/>
      </c>
      <c r="O355" s="3" t="str">
        <f ca="1">IF('PR-tampon'!$E320="","",IF('PR-tampon'!$E320=0,"",IF(INDIRECT(NOM_FR&amp;ADDRESS('PR-tampon'!$E320,COLUMN(REFERENCEMENT_ISOLANT[[#Headers],[Climat max]])))=0,"",INDIRECT(NOM_FR&amp;ADDRESS('PR-tampon'!$E320,COLUMN(REFERENCEMENT_ISOLANT[[#Headers],[Climat max]]))))))</f>
        <v/>
      </c>
      <c r="P355" s="3" t="str">
        <f ca="1">IF('PR-tampon'!$E320="","",IF('PR-tampon'!$E320=0,"",IF(INDIRECT(NOM_FR&amp;ADDRESS('PR-tampon'!$E320,COLUMN(REFERENCEMENT_ISOLANT[[#Headers],[Locaux climatisés ou raffraichis]])))=0,"",INDIRECT(NOM_FR&amp;ADDRESS('PR-tampon'!$E320,COLUMN(REFERENCEMENT_ISOLANT[[#Headers],[Locaux climatisés ou raffraichis]]))))))</f>
        <v/>
      </c>
      <c r="Q355" s="89" t="str">
        <f ca="1">IF('PR-tampon'!$E320="","",IF('PR-tampon'!$E320=0,"",IF(INDIRECT(NOM_FR&amp;ADDRESS('PR-tampon'!$E320,COLUMN(REFERENCEMENT_ISOLANT[[#Headers],[LIEN INTERNET]])))=0,"",INDIRECT(NOM_FR&amp;ADDRESS('PR-tampon'!$E320,COLUMN(REFERENCEMENT_ISOLANT[[#Headers],[LIEN INTERNET]]))))))</f>
        <v/>
      </c>
    </row>
    <row r="356" spans="1:17" ht="130.15" customHeight="1" x14ac:dyDescent="0.25">
      <c r="A356" s="3" t="e">
        <v>#VALUE!</v>
      </c>
      <c r="B356" s="88" t="str">
        <f ca="1">IF('PR-tampon'!$E321="","",IF('PR-tampon'!$E321=0,"",IF(INDIRECT(NOM_FR&amp;ADDRESS('PR-tampon'!$E321,COLUMN(REFERENCEMENT_ISOLANT[[#Headers],[DATE REFERENCEMENT]])))=0,"",INDIRECT(NOM_FR&amp;ADDRESS('PR-tampon'!$E321,COLUMN(REFERENCEMENT_ISOLANT[[#Headers],[DATE REFERENCEMENT]]))))))</f>
        <v/>
      </c>
      <c r="C356" s="88" t="str">
        <f ca="1">IF('PR-tampon'!$E321="","",IF('PR-tampon'!$E321=0,"",IF(INDIRECT(NOM_FR&amp;ADDRESS('PR-tampon'!$E321,COLUMN(REFERENCEMENT_ISOLANT[[#Headers],[TYPE DE PROCEDE]])))=0,"",INDIRECT(NOM_FR&amp;ADDRESS('PR-tampon'!$E321,COLUMN(REFERENCEMENT_ISOLANT[[#Headers],[TYPE DE PROCEDE]]))))))</f>
        <v/>
      </c>
      <c r="D356" s="88" t="str">
        <f ca="1">IF('PR-tampon'!$E321="","",IF('PR-tampon'!$E321=0,"",IF(INDIRECT(NOM_FR&amp;ADDRESS('PR-tampon'!$E321,COLUMN(REFERENCEMENT_ISOLANT[[#Headers],[MATIERE]])))=0,"",INDIRECT(NOM_FR&amp;ADDRESS('PR-tampon'!$E321,COLUMN(REFERENCEMENT_ISOLANT[[#Headers],[MATIERE]]))))))</f>
        <v/>
      </c>
      <c r="E356" s="3" t="str">
        <f ca="1">IF('PR-tampon'!$E321="","",IF('PR-tampon'!$E321=0,"",IF(INDIRECT(NOM_FR&amp;ADDRESS('PR-tampon'!$E321,COLUMN(REFERENCEMENT_ISOLANT[[#Headers],[NOM COMMERCIAL DU PROCEDE]])))=0,"",INDIRECT(NOM_FR&amp;ADDRESS('PR-tampon'!$E321,COLUMN(REFERENCEMENT_ISOLANT[[#Headers],[NOM COMMERCIAL DU PROCEDE]]))))))</f>
        <v/>
      </c>
      <c r="F356" s="3" t="str">
        <f ca="1">IF('PR-tampon'!$E321="","",IF('PR-tampon'!$E321=0,"",IF(INDIRECT(NOM_FR&amp;ADDRESS('PR-tampon'!$E321,COLUMN(REFERENCEMENT_ISOLANT[[#Headers],[DISTRIBUTEUR]])))=0,"",INDIRECT(NOM_FR&amp;ADDRESS('PR-tampon'!$E321,COLUMN(REFERENCEMENT_ISOLANT[[#Headers],[DISTRIBUTEUR]]))))))</f>
        <v/>
      </c>
      <c r="G356" s="3" t="str">
        <f ca="1">IF('PR-tampon'!$E321="","",IF('PR-tampon'!$E321=0,"",IF(INDIRECT(NOM_FR&amp;ADDRESS('PR-tampon'!$E321,COLUMN(REFERENCEMENT_ISOLANT[[#Headers],[TYPE DE DOCUMENT DE REFERENCE]])))=0,"",INDIRECT(NOM_FR&amp;ADDRESS('PR-tampon'!$E321,COLUMN(REFERENCEMENT_ISOLANT[[#Headers],[TYPE DE DOCUMENT DE REFERENCE]]))))))</f>
        <v/>
      </c>
      <c r="H356" s="3" t="str">
        <f ca="1">IF('PR-tampon'!$E321="","",IF('PR-tampon'!$E321=0,"",IF(INDIRECT(NOM_FR&amp;ADDRESS('PR-tampon'!$E321,COLUMN(REFERENCEMENT_ISOLANT[[#Headers],[REF]])))=0,"",INDIRECT(NOM_FR&amp;ADDRESS('PR-tampon'!$E321,COLUMN(REFERENCEMENT_ISOLANT[[#Headers],[REF]]))))))</f>
        <v/>
      </c>
      <c r="I356" s="82" t="str">
        <f ca="1">IF('PR-tampon'!$E321="","",IF('PR-tampon'!$E321=0,"",IF(INDIRECT(NOM_FR&amp;ADDRESS('PR-tampon'!$E321,COLUMN(REFERENCEMENT_ISOLANT[[#Headers],[AVIS LIMITE AU]])))=0,"",INDIRECT(NOM_FR&amp;ADDRESS('PR-tampon'!$E321,COLUMN(REFERENCEMENT_ISOLANT[[#Headers],[AVIS LIMITE AU]]))))))</f>
        <v/>
      </c>
      <c r="J356" s="3" t="str">
        <f ca="1">IF('PR-tampon'!$E321="","",IF('PR-tampon'!$E321=0,"",IF(INDIRECT(NOM_FR&amp;ADDRESS('PR-tampon'!$E321,COLUMN(REFERENCEMENT_ISOLANT[[#Headers],[TC/TNC
dans le domaine d''emploi visé]])))=0,"",INDIRECT(NOM_FR&amp;ADDRESS('PR-tampon'!$E321,COLUMN(REFERENCEMENT_ISOLANT[[#Headers],[TC/TNC
dans le domaine d''emploi visé]]))))))</f>
        <v/>
      </c>
      <c r="K356" s="117" t="str">
        <f ca="1">IF('PR-tampon'!$E321="","",IF('PR-tampon'!$E321=0,"",IF(INDIRECT(NOM_FR&amp;ADDRESS('PR-tampon'!$E321,COLUMN(REFERENCEMENT_ISOLANT[[#Headers],[SYNTHESE DES APPLICATIONS VISEES]])))=0,"",INDIRECT(NOM_FR&amp;ADDRESS('PR-tampon'!$E321,COLUMN(REFERENCEMENT_ISOLANT[[#Headers],[SYNTHESE DES APPLICATIONS VISEES]]))))))</f>
        <v/>
      </c>
      <c r="L356" s="84" t="str">
        <f ca="1">IF('PR-tampon'!$E321="","",IF('PR-tampon'!$E321=0,"",IF(INDIRECT(NOM_FR&amp;ADDRESS('PR-tampon'!$E321,COLUMN(REFERENCEMENT_ISOLANT[[#Headers],[CONCATENATION DES OBSERVATIONS]])))=0,"",INDIRECT(NOM_FR&amp;ADDRESS('PR-tampon'!$E321,COLUMN(REFERENCEMENT_ISOLANT[[#Headers],[CONCATENATION DES OBSERVATIONS]]))))))</f>
        <v/>
      </c>
      <c r="M356" s="3" t="str">
        <f ca="1">IF('PR-tampon'!$E321="","",IF('PR-tampon'!$E321=0,"",IF(INDIRECT(NOM_FR&amp;ADDRESS('PR-tampon'!$E321,COLUMN(REFERENCEMENT_ISOLANT[[#Headers],[Hygrométrie des locaux]])))=0,"",INDIRECT(NOM_FR&amp;ADDRESS('PR-tampon'!$E321,COLUMN(REFERENCEMENT_ISOLANT[[#Headers],[Hygrométrie des locaux]]))))))</f>
        <v/>
      </c>
      <c r="N356" s="3" t="str">
        <f ca="1">IF('PR-tampon'!$E321="","",IF('PR-tampon'!$E321=0,"",IF(INDIRECT(NOM_FR&amp;ADDRESS('PR-tampon'!$E321,COLUMN(REFERENCEMENT_ISOLANT[[#Headers],[classement locaux au sens 20.1 P3]])))=0,"",INDIRECT(NOM_FR&amp;ADDRESS('PR-tampon'!$E321,COLUMN(REFERENCEMENT_ISOLANT[[#Headers],[classement locaux au sens 20.1 P3]]))))))</f>
        <v/>
      </c>
      <c r="O356" s="3" t="str">
        <f ca="1">IF('PR-tampon'!$E321="","",IF('PR-tampon'!$E321=0,"",IF(INDIRECT(NOM_FR&amp;ADDRESS('PR-tampon'!$E321,COLUMN(REFERENCEMENT_ISOLANT[[#Headers],[Climat max]])))=0,"",INDIRECT(NOM_FR&amp;ADDRESS('PR-tampon'!$E321,COLUMN(REFERENCEMENT_ISOLANT[[#Headers],[Climat max]]))))))</f>
        <v/>
      </c>
      <c r="P356" s="3" t="str">
        <f ca="1">IF('PR-tampon'!$E321="","",IF('PR-tampon'!$E321=0,"",IF(INDIRECT(NOM_FR&amp;ADDRESS('PR-tampon'!$E321,COLUMN(REFERENCEMENT_ISOLANT[[#Headers],[Locaux climatisés ou raffraichis]])))=0,"",INDIRECT(NOM_FR&amp;ADDRESS('PR-tampon'!$E321,COLUMN(REFERENCEMENT_ISOLANT[[#Headers],[Locaux climatisés ou raffraichis]]))))))</f>
        <v/>
      </c>
      <c r="Q356" s="89" t="str">
        <f ca="1">IF('PR-tampon'!$E321="","",IF('PR-tampon'!$E321=0,"",IF(INDIRECT(NOM_FR&amp;ADDRESS('PR-tampon'!$E321,COLUMN(REFERENCEMENT_ISOLANT[[#Headers],[LIEN INTERNET]])))=0,"",INDIRECT(NOM_FR&amp;ADDRESS('PR-tampon'!$E321,COLUMN(REFERENCEMENT_ISOLANT[[#Headers],[LIEN INTERNET]]))))))</f>
        <v/>
      </c>
    </row>
    <row r="357" spans="1:17" ht="130.15" customHeight="1" x14ac:dyDescent="0.25">
      <c r="A357" s="3" t="e">
        <v>#VALUE!</v>
      </c>
      <c r="B357" s="88" t="str">
        <f ca="1">IF('PR-tampon'!$E322="","",IF('PR-tampon'!$E322=0,"",IF(INDIRECT(NOM_FR&amp;ADDRESS('PR-tampon'!$E322,COLUMN(REFERENCEMENT_ISOLANT[[#Headers],[DATE REFERENCEMENT]])))=0,"",INDIRECT(NOM_FR&amp;ADDRESS('PR-tampon'!$E322,COLUMN(REFERENCEMENT_ISOLANT[[#Headers],[DATE REFERENCEMENT]]))))))</f>
        <v/>
      </c>
      <c r="C357" s="88" t="str">
        <f ca="1">IF('PR-tampon'!$E322="","",IF('PR-tampon'!$E322=0,"",IF(INDIRECT(NOM_FR&amp;ADDRESS('PR-tampon'!$E322,COLUMN(REFERENCEMENT_ISOLANT[[#Headers],[TYPE DE PROCEDE]])))=0,"",INDIRECT(NOM_FR&amp;ADDRESS('PR-tampon'!$E322,COLUMN(REFERENCEMENT_ISOLANT[[#Headers],[TYPE DE PROCEDE]]))))))</f>
        <v/>
      </c>
      <c r="D357" s="88" t="str">
        <f ca="1">IF('PR-tampon'!$E322="","",IF('PR-tampon'!$E322=0,"",IF(INDIRECT(NOM_FR&amp;ADDRESS('PR-tampon'!$E322,COLUMN(REFERENCEMENT_ISOLANT[[#Headers],[MATIERE]])))=0,"",INDIRECT(NOM_FR&amp;ADDRESS('PR-tampon'!$E322,COLUMN(REFERENCEMENT_ISOLANT[[#Headers],[MATIERE]]))))))</f>
        <v/>
      </c>
      <c r="E357" s="3" t="str">
        <f ca="1">IF('PR-tampon'!$E322="","",IF('PR-tampon'!$E322=0,"",IF(INDIRECT(NOM_FR&amp;ADDRESS('PR-tampon'!$E322,COLUMN(REFERENCEMENT_ISOLANT[[#Headers],[NOM COMMERCIAL DU PROCEDE]])))=0,"",INDIRECT(NOM_FR&amp;ADDRESS('PR-tampon'!$E322,COLUMN(REFERENCEMENT_ISOLANT[[#Headers],[NOM COMMERCIAL DU PROCEDE]]))))))</f>
        <v/>
      </c>
      <c r="F357" s="3" t="str">
        <f ca="1">IF('PR-tampon'!$E322="","",IF('PR-tampon'!$E322=0,"",IF(INDIRECT(NOM_FR&amp;ADDRESS('PR-tampon'!$E322,COLUMN(REFERENCEMENT_ISOLANT[[#Headers],[DISTRIBUTEUR]])))=0,"",INDIRECT(NOM_FR&amp;ADDRESS('PR-tampon'!$E322,COLUMN(REFERENCEMENT_ISOLANT[[#Headers],[DISTRIBUTEUR]]))))))</f>
        <v/>
      </c>
      <c r="G357" s="3" t="str">
        <f ca="1">IF('PR-tampon'!$E322="","",IF('PR-tampon'!$E322=0,"",IF(INDIRECT(NOM_FR&amp;ADDRESS('PR-tampon'!$E322,COLUMN(REFERENCEMENT_ISOLANT[[#Headers],[TYPE DE DOCUMENT DE REFERENCE]])))=0,"",INDIRECT(NOM_FR&amp;ADDRESS('PR-tampon'!$E322,COLUMN(REFERENCEMENT_ISOLANT[[#Headers],[TYPE DE DOCUMENT DE REFERENCE]]))))))</f>
        <v/>
      </c>
      <c r="H357" s="3" t="str">
        <f ca="1">IF('PR-tampon'!$E322="","",IF('PR-tampon'!$E322=0,"",IF(INDIRECT(NOM_FR&amp;ADDRESS('PR-tampon'!$E322,COLUMN(REFERENCEMENT_ISOLANT[[#Headers],[REF]])))=0,"",INDIRECT(NOM_FR&amp;ADDRESS('PR-tampon'!$E322,COLUMN(REFERENCEMENT_ISOLANT[[#Headers],[REF]]))))))</f>
        <v/>
      </c>
      <c r="I357" s="82" t="str">
        <f ca="1">IF('PR-tampon'!$E322="","",IF('PR-tampon'!$E322=0,"",IF(INDIRECT(NOM_FR&amp;ADDRESS('PR-tampon'!$E322,COLUMN(REFERENCEMENT_ISOLANT[[#Headers],[AVIS LIMITE AU]])))=0,"",INDIRECT(NOM_FR&amp;ADDRESS('PR-tampon'!$E322,COLUMN(REFERENCEMENT_ISOLANT[[#Headers],[AVIS LIMITE AU]]))))))</f>
        <v/>
      </c>
      <c r="J357" s="3" t="str">
        <f ca="1">IF('PR-tampon'!$E322="","",IF('PR-tampon'!$E322=0,"",IF(INDIRECT(NOM_FR&amp;ADDRESS('PR-tampon'!$E322,COLUMN(REFERENCEMENT_ISOLANT[[#Headers],[TC/TNC
dans le domaine d''emploi visé]])))=0,"",INDIRECT(NOM_FR&amp;ADDRESS('PR-tampon'!$E322,COLUMN(REFERENCEMENT_ISOLANT[[#Headers],[TC/TNC
dans le domaine d''emploi visé]]))))))</f>
        <v/>
      </c>
      <c r="K357" s="117" t="str">
        <f ca="1">IF('PR-tampon'!$E322="","",IF('PR-tampon'!$E322=0,"",IF(INDIRECT(NOM_FR&amp;ADDRESS('PR-tampon'!$E322,COLUMN(REFERENCEMENT_ISOLANT[[#Headers],[SYNTHESE DES APPLICATIONS VISEES]])))=0,"",INDIRECT(NOM_FR&amp;ADDRESS('PR-tampon'!$E322,COLUMN(REFERENCEMENT_ISOLANT[[#Headers],[SYNTHESE DES APPLICATIONS VISEES]]))))))</f>
        <v/>
      </c>
      <c r="L357" s="84" t="str">
        <f ca="1">IF('PR-tampon'!$E322="","",IF('PR-tampon'!$E322=0,"",IF(INDIRECT(NOM_FR&amp;ADDRESS('PR-tampon'!$E322,COLUMN(REFERENCEMENT_ISOLANT[[#Headers],[CONCATENATION DES OBSERVATIONS]])))=0,"",INDIRECT(NOM_FR&amp;ADDRESS('PR-tampon'!$E322,COLUMN(REFERENCEMENT_ISOLANT[[#Headers],[CONCATENATION DES OBSERVATIONS]]))))))</f>
        <v/>
      </c>
      <c r="M357" s="3" t="str">
        <f ca="1">IF('PR-tampon'!$E322="","",IF('PR-tampon'!$E322=0,"",IF(INDIRECT(NOM_FR&amp;ADDRESS('PR-tampon'!$E322,COLUMN(REFERENCEMENT_ISOLANT[[#Headers],[Hygrométrie des locaux]])))=0,"",INDIRECT(NOM_FR&amp;ADDRESS('PR-tampon'!$E322,COLUMN(REFERENCEMENT_ISOLANT[[#Headers],[Hygrométrie des locaux]]))))))</f>
        <v/>
      </c>
      <c r="N357" s="3" t="str">
        <f ca="1">IF('PR-tampon'!$E322="","",IF('PR-tampon'!$E322=0,"",IF(INDIRECT(NOM_FR&amp;ADDRESS('PR-tampon'!$E322,COLUMN(REFERENCEMENT_ISOLANT[[#Headers],[classement locaux au sens 20.1 P3]])))=0,"",INDIRECT(NOM_FR&amp;ADDRESS('PR-tampon'!$E322,COLUMN(REFERENCEMENT_ISOLANT[[#Headers],[classement locaux au sens 20.1 P3]]))))))</f>
        <v/>
      </c>
      <c r="O357" s="3" t="str">
        <f ca="1">IF('PR-tampon'!$E322="","",IF('PR-tampon'!$E322=0,"",IF(INDIRECT(NOM_FR&amp;ADDRESS('PR-tampon'!$E322,COLUMN(REFERENCEMENT_ISOLANT[[#Headers],[Climat max]])))=0,"",INDIRECT(NOM_FR&amp;ADDRESS('PR-tampon'!$E322,COLUMN(REFERENCEMENT_ISOLANT[[#Headers],[Climat max]]))))))</f>
        <v/>
      </c>
      <c r="P357" s="3" t="str">
        <f ca="1">IF('PR-tampon'!$E322="","",IF('PR-tampon'!$E322=0,"",IF(INDIRECT(NOM_FR&amp;ADDRESS('PR-tampon'!$E322,COLUMN(REFERENCEMENT_ISOLANT[[#Headers],[Locaux climatisés ou raffraichis]])))=0,"",INDIRECT(NOM_FR&amp;ADDRESS('PR-tampon'!$E322,COLUMN(REFERENCEMENT_ISOLANT[[#Headers],[Locaux climatisés ou raffraichis]]))))))</f>
        <v/>
      </c>
      <c r="Q357" s="89" t="str">
        <f ca="1">IF('PR-tampon'!$E322="","",IF('PR-tampon'!$E322=0,"",IF(INDIRECT(NOM_FR&amp;ADDRESS('PR-tampon'!$E322,COLUMN(REFERENCEMENT_ISOLANT[[#Headers],[LIEN INTERNET]])))=0,"",INDIRECT(NOM_FR&amp;ADDRESS('PR-tampon'!$E322,COLUMN(REFERENCEMENT_ISOLANT[[#Headers],[LIEN INTERNET]]))))))</f>
        <v/>
      </c>
    </row>
    <row r="358" spans="1:17" ht="130.15" customHeight="1" x14ac:dyDescent="0.25">
      <c r="A358" s="3" t="e">
        <v>#VALUE!</v>
      </c>
      <c r="B358" s="88" t="str">
        <f ca="1">IF('PR-tampon'!$E323="","",IF('PR-tampon'!$E323=0,"",IF(INDIRECT(NOM_FR&amp;ADDRESS('PR-tampon'!$E323,COLUMN(REFERENCEMENT_ISOLANT[[#Headers],[DATE REFERENCEMENT]])))=0,"",INDIRECT(NOM_FR&amp;ADDRESS('PR-tampon'!$E323,COLUMN(REFERENCEMENT_ISOLANT[[#Headers],[DATE REFERENCEMENT]]))))))</f>
        <v/>
      </c>
      <c r="C358" s="88" t="str">
        <f ca="1">IF('PR-tampon'!$E323="","",IF('PR-tampon'!$E323=0,"",IF(INDIRECT(NOM_FR&amp;ADDRESS('PR-tampon'!$E323,COLUMN(REFERENCEMENT_ISOLANT[[#Headers],[TYPE DE PROCEDE]])))=0,"",INDIRECT(NOM_FR&amp;ADDRESS('PR-tampon'!$E323,COLUMN(REFERENCEMENT_ISOLANT[[#Headers],[TYPE DE PROCEDE]]))))))</f>
        <v/>
      </c>
      <c r="D358" s="88" t="str">
        <f ca="1">IF('PR-tampon'!$E323="","",IF('PR-tampon'!$E323=0,"",IF(INDIRECT(NOM_FR&amp;ADDRESS('PR-tampon'!$E323,COLUMN(REFERENCEMENT_ISOLANT[[#Headers],[MATIERE]])))=0,"",INDIRECT(NOM_FR&amp;ADDRESS('PR-tampon'!$E323,COLUMN(REFERENCEMENT_ISOLANT[[#Headers],[MATIERE]]))))))</f>
        <v/>
      </c>
      <c r="E358" s="3" t="str">
        <f ca="1">IF('PR-tampon'!$E323="","",IF('PR-tampon'!$E323=0,"",IF(INDIRECT(NOM_FR&amp;ADDRESS('PR-tampon'!$E323,COLUMN(REFERENCEMENT_ISOLANT[[#Headers],[NOM COMMERCIAL DU PROCEDE]])))=0,"",INDIRECT(NOM_FR&amp;ADDRESS('PR-tampon'!$E323,COLUMN(REFERENCEMENT_ISOLANT[[#Headers],[NOM COMMERCIAL DU PROCEDE]]))))))</f>
        <v/>
      </c>
      <c r="F358" s="3" t="str">
        <f ca="1">IF('PR-tampon'!$E323="","",IF('PR-tampon'!$E323=0,"",IF(INDIRECT(NOM_FR&amp;ADDRESS('PR-tampon'!$E323,COLUMN(REFERENCEMENT_ISOLANT[[#Headers],[DISTRIBUTEUR]])))=0,"",INDIRECT(NOM_FR&amp;ADDRESS('PR-tampon'!$E323,COLUMN(REFERENCEMENT_ISOLANT[[#Headers],[DISTRIBUTEUR]]))))))</f>
        <v/>
      </c>
      <c r="G358" s="3" t="str">
        <f ca="1">IF('PR-tampon'!$E323="","",IF('PR-tampon'!$E323=0,"",IF(INDIRECT(NOM_FR&amp;ADDRESS('PR-tampon'!$E323,COLUMN(REFERENCEMENT_ISOLANT[[#Headers],[TYPE DE DOCUMENT DE REFERENCE]])))=0,"",INDIRECT(NOM_FR&amp;ADDRESS('PR-tampon'!$E323,COLUMN(REFERENCEMENT_ISOLANT[[#Headers],[TYPE DE DOCUMENT DE REFERENCE]]))))))</f>
        <v/>
      </c>
      <c r="H358" s="3" t="str">
        <f ca="1">IF('PR-tampon'!$E323="","",IF('PR-tampon'!$E323=0,"",IF(INDIRECT(NOM_FR&amp;ADDRESS('PR-tampon'!$E323,COLUMN(REFERENCEMENT_ISOLANT[[#Headers],[REF]])))=0,"",INDIRECT(NOM_FR&amp;ADDRESS('PR-tampon'!$E323,COLUMN(REFERENCEMENT_ISOLANT[[#Headers],[REF]]))))))</f>
        <v/>
      </c>
      <c r="I358" s="82" t="str">
        <f ca="1">IF('PR-tampon'!$E323="","",IF('PR-tampon'!$E323=0,"",IF(INDIRECT(NOM_FR&amp;ADDRESS('PR-tampon'!$E323,COLUMN(REFERENCEMENT_ISOLANT[[#Headers],[AVIS LIMITE AU]])))=0,"",INDIRECT(NOM_FR&amp;ADDRESS('PR-tampon'!$E323,COLUMN(REFERENCEMENT_ISOLANT[[#Headers],[AVIS LIMITE AU]]))))))</f>
        <v/>
      </c>
      <c r="J358" s="3" t="str">
        <f ca="1">IF('PR-tampon'!$E323="","",IF('PR-tampon'!$E323=0,"",IF(INDIRECT(NOM_FR&amp;ADDRESS('PR-tampon'!$E323,COLUMN(REFERENCEMENT_ISOLANT[[#Headers],[TC/TNC
dans le domaine d''emploi visé]])))=0,"",INDIRECT(NOM_FR&amp;ADDRESS('PR-tampon'!$E323,COLUMN(REFERENCEMENT_ISOLANT[[#Headers],[TC/TNC
dans le domaine d''emploi visé]]))))))</f>
        <v/>
      </c>
      <c r="K358" s="117" t="str">
        <f ca="1">IF('PR-tampon'!$E323="","",IF('PR-tampon'!$E323=0,"",IF(INDIRECT(NOM_FR&amp;ADDRESS('PR-tampon'!$E323,COLUMN(REFERENCEMENT_ISOLANT[[#Headers],[SYNTHESE DES APPLICATIONS VISEES]])))=0,"",INDIRECT(NOM_FR&amp;ADDRESS('PR-tampon'!$E323,COLUMN(REFERENCEMENT_ISOLANT[[#Headers],[SYNTHESE DES APPLICATIONS VISEES]]))))))</f>
        <v/>
      </c>
      <c r="L358" s="84" t="str">
        <f ca="1">IF('PR-tampon'!$E323="","",IF('PR-tampon'!$E323=0,"",IF(INDIRECT(NOM_FR&amp;ADDRESS('PR-tampon'!$E323,COLUMN(REFERENCEMENT_ISOLANT[[#Headers],[CONCATENATION DES OBSERVATIONS]])))=0,"",INDIRECT(NOM_FR&amp;ADDRESS('PR-tampon'!$E323,COLUMN(REFERENCEMENT_ISOLANT[[#Headers],[CONCATENATION DES OBSERVATIONS]]))))))</f>
        <v/>
      </c>
      <c r="M358" s="3" t="str">
        <f ca="1">IF('PR-tampon'!$E323="","",IF('PR-tampon'!$E323=0,"",IF(INDIRECT(NOM_FR&amp;ADDRESS('PR-tampon'!$E323,COLUMN(REFERENCEMENT_ISOLANT[[#Headers],[Hygrométrie des locaux]])))=0,"",INDIRECT(NOM_FR&amp;ADDRESS('PR-tampon'!$E323,COLUMN(REFERENCEMENT_ISOLANT[[#Headers],[Hygrométrie des locaux]]))))))</f>
        <v/>
      </c>
      <c r="N358" s="3" t="str">
        <f ca="1">IF('PR-tampon'!$E323="","",IF('PR-tampon'!$E323=0,"",IF(INDIRECT(NOM_FR&amp;ADDRESS('PR-tampon'!$E323,COLUMN(REFERENCEMENT_ISOLANT[[#Headers],[classement locaux au sens 20.1 P3]])))=0,"",INDIRECT(NOM_FR&amp;ADDRESS('PR-tampon'!$E323,COLUMN(REFERENCEMENT_ISOLANT[[#Headers],[classement locaux au sens 20.1 P3]]))))))</f>
        <v/>
      </c>
      <c r="O358" s="3" t="str">
        <f ca="1">IF('PR-tampon'!$E323="","",IF('PR-tampon'!$E323=0,"",IF(INDIRECT(NOM_FR&amp;ADDRESS('PR-tampon'!$E323,COLUMN(REFERENCEMENT_ISOLANT[[#Headers],[Climat max]])))=0,"",INDIRECT(NOM_FR&amp;ADDRESS('PR-tampon'!$E323,COLUMN(REFERENCEMENT_ISOLANT[[#Headers],[Climat max]]))))))</f>
        <v/>
      </c>
      <c r="P358" s="3" t="str">
        <f ca="1">IF('PR-tampon'!$E323="","",IF('PR-tampon'!$E323=0,"",IF(INDIRECT(NOM_FR&amp;ADDRESS('PR-tampon'!$E323,COLUMN(REFERENCEMENT_ISOLANT[[#Headers],[Locaux climatisés ou raffraichis]])))=0,"",INDIRECT(NOM_FR&amp;ADDRESS('PR-tampon'!$E323,COLUMN(REFERENCEMENT_ISOLANT[[#Headers],[Locaux climatisés ou raffraichis]]))))))</f>
        <v/>
      </c>
      <c r="Q358" s="89" t="str">
        <f ca="1">IF('PR-tampon'!$E323="","",IF('PR-tampon'!$E323=0,"",IF(INDIRECT(NOM_FR&amp;ADDRESS('PR-tampon'!$E323,COLUMN(REFERENCEMENT_ISOLANT[[#Headers],[LIEN INTERNET]])))=0,"",INDIRECT(NOM_FR&amp;ADDRESS('PR-tampon'!$E323,COLUMN(REFERENCEMENT_ISOLANT[[#Headers],[LIEN INTERNET]]))))))</f>
        <v/>
      </c>
    </row>
    <row r="359" spans="1:17" ht="130.15" customHeight="1" x14ac:dyDescent="0.25">
      <c r="A359" s="3" t="e">
        <v>#VALUE!</v>
      </c>
      <c r="B359" s="88" t="str">
        <f ca="1">IF('PR-tampon'!$E324="","",IF('PR-tampon'!$E324=0,"",IF(INDIRECT(NOM_FR&amp;ADDRESS('PR-tampon'!$E324,COLUMN(REFERENCEMENT_ISOLANT[[#Headers],[DATE REFERENCEMENT]])))=0,"",INDIRECT(NOM_FR&amp;ADDRESS('PR-tampon'!$E324,COLUMN(REFERENCEMENT_ISOLANT[[#Headers],[DATE REFERENCEMENT]]))))))</f>
        <v/>
      </c>
      <c r="C359" s="88" t="str">
        <f ca="1">IF('PR-tampon'!$E324="","",IF('PR-tampon'!$E324=0,"",IF(INDIRECT(NOM_FR&amp;ADDRESS('PR-tampon'!$E324,COLUMN(REFERENCEMENT_ISOLANT[[#Headers],[TYPE DE PROCEDE]])))=0,"",INDIRECT(NOM_FR&amp;ADDRESS('PR-tampon'!$E324,COLUMN(REFERENCEMENT_ISOLANT[[#Headers],[TYPE DE PROCEDE]]))))))</f>
        <v/>
      </c>
      <c r="D359" s="88" t="str">
        <f ca="1">IF('PR-tampon'!$E324="","",IF('PR-tampon'!$E324=0,"",IF(INDIRECT(NOM_FR&amp;ADDRESS('PR-tampon'!$E324,COLUMN(REFERENCEMENT_ISOLANT[[#Headers],[MATIERE]])))=0,"",INDIRECT(NOM_FR&amp;ADDRESS('PR-tampon'!$E324,COLUMN(REFERENCEMENT_ISOLANT[[#Headers],[MATIERE]]))))))</f>
        <v/>
      </c>
      <c r="E359" s="3" t="str">
        <f ca="1">IF('PR-tampon'!$E324="","",IF('PR-tampon'!$E324=0,"",IF(INDIRECT(NOM_FR&amp;ADDRESS('PR-tampon'!$E324,COLUMN(REFERENCEMENT_ISOLANT[[#Headers],[NOM COMMERCIAL DU PROCEDE]])))=0,"",INDIRECT(NOM_FR&amp;ADDRESS('PR-tampon'!$E324,COLUMN(REFERENCEMENT_ISOLANT[[#Headers],[NOM COMMERCIAL DU PROCEDE]]))))))</f>
        <v/>
      </c>
      <c r="F359" s="3" t="str">
        <f ca="1">IF('PR-tampon'!$E324="","",IF('PR-tampon'!$E324=0,"",IF(INDIRECT(NOM_FR&amp;ADDRESS('PR-tampon'!$E324,COLUMN(REFERENCEMENT_ISOLANT[[#Headers],[DISTRIBUTEUR]])))=0,"",INDIRECT(NOM_FR&amp;ADDRESS('PR-tampon'!$E324,COLUMN(REFERENCEMENT_ISOLANT[[#Headers],[DISTRIBUTEUR]]))))))</f>
        <v/>
      </c>
      <c r="G359" s="3" t="str">
        <f ca="1">IF('PR-tampon'!$E324="","",IF('PR-tampon'!$E324=0,"",IF(INDIRECT(NOM_FR&amp;ADDRESS('PR-tampon'!$E324,COLUMN(REFERENCEMENT_ISOLANT[[#Headers],[TYPE DE DOCUMENT DE REFERENCE]])))=0,"",INDIRECT(NOM_FR&amp;ADDRESS('PR-tampon'!$E324,COLUMN(REFERENCEMENT_ISOLANT[[#Headers],[TYPE DE DOCUMENT DE REFERENCE]]))))))</f>
        <v/>
      </c>
      <c r="H359" s="3" t="str">
        <f ca="1">IF('PR-tampon'!$E324="","",IF('PR-tampon'!$E324=0,"",IF(INDIRECT(NOM_FR&amp;ADDRESS('PR-tampon'!$E324,COLUMN(REFERENCEMENT_ISOLANT[[#Headers],[REF]])))=0,"",INDIRECT(NOM_FR&amp;ADDRESS('PR-tampon'!$E324,COLUMN(REFERENCEMENT_ISOLANT[[#Headers],[REF]]))))))</f>
        <v/>
      </c>
      <c r="I359" s="82" t="str">
        <f ca="1">IF('PR-tampon'!$E324="","",IF('PR-tampon'!$E324=0,"",IF(INDIRECT(NOM_FR&amp;ADDRESS('PR-tampon'!$E324,COLUMN(REFERENCEMENT_ISOLANT[[#Headers],[AVIS LIMITE AU]])))=0,"",INDIRECT(NOM_FR&amp;ADDRESS('PR-tampon'!$E324,COLUMN(REFERENCEMENT_ISOLANT[[#Headers],[AVIS LIMITE AU]]))))))</f>
        <v/>
      </c>
      <c r="J359" s="3" t="str">
        <f ca="1">IF('PR-tampon'!$E324="","",IF('PR-tampon'!$E324=0,"",IF(INDIRECT(NOM_FR&amp;ADDRESS('PR-tampon'!$E324,COLUMN(REFERENCEMENT_ISOLANT[[#Headers],[TC/TNC
dans le domaine d''emploi visé]])))=0,"",INDIRECT(NOM_FR&amp;ADDRESS('PR-tampon'!$E324,COLUMN(REFERENCEMENT_ISOLANT[[#Headers],[TC/TNC
dans le domaine d''emploi visé]]))))))</f>
        <v/>
      </c>
      <c r="K359" s="117" t="str">
        <f ca="1">IF('PR-tampon'!$E324="","",IF('PR-tampon'!$E324=0,"",IF(INDIRECT(NOM_FR&amp;ADDRESS('PR-tampon'!$E324,COLUMN(REFERENCEMENT_ISOLANT[[#Headers],[SYNTHESE DES APPLICATIONS VISEES]])))=0,"",INDIRECT(NOM_FR&amp;ADDRESS('PR-tampon'!$E324,COLUMN(REFERENCEMENT_ISOLANT[[#Headers],[SYNTHESE DES APPLICATIONS VISEES]]))))))</f>
        <v/>
      </c>
      <c r="L359" s="84" t="str">
        <f ca="1">IF('PR-tampon'!$E324="","",IF('PR-tampon'!$E324=0,"",IF(INDIRECT(NOM_FR&amp;ADDRESS('PR-tampon'!$E324,COLUMN(REFERENCEMENT_ISOLANT[[#Headers],[CONCATENATION DES OBSERVATIONS]])))=0,"",INDIRECT(NOM_FR&amp;ADDRESS('PR-tampon'!$E324,COLUMN(REFERENCEMENT_ISOLANT[[#Headers],[CONCATENATION DES OBSERVATIONS]]))))))</f>
        <v/>
      </c>
      <c r="M359" s="3" t="str">
        <f ca="1">IF('PR-tampon'!$E324="","",IF('PR-tampon'!$E324=0,"",IF(INDIRECT(NOM_FR&amp;ADDRESS('PR-tampon'!$E324,COLUMN(REFERENCEMENT_ISOLANT[[#Headers],[Hygrométrie des locaux]])))=0,"",INDIRECT(NOM_FR&amp;ADDRESS('PR-tampon'!$E324,COLUMN(REFERENCEMENT_ISOLANT[[#Headers],[Hygrométrie des locaux]]))))))</f>
        <v/>
      </c>
      <c r="N359" s="3" t="str">
        <f ca="1">IF('PR-tampon'!$E324="","",IF('PR-tampon'!$E324=0,"",IF(INDIRECT(NOM_FR&amp;ADDRESS('PR-tampon'!$E324,COLUMN(REFERENCEMENT_ISOLANT[[#Headers],[classement locaux au sens 20.1 P3]])))=0,"",INDIRECT(NOM_FR&amp;ADDRESS('PR-tampon'!$E324,COLUMN(REFERENCEMENT_ISOLANT[[#Headers],[classement locaux au sens 20.1 P3]]))))))</f>
        <v/>
      </c>
      <c r="O359" s="3" t="str">
        <f ca="1">IF('PR-tampon'!$E324="","",IF('PR-tampon'!$E324=0,"",IF(INDIRECT(NOM_FR&amp;ADDRESS('PR-tampon'!$E324,COLUMN(REFERENCEMENT_ISOLANT[[#Headers],[Climat max]])))=0,"",INDIRECT(NOM_FR&amp;ADDRESS('PR-tampon'!$E324,COLUMN(REFERENCEMENT_ISOLANT[[#Headers],[Climat max]]))))))</f>
        <v/>
      </c>
      <c r="P359" s="3" t="str">
        <f ca="1">IF('PR-tampon'!$E324="","",IF('PR-tampon'!$E324=0,"",IF(INDIRECT(NOM_FR&amp;ADDRESS('PR-tampon'!$E324,COLUMN(REFERENCEMENT_ISOLANT[[#Headers],[Locaux climatisés ou raffraichis]])))=0,"",INDIRECT(NOM_FR&amp;ADDRESS('PR-tampon'!$E324,COLUMN(REFERENCEMENT_ISOLANT[[#Headers],[Locaux climatisés ou raffraichis]]))))))</f>
        <v/>
      </c>
      <c r="Q359" s="89" t="str">
        <f ca="1">IF('PR-tampon'!$E324="","",IF('PR-tampon'!$E324=0,"",IF(INDIRECT(NOM_FR&amp;ADDRESS('PR-tampon'!$E324,COLUMN(REFERENCEMENT_ISOLANT[[#Headers],[LIEN INTERNET]])))=0,"",INDIRECT(NOM_FR&amp;ADDRESS('PR-tampon'!$E324,COLUMN(REFERENCEMENT_ISOLANT[[#Headers],[LIEN INTERNET]]))))))</f>
        <v/>
      </c>
    </row>
    <row r="360" spans="1:17" ht="130.15" customHeight="1" x14ac:dyDescent="0.25">
      <c r="A360" s="3" t="e">
        <v>#VALUE!</v>
      </c>
      <c r="B360" s="88" t="str">
        <f ca="1">IF('PR-tampon'!$E325="","",IF('PR-tampon'!$E325=0,"",IF(INDIRECT(NOM_FR&amp;ADDRESS('PR-tampon'!$E325,COLUMN(REFERENCEMENT_ISOLANT[[#Headers],[DATE REFERENCEMENT]])))=0,"",INDIRECT(NOM_FR&amp;ADDRESS('PR-tampon'!$E325,COLUMN(REFERENCEMENT_ISOLANT[[#Headers],[DATE REFERENCEMENT]]))))))</f>
        <v/>
      </c>
      <c r="C360" s="88" t="str">
        <f ca="1">IF('PR-tampon'!$E325="","",IF('PR-tampon'!$E325=0,"",IF(INDIRECT(NOM_FR&amp;ADDRESS('PR-tampon'!$E325,COLUMN(REFERENCEMENT_ISOLANT[[#Headers],[TYPE DE PROCEDE]])))=0,"",INDIRECT(NOM_FR&amp;ADDRESS('PR-tampon'!$E325,COLUMN(REFERENCEMENT_ISOLANT[[#Headers],[TYPE DE PROCEDE]]))))))</f>
        <v/>
      </c>
      <c r="D360" s="88" t="str">
        <f ca="1">IF('PR-tampon'!$E325="","",IF('PR-tampon'!$E325=0,"",IF(INDIRECT(NOM_FR&amp;ADDRESS('PR-tampon'!$E325,COLUMN(REFERENCEMENT_ISOLANT[[#Headers],[MATIERE]])))=0,"",INDIRECT(NOM_FR&amp;ADDRESS('PR-tampon'!$E325,COLUMN(REFERENCEMENT_ISOLANT[[#Headers],[MATIERE]]))))))</f>
        <v/>
      </c>
      <c r="E360" s="3" t="str">
        <f ca="1">IF('PR-tampon'!$E325="","",IF('PR-tampon'!$E325=0,"",IF(INDIRECT(NOM_FR&amp;ADDRESS('PR-tampon'!$E325,COLUMN(REFERENCEMENT_ISOLANT[[#Headers],[NOM COMMERCIAL DU PROCEDE]])))=0,"",INDIRECT(NOM_FR&amp;ADDRESS('PR-tampon'!$E325,COLUMN(REFERENCEMENT_ISOLANT[[#Headers],[NOM COMMERCIAL DU PROCEDE]]))))))</f>
        <v/>
      </c>
      <c r="F360" s="3" t="str">
        <f ca="1">IF('PR-tampon'!$E325="","",IF('PR-tampon'!$E325=0,"",IF(INDIRECT(NOM_FR&amp;ADDRESS('PR-tampon'!$E325,COLUMN(REFERENCEMENT_ISOLANT[[#Headers],[DISTRIBUTEUR]])))=0,"",INDIRECT(NOM_FR&amp;ADDRESS('PR-tampon'!$E325,COLUMN(REFERENCEMENT_ISOLANT[[#Headers],[DISTRIBUTEUR]]))))))</f>
        <v/>
      </c>
      <c r="G360" s="3" t="str">
        <f ca="1">IF('PR-tampon'!$E325="","",IF('PR-tampon'!$E325=0,"",IF(INDIRECT(NOM_FR&amp;ADDRESS('PR-tampon'!$E325,COLUMN(REFERENCEMENT_ISOLANT[[#Headers],[TYPE DE DOCUMENT DE REFERENCE]])))=0,"",INDIRECT(NOM_FR&amp;ADDRESS('PR-tampon'!$E325,COLUMN(REFERENCEMENT_ISOLANT[[#Headers],[TYPE DE DOCUMENT DE REFERENCE]]))))))</f>
        <v/>
      </c>
      <c r="H360" s="3" t="str">
        <f ca="1">IF('PR-tampon'!$E325="","",IF('PR-tampon'!$E325=0,"",IF(INDIRECT(NOM_FR&amp;ADDRESS('PR-tampon'!$E325,COLUMN(REFERENCEMENT_ISOLANT[[#Headers],[REF]])))=0,"",INDIRECT(NOM_FR&amp;ADDRESS('PR-tampon'!$E325,COLUMN(REFERENCEMENT_ISOLANT[[#Headers],[REF]]))))))</f>
        <v/>
      </c>
      <c r="I360" s="82" t="str">
        <f ca="1">IF('PR-tampon'!$E325="","",IF('PR-tampon'!$E325=0,"",IF(INDIRECT(NOM_FR&amp;ADDRESS('PR-tampon'!$E325,COLUMN(REFERENCEMENT_ISOLANT[[#Headers],[AVIS LIMITE AU]])))=0,"",INDIRECT(NOM_FR&amp;ADDRESS('PR-tampon'!$E325,COLUMN(REFERENCEMENT_ISOLANT[[#Headers],[AVIS LIMITE AU]]))))))</f>
        <v/>
      </c>
      <c r="J360" s="3" t="str">
        <f ca="1">IF('PR-tampon'!$E325="","",IF('PR-tampon'!$E325=0,"",IF(INDIRECT(NOM_FR&amp;ADDRESS('PR-tampon'!$E325,COLUMN(REFERENCEMENT_ISOLANT[[#Headers],[TC/TNC
dans le domaine d''emploi visé]])))=0,"",INDIRECT(NOM_FR&amp;ADDRESS('PR-tampon'!$E325,COLUMN(REFERENCEMENT_ISOLANT[[#Headers],[TC/TNC
dans le domaine d''emploi visé]]))))))</f>
        <v/>
      </c>
      <c r="K360" s="117" t="str">
        <f ca="1">IF('PR-tampon'!$E325="","",IF('PR-tampon'!$E325=0,"",IF(INDIRECT(NOM_FR&amp;ADDRESS('PR-tampon'!$E325,COLUMN(REFERENCEMENT_ISOLANT[[#Headers],[SYNTHESE DES APPLICATIONS VISEES]])))=0,"",INDIRECT(NOM_FR&amp;ADDRESS('PR-tampon'!$E325,COLUMN(REFERENCEMENT_ISOLANT[[#Headers],[SYNTHESE DES APPLICATIONS VISEES]]))))))</f>
        <v/>
      </c>
      <c r="L360" s="84" t="str">
        <f ca="1">IF('PR-tampon'!$E325="","",IF('PR-tampon'!$E325=0,"",IF(INDIRECT(NOM_FR&amp;ADDRESS('PR-tampon'!$E325,COLUMN(REFERENCEMENT_ISOLANT[[#Headers],[CONCATENATION DES OBSERVATIONS]])))=0,"",INDIRECT(NOM_FR&amp;ADDRESS('PR-tampon'!$E325,COLUMN(REFERENCEMENT_ISOLANT[[#Headers],[CONCATENATION DES OBSERVATIONS]]))))))</f>
        <v/>
      </c>
      <c r="M360" s="3" t="str">
        <f ca="1">IF('PR-tampon'!$E325="","",IF('PR-tampon'!$E325=0,"",IF(INDIRECT(NOM_FR&amp;ADDRESS('PR-tampon'!$E325,COLUMN(REFERENCEMENT_ISOLANT[[#Headers],[Hygrométrie des locaux]])))=0,"",INDIRECT(NOM_FR&amp;ADDRESS('PR-tampon'!$E325,COLUMN(REFERENCEMENT_ISOLANT[[#Headers],[Hygrométrie des locaux]]))))))</f>
        <v/>
      </c>
      <c r="N360" s="3" t="str">
        <f ca="1">IF('PR-tampon'!$E325="","",IF('PR-tampon'!$E325=0,"",IF(INDIRECT(NOM_FR&amp;ADDRESS('PR-tampon'!$E325,COLUMN(REFERENCEMENT_ISOLANT[[#Headers],[classement locaux au sens 20.1 P3]])))=0,"",INDIRECT(NOM_FR&amp;ADDRESS('PR-tampon'!$E325,COLUMN(REFERENCEMENT_ISOLANT[[#Headers],[classement locaux au sens 20.1 P3]]))))))</f>
        <v/>
      </c>
      <c r="O360" s="3" t="str">
        <f ca="1">IF('PR-tampon'!$E325="","",IF('PR-tampon'!$E325=0,"",IF(INDIRECT(NOM_FR&amp;ADDRESS('PR-tampon'!$E325,COLUMN(REFERENCEMENT_ISOLANT[[#Headers],[Climat max]])))=0,"",INDIRECT(NOM_FR&amp;ADDRESS('PR-tampon'!$E325,COLUMN(REFERENCEMENT_ISOLANT[[#Headers],[Climat max]]))))))</f>
        <v/>
      </c>
      <c r="P360" s="3" t="str">
        <f ca="1">IF('PR-tampon'!$E325="","",IF('PR-tampon'!$E325=0,"",IF(INDIRECT(NOM_FR&amp;ADDRESS('PR-tampon'!$E325,COLUMN(REFERENCEMENT_ISOLANT[[#Headers],[Locaux climatisés ou raffraichis]])))=0,"",INDIRECT(NOM_FR&amp;ADDRESS('PR-tampon'!$E325,COLUMN(REFERENCEMENT_ISOLANT[[#Headers],[Locaux climatisés ou raffraichis]]))))))</f>
        <v/>
      </c>
      <c r="Q360" s="89" t="str">
        <f ca="1">IF('PR-tampon'!$E325="","",IF('PR-tampon'!$E325=0,"",IF(INDIRECT(NOM_FR&amp;ADDRESS('PR-tampon'!$E325,COLUMN(REFERENCEMENT_ISOLANT[[#Headers],[LIEN INTERNET]])))=0,"",INDIRECT(NOM_FR&amp;ADDRESS('PR-tampon'!$E325,COLUMN(REFERENCEMENT_ISOLANT[[#Headers],[LIEN INTERNET]]))))))</f>
        <v/>
      </c>
    </row>
    <row r="361" spans="1:17" ht="130.15" customHeight="1" x14ac:dyDescent="0.25">
      <c r="A361" s="3" t="e">
        <v>#VALUE!</v>
      </c>
      <c r="B361" s="88" t="str">
        <f ca="1">IF('PR-tampon'!$E326="","",IF('PR-tampon'!$E326=0,"",IF(INDIRECT(NOM_FR&amp;ADDRESS('PR-tampon'!$E326,COLUMN(REFERENCEMENT_ISOLANT[[#Headers],[DATE REFERENCEMENT]])))=0,"",INDIRECT(NOM_FR&amp;ADDRESS('PR-tampon'!$E326,COLUMN(REFERENCEMENT_ISOLANT[[#Headers],[DATE REFERENCEMENT]]))))))</f>
        <v/>
      </c>
      <c r="C361" s="88" t="str">
        <f ca="1">IF('PR-tampon'!$E326="","",IF('PR-tampon'!$E326=0,"",IF(INDIRECT(NOM_FR&amp;ADDRESS('PR-tampon'!$E326,COLUMN(REFERENCEMENT_ISOLANT[[#Headers],[TYPE DE PROCEDE]])))=0,"",INDIRECT(NOM_FR&amp;ADDRESS('PR-tampon'!$E326,COLUMN(REFERENCEMENT_ISOLANT[[#Headers],[TYPE DE PROCEDE]]))))))</f>
        <v/>
      </c>
      <c r="D361" s="88" t="str">
        <f ca="1">IF('PR-tampon'!$E326="","",IF('PR-tampon'!$E326=0,"",IF(INDIRECT(NOM_FR&amp;ADDRESS('PR-tampon'!$E326,COLUMN(REFERENCEMENT_ISOLANT[[#Headers],[MATIERE]])))=0,"",INDIRECT(NOM_FR&amp;ADDRESS('PR-tampon'!$E326,COLUMN(REFERENCEMENT_ISOLANT[[#Headers],[MATIERE]]))))))</f>
        <v/>
      </c>
      <c r="E361" s="3" t="str">
        <f ca="1">IF('PR-tampon'!$E326="","",IF('PR-tampon'!$E326=0,"",IF(INDIRECT(NOM_FR&amp;ADDRESS('PR-tampon'!$E326,COLUMN(REFERENCEMENT_ISOLANT[[#Headers],[NOM COMMERCIAL DU PROCEDE]])))=0,"",INDIRECT(NOM_FR&amp;ADDRESS('PR-tampon'!$E326,COLUMN(REFERENCEMENT_ISOLANT[[#Headers],[NOM COMMERCIAL DU PROCEDE]]))))))</f>
        <v/>
      </c>
      <c r="F361" s="3" t="str">
        <f ca="1">IF('PR-tampon'!$E326="","",IF('PR-tampon'!$E326=0,"",IF(INDIRECT(NOM_FR&amp;ADDRESS('PR-tampon'!$E326,COLUMN(REFERENCEMENT_ISOLANT[[#Headers],[DISTRIBUTEUR]])))=0,"",INDIRECT(NOM_FR&amp;ADDRESS('PR-tampon'!$E326,COLUMN(REFERENCEMENT_ISOLANT[[#Headers],[DISTRIBUTEUR]]))))))</f>
        <v/>
      </c>
      <c r="G361" s="3" t="str">
        <f ca="1">IF('PR-tampon'!$E326="","",IF('PR-tampon'!$E326=0,"",IF(INDIRECT(NOM_FR&amp;ADDRESS('PR-tampon'!$E326,COLUMN(REFERENCEMENT_ISOLANT[[#Headers],[TYPE DE DOCUMENT DE REFERENCE]])))=0,"",INDIRECT(NOM_FR&amp;ADDRESS('PR-tampon'!$E326,COLUMN(REFERENCEMENT_ISOLANT[[#Headers],[TYPE DE DOCUMENT DE REFERENCE]]))))))</f>
        <v/>
      </c>
      <c r="H361" s="3" t="str">
        <f ca="1">IF('PR-tampon'!$E326="","",IF('PR-tampon'!$E326=0,"",IF(INDIRECT(NOM_FR&amp;ADDRESS('PR-tampon'!$E326,COLUMN(REFERENCEMENT_ISOLANT[[#Headers],[REF]])))=0,"",INDIRECT(NOM_FR&amp;ADDRESS('PR-tampon'!$E326,COLUMN(REFERENCEMENT_ISOLANT[[#Headers],[REF]]))))))</f>
        <v/>
      </c>
      <c r="I361" s="82" t="str">
        <f ca="1">IF('PR-tampon'!$E326="","",IF('PR-tampon'!$E326=0,"",IF(INDIRECT(NOM_FR&amp;ADDRESS('PR-tampon'!$E326,COLUMN(REFERENCEMENT_ISOLANT[[#Headers],[AVIS LIMITE AU]])))=0,"",INDIRECT(NOM_FR&amp;ADDRESS('PR-tampon'!$E326,COLUMN(REFERENCEMENT_ISOLANT[[#Headers],[AVIS LIMITE AU]]))))))</f>
        <v/>
      </c>
      <c r="J361" s="3" t="str">
        <f ca="1">IF('PR-tampon'!$E326="","",IF('PR-tampon'!$E326=0,"",IF(INDIRECT(NOM_FR&amp;ADDRESS('PR-tampon'!$E326,COLUMN(REFERENCEMENT_ISOLANT[[#Headers],[TC/TNC
dans le domaine d''emploi visé]])))=0,"",INDIRECT(NOM_FR&amp;ADDRESS('PR-tampon'!$E326,COLUMN(REFERENCEMENT_ISOLANT[[#Headers],[TC/TNC
dans le domaine d''emploi visé]]))))))</f>
        <v/>
      </c>
      <c r="K361" s="117" t="str">
        <f ca="1">IF('PR-tampon'!$E326="","",IF('PR-tampon'!$E326=0,"",IF(INDIRECT(NOM_FR&amp;ADDRESS('PR-tampon'!$E326,COLUMN(REFERENCEMENT_ISOLANT[[#Headers],[SYNTHESE DES APPLICATIONS VISEES]])))=0,"",INDIRECT(NOM_FR&amp;ADDRESS('PR-tampon'!$E326,COLUMN(REFERENCEMENT_ISOLANT[[#Headers],[SYNTHESE DES APPLICATIONS VISEES]]))))))</f>
        <v/>
      </c>
      <c r="L361" s="84" t="str">
        <f ca="1">IF('PR-tampon'!$E326="","",IF('PR-tampon'!$E326=0,"",IF(INDIRECT(NOM_FR&amp;ADDRESS('PR-tampon'!$E326,COLUMN(REFERENCEMENT_ISOLANT[[#Headers],[CONCATENATION DES OBSERVATIONS]])))=0,"",INDIRECT(NOM_FR&amp;ADDRESS('PR-tampon'!$E326,COLUMN(REFERENCEMENT_ISOLANT[[#Headers],[CONCATENATION DES OBSERVATIONS]]))))))</f>
        <v/>
      </c>
      <c r="M361" s="3" t="str">
        <f ca="1">IF('PR-tampon'!$E326="","",IF('PR-tampon'!$E326=0,"",IF(INDIRECT(NOM_FR&amp;ADDRESS('PR-tampon'!$E326,COLUMN(REFERENCEMENT_ISOLANT[[#Headers],[Hygrométrie des locaux]])))=0,"",INDIRECT(NOM_FR&amp;ADDRESS('PR-tampon'!$E326,COLUMN(REFERENCEMENT_ISOLANT[[#Headers],[Hygrométrie des locaux]]))))))</f>
        <v/>
      </c>
      <c r="N361" s="3" t="str">
        <f ca="1">IF('PR-tampon'!$E326="","",IF('PR-tampon'!$E326=0,"",IF(INDIRECT(NOM_FR&amp;ADDRESS('PR-tampon'!$E326,COLUMN(REFERENCEMENT_ISOLANT[[#Headers],[classement locaux au sens 20.1 P3]])))=0,"",INDIRECT(NOM_FR&amp;ADDRESS('PR-tampon'!$E326,COLUMN(REFERENCEMENT_ISOLANT[[#Headers],[classement locaux au sens 20.1 P3]]))))))</f>
        <v/>
      </c>
      <c r="O361" s="3" t="str">
        <f ca="1">IF('PR-tampon'!$E326="","",IF('PR-tampon'!$E326=0,"",IF(INDIRECT(NOM_FR&amp;ADDRESS('PR-tampon'!$E326,COLUMN(REFERENCEMENT_ISOLANT[[#Headers],[Climat max]])))=0,"",INDIRECT(NOM_FR&amp;ADDRESS('PR-tampon'!$E326,COLUMN(REFERENCEMENT_ISOLANT[[#Headers],[Climat max]]))))))</f>
        <v/>
      </c>
      <c r="P361" s="3" t="str">
        <f ca="1">IF('PR-tampon'!$E326="","",IF('PR-tampon'!$E326=0,"",IF(INDIRECT(NOM_FR&amp;ADDRESS('PR-tampon'!$E326,COLUMN(REFERENCEMENT_ISOLANT[[#Headers],[Locaux climatisés ou raffraichis]])))=0,"",INDIRECT(NOM_FR&amp;ADDRESS('PR-tampon'!$E326,COLUMN(REFERENCEMENT_ISOLANT[[#Headers],[Locaux climatisés ou raffraichis]]))))))</f>
        <v/>
      </c>
      <c r="Q361" s="89" t="str">
        <f ca="1">IF('PR-tampon'!$E326="","",IF('PR-tampon'!$E326=0,"",IF(INDIRECT(NOM_FR&amp;ADDRESS('PR-tampon'!$E326,COLUMN(REFERENCEMENT_ISOLANT[[#Headers],[LIEN INTERNET]])))=0,"",INDIRECT(NOM_FR&amp;ADDRESS('PR-tampon'!$E326,COLUMN(REFERENCEMENT_ISOLANT[[#Headers],[LIEN INTERNET]]))))))</f>
        <v/>
      </c>
    </row>
    <row r="362" spans="1:17" ht="130.15" customHeight="1" x14ac:dyDescent="0.25">
      <c r="A362" s="3" t="e">
        <v>#VALUE!</v>
      </c>
      <c r="B362" s="88" t="str">
        <f ca="1">IF('PR-tampon'!$E327="","",IF('PR-tampon'!$E327=0,"",IF(INDIRECT(NOM_FR&amp;ADDRESS('PR-tampon'!$E327,COLUMN(REFERENCEMENT_ISOLANT[[#Headers],[DATE REFERENCEMENT]])))=0,"",INDIRECT(NOM_FR&amp;ADDRESS('PR-tampon'!$E327,COLUMN(REFERENCEMENT_ISOLANT[[#Headers],[DATE REFERENCEMENT]]))))))</f>
        <v/>
      </c>
      <c r="C362" s="88" t="str">
        <f ca="1">IF('PR-tampon'!$E327="","",IF('PR-tampon'!$E327=0,"",IF(INDIRECT(NOM_FR&amp;ADDRESS('PR-tampon'!$E327,COLUMN(REFERENCEMENT_ISOLANT[[#Headers],[TYPE DE PROCEDE]])))=0,"",INDIRECT(NOM_FR&amp;ADDRESS('PR-tampon'!$E327,COLUMN(REFERENCEMENT_ISOLANT[[#Headers],[TYPE DE PROCEDE]]))))))</f>
        <v/>
      </c>
      <c r="D362" s="88" t="str">
        <f ca="1">IF('PR-tampon'!$E327="","",IF('PR-tampon'!$E327=0,"",IF(INDIRECT(NOM_FR&amp;ADDRESS('PR-tampon'!$E327,COLUMN(REFERENCEMENT_ISOLANT[[#Headers],[MATIERE]])))=0,"",INDIRECT(NOM_FR&amp;ADDRESS('PR-tampon'!$E327,COLUMN(REFERENCEMENT_ISOLANT[[#Headers],[MATIERE]]))))))</f>
        <v/>
      </c>
      <c r="E362" s="3" t="str">
        <f ca="1">IF('PR-tampon'!$E327="","",IF('PR-tampon'!$E327=0,"",IF(INDIRECT(NOM_FR&amp;ADDRESS('PR-tampon'!$E327,COLUMN(REFERENCEMENT_ISOLANT[[#Headers],[NOM COMMERCIAL DU PROCEDE]])))=0,"",INDIRECT(NOM_FR&amp;ADDRESS('PR-tampon'!$E327,COLUMN(REFERENCEMENT_ISOLANT[[#Headers],[NOM COMMERCIAL DU PROCEDE]]))))))</f>
        <v/>
      </c>
      <c r="F362" s="3" t="str">
        <f ca="1">IF('PR-tampon'!$E327="","",IF('PR-tampon'!$E327=0,"",IF(INDIRECT(NOM_FR&amp;ADDRESS('PR-tampon'!$E327,COLUMN(REFERENCEMENT_ISOLANT[[#Headers],[DISTRIBUTEUR]])))=0,"",INDIRECT(NOM_FR&amp;ADDRESS('PR-tampon'!$E327,COLUMN(REFERENCEMENT_ISOLANT[[#Headers],[DISTRIBUTEUR]]))))))</f>
        <v/>
      </c>
      <c r="G362" s="3" t="str">
        <f ca="1">IF('PR-tampon'!$E327="","",IF('PR-tampon'!$E327=0,"",IF(INDIRECT(NOM_FR&amp;ADDRESS('PR-tampon'!$E327,COLUMN(REFERENCEMENT_ISOLANT[[#Headers],[TYPE DE DOCUMENT DE REFERENCE]])))=0,"",INDIRECT(NOM_FR&amp;ADDRESS('PR-tampon'!$E327,COLUMN(REFERENCEMENT_ISOLANT[[#Headers],[TYPE DE DOCUMENT DE REFERENCE]]))))))</f>
        <v/>
      </c>
      <c r="H362" s="3" t="str">
        <f ca="1">IF('PR-tampon'!$E327="","",IF('PR-tampon'!$E327=0,"",IF(INDIRECT(NOM_FR&amp;ADDRESS('PR-tampon'!$E327,COLUMN(REFERENCEMENT_ISOLANT[[#Headers],[REF]])))=0,"",INDIRECT(NOM_FR&amp;ADDRESS('PR-tampon'!$E327,COLUMN(REFERENCEMENT_ISOLANT[[#Headers],[REF]]))))))</f>
        <v/>
      </c>
      <c r="I362" s="82" t="str">
        <f ca="1">IF('PR-tampon'!$E327="","",IF('PR-tampon'!$E327=0,"",IF(INDIRECT(NOM_FR&amp;ADDRESS('PR-tampon'!$E327,COLUMN(REFERENCEMENT_ISOLANT[[#Headers],[AVIS LIMITE AU]])))=0,"",INDIRECT(NOM_FR&amp;ADDRESS('PR-tampon'!$E327,COLUMN(REFERENCEMENT_ISOLANT[[#Headers],[AVIS LIMITE AU]]))))))</f>
        <v/>
      </c>
      <c r="J362" s="3" t="str">
        <f ca="1">IF('PR-tampon'!$E327="","",IF('PR-tampon'!$E327=0,"",IF(INDIRECT(NOM_FR&amp;ADDRESS('PR-tampon'!$E327,COLUMN(REFERENCEMENT_ISOLANT[[#Headers],[TC/TNC
dans le domaine d''emploi visé]])))=0,"",INDIRECT(NOM_FR&amp;ADDRESS('PR-tampon'!$E327,COLUMN(REFERENCEMENT_ISOLANT[[#Headers],[TC/TNC
dans le domaine d''emploi visé]]))))))</f>
        <v/>
      </c>
      <c r="K362" s="117" t="str">
        <f ca="1">IF('PR-tampon'!$E327="","",IF('PR-tampon'!$E327=0,"",IF(INDIRECT(NOM_FR&amp;ADDRESS('PR-tampon'!$E327,COLUMN(REFERENCEMENT_ISOLANT[[#Headers],[SYNTHESE DES APPLICATIONS VISEES]])))=0,"",INDIRECT(NOM_FR&amp;ADDRESS('PR-tampon'!$E327,COLUMN(REFERENCEMENT_ISOLANT[[#Headers],[SYNTHESE DES APPLICATIONS VISEES]]))))))</f>
        <v/>
      </c>
      <c r="L362" s="84" t="str">
        <f ca="1">IF('PR-tampon'!$E327="","",IF('PR-tampon'!$E327=0,"",IF(INDIRECT(NOM_FR&amp;ADDRESS('PR-tampon'!$E327,COLUMN(REFERENCEMENT_ISOLANT[[#Headers],[CONCATENATION DES OBSERVATIONS]])))=0,"",INDIRECT(NOM_FR&amp;ADDRESS('PR-tampon'!$E327,COLUMN(REFERENCEMENT_ISOLANT[[#Headers],[CONCATENATION DES OBSERVATIONS]]))))))</f>
        <v/>
      </c>
      <c r="M362" s="3" t="str">
        <f ca="1">IF('PR-tampon'!$E327="","",IF('PR-tampon'!$E327=0,"",IF(INDIRECT(NOM_FR&amp;ADDRESS('PR-tampon'!$E327,COLUMN(REFERENCEMENT_ISOLANT[[#Headers],[Hygrométrie des locaux]])))=0,"",INDIRECT(NOM_FR&amp;ADDRESS('PR-tampon'!$E327,COLUMN(REFERENCEMENT_ISOLANT[[#Headers],[Hygrométrie des locaux]]))))))</f>
        <v/>
      </c>
      <c r="N362" s="3" t="str">
        <f ca="1">IF('PR-tampon'!$E327="","",IF('PR-tampon'!$E327=0,"",IF(INDIRECT(NOM_FR&amp;ADDRESS('PR-tampon'!$E327,COLUMN(REFERENCEMENT_ISOLANT[[#Headers],[classement locaux au sens 20.1 P3]])))=0,"",INDIRECT(NOM_FR&amp;ADDRESS('PR-tampon'!$E327,COLUMN(REFERENCEMENT_ISOLANT[[#Headers],[classement locaux au sens 20.1 P3]]))))))</f>
        <v/>
      </c>
      <c r="O362" s="3" t="str">
        <f ca="1">IF('PR-tampon'!$E327="","",IF('PR-tampon'!$E327=0,"",IF(INDIRECT(NOM_FR&amp;ADDRESS('PR-tampon'!$E327,COLUMN(REFERENCEMENT_ISOLANT[[#Headers],[Climat max]])))=0,"",INDIRECT(NOM_FR&amp;ADDRESS('PR-tampon'!$E327,COLUMN(REFERENCEMENT_ISOLANT[[#Headers],[Climat max]]))))))</f>
        <v/>
      </c>
      <c r="P362" s="3" t="str">
        <f ca="1">IF('PR-tampon'!$E327="","",IF('PR-tampon'!$E327=0,"",IF(INDIRECT(NOM_FR&amp;ADDRESS('PR-tampon'!$E327,COLUMN(REFERENCEMENT_ISOLANT[[#Headers],[Locaux climatisés ou raffraichis]])))=0,"",INDIRECT(NOM_FR&amp;ADDRESS('PR-tampon'!$E327,COLUMN(REFERENCEMENT_ISOLANT[[#Headers],[Locaux climatisés ou raffraichis]]))))))</f>
        <v/>
      </c>
      <c r="Q362" s="89" t="str">
        <f ca="1">IF('PR-tampon'!$E327="","",IF('PR-tampon'!$E327=0,"",IF(INDIRECT(NOM_FR&amp;ADDRESS('PR-tampon'!$E327,COLUMN(REFERENCEMENT_ISOLANT[[#Headers],[LIEN INTERNET]])))=0,"",INDIRECT(NOM_FR&amp;ADDRESS('PR-tampon'!$E327,COLUMN(REFERENCEMENT_ISOLANT[[#Headers],[LIEN INTERNET]]))))))</f>
        <v/>
      </c>
    </row>
    <row r="363" spans="1:17" ht="130.15" customHeight="1" x14ac:dyDescent="0.25">
      <c r="A363" s="3" t="e">
        <v>#VALUE!</v>
      </c>
      <c r="B363" s="88" t="str">
        <f ca="1">IF('PR-tampon'!$E328="","",IF('PR-tampon'!$E328=0,"",IF(INDIRECT(NOM_FR&amp;ADDRESS('PR-tampon'!$E328,COLUMN(REFERENCEMENT_ISOLANT[[#Headers],[DATE REFERENCEMENT]])))=0,"",INDIRECT(NOM_FR&amp;ADDRESS('PR-tampon'!$E328,COLUMN(REFERENCEMENT_ISOLANT[[#Headers],[DATE REFERENCEMENT]]))))))</f>
        <v/>
      </c>
      <c r="C363" s="88" t="str">
        <f ca="1">IF('PR-tampon'!$E328="","",IF('PR-tampon'!$E328=0,"",IF(INDIRECT(NOM_FR&amp;ADDRESS('PR-tampon'!$E328,COLUMN(REFERENCEMENT_ISOLANT[[#Headers],[TYPE DE PROCEDE]])))=0,"",INDIRECT(NOM_FR&amp;ADDRESS('PR-tampon'!$E328,COLUMN(REFERENCEMENT_ISOLANT[[#Headers],[TYPE DE PROCEDE]]))))))</f>
        <v/>
      </c>
      <c r="D363" s="88" t="str">
        <f ca="1">IF('PR-tampon'!$E328="","",IF('PR-tampon'!$E328=0,"",IF(INDIRECT(NOM_FR&amp;ADDRESS('PR-tampon'!$E328,COLUMN(REFERENCEMENT_ISOLANT[[#Headers],[MATIERE]])))=0,"",INDIRECT(NOM_FR&amp;ADDRESS('PR-tampon'!$E328,COLUMN(REFERENCEMENT_ISOLANT[[#Headers],[MATIERE]]))))))</f>
        <v/>
      </c>
      <c r="E363" s="3" t="str">
        <f ca="1">IF('PR-tampon'!$E328="","",IF('PR-tampon'!$E328=0,"",IF(INDIRECT(NOM_FR&amp;ADDRESS('PR-tampon'!$E328,COLUMN(REFERENCEMENT_ISOLANT[[#Headers],[NOM COMMERCIAL DU PROCEDE]])))=0,"",INDIRECT(NOM_FR&amp;ADDRESS('PR-tampon'!$E328,COLUMN(REFERENCEMENT_ISOLANT[[#Headers],[NOM COMMERCIAL DU PROCEDE]]))))))</f>
        <v/>
      </c>
      <c r="F363" s="3" t="str">
        <f ca="1">IF('PR-tampon'!$E328="","",IF('PR-tampon'!$E328=0,"",IF(INDIRECT(NOM_FR&amp;ADDRESS('PR-tampon'!$E328,COLUMN(REFERENCEMENT_ISOLANT[[#Headers],[DISTRIBUTEUR]])))=0,"",INDIRECT(NOM_FR&amp;ADDRESS('PR-tampon'!$E328,COLUMN(REFERENCEMENT_ISOLANT[[#Headers],[DISTRIBUTEUR]]))))))</f>
        <v/>
      </c>
      <c r="G363" s="3" t="str">
        <f ca="1">IF('PR-tampon'!$E328="","",IF('PR-tampon'!$E328=0,"",IF(INDIRECT(NOM_FR&amp;ADDRESS('PR-tampon'!$E328,COLUMN(REFERENCEMENT_ISOLANT[[#Headers],[TYPE DE DOCUMENT DE REFERENCE]])))=0,"",INDIRECT(NOM_FR&amp;ADDRESS('PR-tampon'!$E328,COLUMN(REFERENCEMENT_ISOLANT[[#Headers],[TYPE DE DOCUMENT DE REFERENCE]]))))))</f>
        <v/>
      </c>
      <c r="H363" s="3" t="str">
        <f ca="1">IF('PR-tampon'!$E328="","",IF('PR-tampon'!$E328=0,"",IF(INDIRECT(NOM_FR&amp;ADDRESS('PR-tampon'!$E328,COLUMN(REFERENCEMENT_ISOLANT[[#Headers],[REF]])))=0,"",INDIRECT(NOM_FR&amp;ADDRESS('PR-tampon'!$E328,COLUMN(REFERENCEMENT_ISOLANT[[#Headers],[REF]]))))))</f>
        <v/>
      </c>
      <c r="I363" s="82" t="str">
        <f ca="1">IF('PR-tampon'!$E328="","",IF('PR-tampon'!$E328=0,"",IF(INDIRECT(NOM_FR&amp;ADDRESS('PR-tampon'!$E328,COLUMN(REFERENCEMENT_ISOLANT[[#Headers],[AVIS LIMITE AU]])))=0,"",INDIRECT(NOM_FR&amp;ADDRESS('PR-tampon'!$E328,COLUMN(REFERENCEMENT_ISOLANT[[#Headers],[AVIS LIMITE AU]]))))))</f>
        <v/>
      </c>
      <c r="J363" s="3" t="str">
        <f ca="1">IF('PR-tampon'!$E328="","",IF('PR-tampon'!$E328=0,"",IF(INDIRECT(NOM_FR&amp;ADDRESS('PR-tampon'!$E328,COLUMN(REFERENCEMENT_ISOLANT[[#Headers],[TC/TNC
dans le domaine d''emploi visé]])))=0,"",INDIRECT(NOM_FR&amp;ADDRESS('PR-tampon'!$E328,COLUMN(REFERENCEMENT_ISOLANT[[#Headers],[TC/TNC
dans le domaine d''emploi visé]]))))))</f>
        <v/>
      </c>
      <c r="K363" s="117" t="str">
        <f ca="1">IF('PR-tampon'!$E328="","",IF('PR-tampon'!$E328=0,"",IF(INDIRECT(NOM_FR&amp;ADDRESS('PR-tampon'!$E328,COLUMN(REFERENCEMENT_ISOLANT[[#Headers],[SYNTHESE DES APPLICATIONS VISEES]])))=0,"",INDIRECT(NOM_FR&amp;ADDRESS('PR-tampon'!$E328,COLUMN(REFERENCEMENT_ISOLANT[[#Headers],[SYNTHESE DES APPLICATIONS VISEES]]))))))</f>
        <v/>
      </c>
      <c r="L363" s="84" t="str">
        <f ca="1">IF('PR-tampon'!$E328="","",IF('PR-tampon'!$E328=0,"",IF(INDIRECT(NOM_FR&amp;ADDRESS('PR-tampon'!$E328,COLUMN(REFERENCEMENT_ISOLANT[[#Headers],[CONCATENATION DES OBSERVATIONS]])))=0,"",INDIRECT(NOM_FR&amp;ADDRESS('PR-tampon'!$E328,COLUMN(REFERENCEMENT_ISOLANT[[#Headers],[CONCATENATION DES OBSERVATIONS]]))))))</f>
        <v/>
      </c>
      <c r="M363" s="3" t="str">
        <f ca="1">IF('PR-tampon'!$E328="","",IF('PR-tampon'!$E328=0,"",IF(INDIRECT(NOM_FR&amp;ADDRESS('PR-tampon'!$E328,COLUMN(REFERENCEMENT_ISOLANT[[#Headers],[Hygrométrie des locaux]])))=0,"",INDIRECT(NOM_FR&amp;ADDRESS('PR-tampon'!$E328,COLUMN(REFERENCEMENT_ISOLANT[[#Headers],[Hygrométrie des locaux]]))))))</f>
        <v/>
      </c>
      <c r="N363" s="3" t="str">
        <f ca="1">IF('PR-tampon'!$E328="","",IF('PR-tampon'!$E328=0,"",IF(INDIRECT(NOM_FR&amp;ADDRESS('PR-tampon'!$E328,COLUMN(REFERENCEMENT_ISOLANT[[#Headers],[classement locaux au sens 20.1 P3]])))=0,"",INDIRECT(NOM_FR&amp;ADDRESS('PR-tampon'!$E328,COLUMN(REFERENCEMENT_ISOLANT[[#Headers],[classement locaux au sens 20.1 P3]]))))))</f>
        <v/>
      </c>
      <c r="O363" s="3" t="str">
        <f ca="1">IF('PR-tampon'!$E328="","",IF('PR-tampon'!$E328=0,"",IF(INDIRECT(NOM_FR&amp;ADDRESS('PR-tampon'!$E328,COLUMN(REFERENCEMENT_ISOLANT[[#Headers],[Climat max]])))=0,"",INDIRECT(NOM_FR&amp;ADDRESS('PR-tampon'!$E328,COLUMN(REFERENCEMENT_ISOLANT[[#Headers],[Climat max]]))))))</f>
        <v/>
      </c>
      <c r="P363" s="3" t="str">
        <f ca="1">IF('PR-tampon'!$E328="","",IF('PR-tampon'!$E328=0,"",IF(INDIRECT(NOM_FR&amp;ADDRESS('PR-tampon'!$E328,COLUMN(REFERENCEMENT_ISOLANT[[#Headers],[Locaux climatisés ou raffraichis]])))=0,"",INDIRECT(NOM_FR&amp;ADDRESS('PR-tampon'!$E328,COLUMN(REFERENCEMENT_ISOLANT[[#Headers],[Locaux climatisés ou raffraichis]]))))))</f>
        <v/>
      </c>
      <c r="Q363" s="89" t="str">
        <f ca="1">IF('PR-tampon'!$E328="","",IF('PR-tampon'!$E328=0,"",IF(INDIRECT(NOM_FR&amp;ADDRESS('PR-tampon'!$E328,COLUMN(REFERENCEMENT_ISOLANT[[#Headers],[LIEN INTERNET]])))=0,"",INDIRECT(NOM_FR&amp;ADDRESS('PR-tampon'!$E328,COLUMN(REFERENCEMENT_ISOLANT[[#Headers],[LIEN INTERNET]]))))))</f>
        <v/>
      </c>
    </row>
    <row r="364" spans="1:17" ht="130.15" customHeight="1" x14ac:dyDescent="0.25">
      <c r="A364" s="3" t="e">
        <v>#VALUE!</v>
      </c>
      <c r="B364" s="88" t="str">
        <f ca="1">IF('PR-tampon'!$E329="","",IF('PR-tampon'!$E329=0,"",IF(INDIRECT(NOM_FR&amp;ADDRESS('PR-tampon'!$E329,COLUMN(REFERENCEMENT_ISOLANT[[#Headers],[DATE REFERENCEMENT]])))=0,"",INDIRECT(NOM_FR&amp;ADDRESS('PR-tampon'!$E329,COLUMN(REFERENCEMENT_ISOLANT[[#Headers],[DATE REFERENCEMENT]]))))))</f>
        <v/>
      </c>
      <c r="C364" s="88" t="str">
        <f ca="1">IF('PR-tampon'!$E329="","",IF('PR-tampon'!$E329=0,"",IF(INDIRECT(NOM_FR&amp;ADDRESS('PR-tampon'!$E329,COLUMN(REFERENCEMENT_ISOLANT[[#Headers],[TYPE DE PROCEDE]])))=0,"",INDIRECT(NOM_FR&amp;ADDRESS('PR-tampon'!$E329,COLUMN(REFERENCEMENT_ISOLANT[[#Headers],[TYPE DE PROCEDE]]))))))</f>
        <v/>
      </c>
      <c r="D364" s="88" t="str">
        <f ca="1">IF('PR-tampon'!$E329="","",IF('PR-tampon'!$E329=0,"",IF(INDIRECT(NOM_FR&amp;ADDRESS('PR-tampon'!$E329,COLUMN(REFERENCEMENT_ISOLANT[[#Headers],[MATIERE]])))=0,"",INDIRECT(NOM_FR&amp;ADDRESS('PR-tampon'!$E329,COLUMN(REFERENCEMENT_ISOLANT[[#Headers],[MATIERE]]))))))</f>
        <v/>
      </c>
      <c r="E364" s="3" t="str">
        <f ca="1">IF('PR-tampon'!$E329="","",IF('PR-tampon'!$E329=0,"",IF(INDIRECT(NOM_FR&amp;ADDRESS('PR-tampon'!$E329,COLUMN(REFERENCEMENT_ISOLANT[[#Headers],[NOM COMMERCIAL DU PROCEDE]])))=0,"",INDIRECT(NOM_FR&amp;ADDRESS('PR-tampon'!$E329,COLUMN(REFERENCEMENT_ISOLANT[[#Headers],[NOM COMMERCIAL DU PROCEDE]]))))))</f>
        <v/>
      </c>
      <c r="F364" s="3" t="str">
        <f ca="1">IF('PR-tampon'!$E329="","",IF('PR-tampon'!$E329=0,"",IF(INDIRECT(NOM_FR&amp;ADDRESS('PR-tampon'!$E329,COLUMN(REFERENCEMENT_ISOLANT[[#Headers],[DISTRIBUTEUR]])))=0,"",INDIRECT(NOM_FR&amp;ADDRESS('PR-tampon'!$E329,COLUMN(REFERENCEMENT_ISOLANT[[#Headers],[DISTRIBUTEUR]]))))))</f>
        <v/>
      </c>
      <c r="G364" s="3" t="str">
        <f ca="1">IF('PR-tampon'!$E329="","",IF('PR-tampon'!$E329=0,"",IF(INDIRECT(NOM_FR&amp;ADDRESS('PR-tampon'!$E329,COLUMN(REFERENCEMENT_ISOLANT[[#Headers],[TYPE DE DOCUMENT DE REFERENCE]])))=0,"",INDIRECT(NOM_FR&amp;ADDRESS('PR-tampon'!$E329,COLUMN(REFERENCEMENT_ISOLANT[[#Headers],[TYPE DE DOCUMENT DE REFERENCE]]))))))</f>
        <v/>
      </c>
      <c r="H364" s="3" t="str">
        <f ca="1">IF('PR-tampon'!$E329="","",IF('PR-tampon'!$E329=0,"",IF(INDIRECT(NOM_FR&amp;ADDRESS('PR-tampon'!$E329,COLUMN(REFERENCEMENT_ISOLANT[[#Headers],[REF]])))=0,"",INDIRECT(NOM_FR&amp;ADDRESS('PR-tampon'!$E329,COLUMN(REFERENCEMENT_ISOLANT[[#Headers],[REF]]))))))</f>
        <v/>
      </c>
      <c r="I364" s="82" t="str">
        <f ca="1">IF('PR-tampon'!$E329="","",IF('PR-tampon'!$E329=0,"",IF(INDIRECT(NOM_FR&amp;ADDRESS('PR-tampon'!$E329,COLUMN(REFERENCEMENT_ISOLANT[[#Headers],[AVIS LIMITE AU]])))=0,"",INDIRECT(NOM_FR&amp;ADDRESS('PR-tampon'!$E329,COLUMN(REFERENCEMENT_ISOLANT[[#Headers],[AVIS LIMITE AU]]))))))</f>
        <v/>
      </c>
      <c r="J364" s="3" t="str">
        <f ca="1">IF('PR-tampon'!$E329="","",IF('PR-tampon'!$E329=0,"",IF(INDIRECT(NOM_FR&amp;ADDRESS('PR-tampon'!$E329,COLUMN(REFERENCEMENT_ISOLANT[[#Headers],[TC/TNC
dans le domaine d''emploi visé]])))=0,"",INDIRECT(NOM_FR&amp;ADDRESS('PR-tampon'!$E329,COLUMN(REFERENCEMENT_ISOLANT[[#Headers],[TC/TNC
dans le domaine d''emploi visé]]))))))</f>
        <v/>
      </c>
      <c r="K364" s="117" t="str">
        <f ca="1">IF('PR-tampon'!$E329="","",IF('PR-tampon'!$E329=0,"",IF(INDIRECT(NOM_FR&amp;ADDRESS('PR-tampon'!$E329,COLUMN(REFERENCEMENT_ISOLANT[[#Headers],[SYNTHESE DES APPLICATIONS VISEES]])))=0,"",INDIRECT(NOM_FR&amp;ADDRESS('PR-tampon'!$E329,COLUMN(REFERENCEMENT_ISOLANT[[#Headers],[SYNTHESE DES APPLICATIONS VISEES]]))))))</f>
        <v/>
      </c>
      <c r="L364" s="84" t="str">
        <f ca="1">IF('PR-tampon'!$E329="","",IF('PR-tampon'!$E329=0,"",IF(INDIRECT(NOM_FR&amp;ADDRESS('PR-tampon'!$E329,COLUMN(REFERENCEMENT_ISOLANT[[#Headers],[CONCATENATION DES OBSERVATIONS]])))=0,"",INDIRECT(NOM_FR&amp;ADDRESS('PR-tampon'!$E329,COLUMN(REFERENCEMENT_ISOLANT[[#Headers],[CONCATENATION DES OBSERVATIONS]]))))))</f>
        <v/>
      </c>
      <c r="M364" s="3" t="str">
        <f ca="1">IF('PR-tampon'!$E329="","",IF('PR-tampon'!$E329=0,"",IF(INDIRECT(NOM_FR&amp;ADDRESS('PR-tampon'!$E329,COLUMN(REFERENCEMENT_ISOLANT[[#Headers],[Hygrométrie des locaux]])))=0,"",INDIRECT(NOM_FR&amp;ADDRESS('PR-tampon'!$E329,COLUMN(REFERENCEMENT_ISOLANT[[#Headers],[Hygrométrie des locaux]]))))))</f>
        <v/>
      </c>
      <c r="N364" s="3" t="str">
        <f ca="1">IF('PR-tampon'!$E329="","",IF('PR-tampon'!$E329=0,"",IF(INDIRECT(NOM_FR&amp;ADDRESS('PR-tampon'!$E329,COLUMN(REFERENCEMENT_ISOLANT[[#Headers],[classement locaux au sens 20.1 P3]])))=0,"",INDIRECT(NOM_FR&amp;ADDRESS('PR-tampon'!$E329,COLUMN(REFERENCEMENT_ISOLANT[[#Headers],[classement locaux au sens 20.1 P3]]))))))</f>
        <v/>
      </c>
      <c r="O364" s="3" t="str">
        <f ca="1">IF('PR-tampon'!$E329="","",IF('PR-tampon'!$E329=0,"",IF(INDIRECT(NOM_FR&amp;ADDRESS('PR-tampon'!$E329,COLUMN(REFERENCEMENT_ISOLANT[[#Headers],[Climat max]])))=0,"",INDIRECT(NOM_FR&amp;ADDRESS('PR-tampon'!$E329,COLUMN(REFERENCEMENT_ISOLANT[[#Headers],[Climat max]]))))))</f>
        <v/>
      </c>
      <c r="P364" s="3" t="str">
        <f ca="1">IF('PR-tampon'!$E329="","",IF('PR-tampon'!$E329=0,"",IF(INDIRECT(NOM_FR&amp;ADDRESS('PR-tampon'!$E329,COLUMN(REFERENCEMENT_ISOLANT[[#Headers],[Locaux climatisés ou raffraichis]])))=0,"",INDIRECT(NOM_FR&amp;ADDRESS('PR-tampon'!$E329,COLUMN(REFERENCEMENT_ISOLANT[[#Headers],[Locaux climatisés ou raffraichis]]))))))</f>
        <v/>
      </c>
      <c r="Q364" s="89" t="str">
        <f ca="1">IF('PR-tampon'!$E329="","",IF('PR-tampon'!$E329=0,"",IF(INDIRECT(NOM_FR&amp;ADDRESS('PR-tampon'!$E329,COLUMN(REFERENCEMENT_ISOLANT[[#Headers],[LIEN INTERNET]])))=0,"",INDIRECT(NOM_FR&amp;ADDRESS('PR-tampon'!$E329,COLUMN(REFERENCEMENT_ISOLANT[[#Headers],[LIEN INTERNET]]))))))</f>
        <v/>
      </c>
    </row>
    <row r="365" spans="1:17" ht="130.15" customHeight="1" x14ac:dyDescent="0.25">
      <c r="A365" s="3" t="e">
        <v>#VALUE!</v>
      </c>
      <c r="B365" s="88" t="str">
        <f ca="1">IF('PR-tampon'!$E330="","",IF('PR-tampon'!$E330=0,"",IF(INDIRECT(NOM_FR&amp;ADDRESS('PR-tampon'!$E330,COLUMN(REFERENCEMENT_ISOLANT[[#Headers],[DATE REFERENCEMENT]])))=0,"",INDIRECT(NOM_FR&amp;ADDRESS('PR-tampon'!$E330,COLUMN(REFERENCEMENT_ISOLANT[[#Headers],[DATE REFERENCEMENT]]))))))</f>
        <v/>
      </c>
      <c r="C365" s="88" t="str">
        <f ca="1">IF('PR-tampon'!$E330="","",IF('PR-tampon'!$E330=0,"",IF(INDIRECT(NOM_FR&amp;ADDRESS('PR-tampon'!$E330,COLUMN(REFERENCEMENT_ISOLANT[[#Headers],[TYPE DE PROCEDE]])))=0,"",INDIRECT(NOM_FR&amp;ADDRESS('PR-tampon'!$E330,COLUMN(REFERENCEMENT_ISOLANT[[#Headers],[TYPE DE PROCEDE]]))))))</f>
        <v/>
      </c>
      <c r="D365" s="88" t="str">
        <f ca="1">IF('PR-tampon'!$E330="","",IF('PR-tampon'!$E330=0,"",IF(INDIRECT(NOM_FR&amp;ADDRESS('PR-tampon'!$E330,COLUMN(REFERENCEMENT_ISOLANT[[#Headers],[MATIERE]])))=0,"",INDIRECT(NOM_FR&amp;ADDRESS('PR-tampon'!$E330,COLUMN(REFERENCEMENT_ISOLANT[[#Headers],[MATIERE]]))))))</f>
        <v/>
      </c>
      <c r="E365" s="3" t="str">
        <f ca="1">IF('PR-tampon'!$E330="","",IF('PR-tampon'!$E330=0,"",IF(INDIRECT(NOM_FR&amp;ADDRESS('PR-tampon'!$E330,COLUMN(REFERENCEMENT_ISOLANT[[#Headers],[NOM COMMERCIAL DU PROCEDE]])))=0,"",INDIRECT(NOM_FR&amp;ADDRESS('PR-tampon'!$E330,COLUMN(REFERENCEMENT_ISOLANT[[#Headers],[NOM COMMERCIAL DU PROCEDE]]))))))</f>
        <v/>
      </c>
      <c r="F365" s="3" t="str">
        <f ca="1">IF('PR-tampon'!$E330="","",IF('PR-tampon'!$E330=0,"",IF(INDIRECT(NOM_FR&amp;ADDRESS('PR-tampon'!$E330,COLUMN(REFERENCEMENT_ISOLANT[[#Headers],[DISTRIBUTEUR]])))=0,"",INDIRECT(NOM_FR&amp;ADDRESS('PR-tampon'!$E330,COLUMN(REFERENCEMENT_ISOLANT[[#Headers],[DISTRIBUTEUR]]))))))</f>
        <v/>
      </c>
      <c r="G365" s="3" t="str">
        <f ca="1">IF('PR-tampon'!$E330="","",IF('PR-tampon'!$E330=0,"",IF(INDIRECT(NOM_FR&amp;ADDRESS('PR-tampon'!$E330,COLUMN(REFERENCEMENT_ISOLANT[[#Headers],[TYPE DE DOCUMENT DE REFERENCE]])))=0,"",INDIRECT(NOM_FR&amp;ADDRESS('PR-tampon'!$E330,COLUMN(REFERENCEMENT_ISOLANT[[#Headers],[TYPE DE DOCUMENT DE REFERENCE]]))))))</f>
        <v/>
      </c>
      <c r="H365" s="3" t="str">
        <f ca="1">IF('PR-tampon'!$E330="","",IF('PR-tampon'!$E330=0,"",IF(INDIRECT(NOM_FR&amp;ADDRESS('PR-tampon'!$E330,COLUMN(REFERENCEMENT_ISOLANT[[#Headers],[REF]])))=0,"",INDIRECT(NOM_FR&amp;ADDRESS('PR-tampon'!$E330,COLUMN(REFERENCEMENT_ISOLANT[[#Headers],[REF]]))))))</f>
        <v/>
      </c>
      <c r="I365" s="82" t="str">
        <f ca="1">IF('PR-tampon'!$E330="","",IF('PR-tampon'!$E330=0,"",IF(INDIRECT(NOM_FR&amp;ADDRESS('PR-tampon'!$E330,COLUMN(REFERENCEMENT_ISOLANT[[#Headers],[AVIS LIMITE AU]])))=0,"",INDIRECT(NOM_FR&amp;ADDRESS('PR-tampon'!$E330,COLUMN(REFERENCEMENT_ISOLANT[[#Headers],[AVIS LIMITE AU]]))))))</f>
        <v/>
      </c>
      <c r="J365" s="3" t="str">
        <f ca="1">IF('PR-tampon'!$E330="","",IF('PR-tampon'!$E330=0,"",IF(INDIRECT(NOM_FR&amp;ADDRESS('PR-tampon'!$E330,COLUMN(REFERENCEMENT_ISOLANT[[#Headers],[TC/TNC
dans le domaine d''emploi visé]])))=0,"",INDIRECT(NOM_FR&amp;ADDRESS('PR-tampon'!$E330,COLUMN(REFERENCEMENT_ISOLANT[[#Headers],[TC/TNC
dans le domaine d''emploi visé]]))))))</f>
        <v/>
      </c>
      <c r="K365" s="117" t="str">
        <f ca="1">IF('PR-tampon'!$E330="","",IF('PR-tampon'!$E330=0,"",IF(INDIRECT(NOM_FR&amp;ADDRESS('PR-tampon'!$E330,COLUMN(REFERENCEMENT_ISOLANT[[#Headers],[SYNTHESE DES APPLICATIONS VISEES]])))=0,"",INDIRECT(NOM_FR&amp;ADDRESS('PR-tampon'!$E330,COLUMN(REFERENCEMENT_ISOLANT[[#Headers],[SYNTHESE DES APPLICATIONS VISEES]]))))))</f>
        <v/>
      </c>
      <c r="L365" s="84" t="str">
        <f ca="1">IF('PR-tampon'!$E330="","",IF('PR-tampon'!$E330=0,"",IF(INDIRECT(NOM_FR&amp;ADDRESS('PR-tampon'!$E330,COLUMN(REFERENCEMENT_ISOLANT[[#Headers],[CONCATENATION DES OBSERVATIONS]])))=0,"",INDIRECT(NOM_FR&amp;ADDRESS('PR-tampon'!$E330,COLUMN(REFERENCEMENT_ISOLANT[[#Headers],[CONCATENATION DES OBSERVATIONS]]))))))</f>
        <v/>
      </c>
      <c r="M365" s="3" t="str">
        <f ca="1">IF('PR-tampon'!$E330="","",IF('PR-tampon'!$E330=0,"",IF(INDIRECT(NOM_FR&amp;ADDRESS('PR-tampon'!$E330,COLUMN(REFERENCEMENT_ISOLANT[[#Headers],[Hygrométrie des locaux]])))=0,"",INDIRECT(NOM_FR&amp;ADDRESS('PR-tampon'!$E330,COLUMN(REFERENCEMENT_ISOLANT[[#Headers],[Hygrométrie des locaux]]))))))</f>
        <v/>
      </c>
      <c r="N365" s="3" t="str">
        <f ca="1">IF('PR-tampon'!$E330="","",IF('PR-tampon'!$E330=0,"",IF(INDIRECT(NOM_FR&amp;ADDRESS('PR-tampon'!$E330,COLUMN(REFERENCEMENT_ISOLANT[[#Headers],[classement locaux au sens 20.1 P3]])))=0,"",INDIRECT(NOM_FR&amp;ADDRESS('PR-tampon'!$E330,COLUMN(REFERENCEMENT_ISOLANT[[#Headers],[classement locaux au sens 20.1 P3]]))))))</f>
        <v/>
      </c>
      <c r="O365" s="3" t="str">
        <f ca="1">IF('PR-tampon'!$E330="","",IF('PR-tampon'!$E330=0,"",IF(INDIRECT(NOM_FR&amp;ADDRESS('PR-tampon'!$E330,COLUMN(REFERENCEMENT_ISOLANT[[#Headers],[Climat max]])))=0,"",INDIRECT(NOM_FR&amp;ADDRESS('PR-tampon'!$E330,COLUMN(REFERENCEMENT_ISOLANT[[#Headers],[Climat max]]))))))</f>
        <v/>
      </c>
      <c r="P365" s="3" t="str">
        <f ca="1">IF('PR-tampon'!$E330="","",IF('PR-tampon'!$E330=0,"",IF(INDIRECT(NOM_FR&amp;ADDRESS('PR-tampon'!$E330,COLUMN(REFERENCEMENT_ISOLANT[[#Headers],[Locaux climatisés ou raffraichis]])))=0,"",INDIRECT(NOM_FR&amp;ADDRESS('PR-tampon'!$E330,COLUMN(REFERENCEMENT_ISOLANT[[#Headers],[Locaux climatisés ou raffraichis]]))))))</f>
        <v/>
      </c>
      <c r="Q365" s="89" t="str">
        <f ca="1">IF('PR-tampon'!$E330="","",IF('PR-tampon'!$E330=0,"",IF(INDIRECT(NOM_FR&amp;ADDRESS('PR-tampon'!$E330,COLUMN(REFERENCEMENT_ISOLANT[[#Headers],[LIEN INTERNET]])))=0,"",INDIRECT(NOM_FR&amp;ADDRESS('PR-tampon'!$E330,COLUMN(REFERENCEMENT_ISOLANT[[#Headers],[LIEN INTERNET]]))))))</f>
        <v/>
      </c>
    </row>
    <row r="366" spans="1:17" ht="130.15" customHeight="1" x14ac:dyDescent="0.25">
      <c r="A366" s="3" t="e">
        <v>#VALUE!</v>
      </c>
      <c r="B366" s="88" t="str">
        <f ca="1">IF('PR-tampon'!$E331="","",IF('PR-tampon'!$E331=0,"",IF(INDIRECT(NOM_FR&amp;ADDRESS('PR-tampon'!$E331,COLUMN(REFERENCEMENT_ISOLANT[[#Headers],[DATE REFERENCEMENT]])))=0,"",INDIRECT(NOM_FR&amp;ADDRESS('PR-tampon'!$E331,COLUMN(REFERENCEMENT_ISOLANT[[#Headers],[DATE REFERENCEMENT]]))))))</f>
        <v/>
      </c>
      <c r="C366" s="88" t="str">
        <f ca="1">IF('PR-tampon'!$E331="","",IF('PR-tampon'!$E331=0,"",IF(INDIRECT(NOM_FR&amp;ADDRESS('PR-tampon'!$E331,COLUMN(REFERENCEMENT_ISOLANT[[#Headers],[TYPE DE PROCEDE]])))=0,"",INDIRECT(NOM_FR&amp;ADDRESS('PR-tampon'!$E331,COLUMN(REFERENCEMENT_ISOLANT[[#Headers],[TYPE DE PROCEDE]]))))))</f>
        <v/>
      </c>
      <c r="D366" s="88" t="str">
        <f ca="1">IF('PR-tampon'!$E331="","",IF('PR-tampon'!$E331=0,"",IF(INDIRECT(NOM_FR&amp;ADDRESS('PR-tampon'!$E331,COLUMN(REFERENCEMENT_ISOLANT[[#Headers],[MATIERE]])))=0,"",INDIRECT(NOM_FR&amp;ADDRESS('PR-tampon'!$E331,COLUMN(REFERENCEMENT_ISOLANT[[#Headers],[MATIERE]]))))))</f>
        <v/>
      </c>
      <c r="E366" s="3" t="str">
        <f ca="1">IF('PR-tampon'!$E331="","",IF('PR-tampon'!$E331=0,"",IF(INDIRECT(NOM_FR&amp;ADDRESS('PR-tampon'!$E331,COLUMN(REFERENCEMENT_ISOLANT[[#Headers],[NOM COMMERCIAL DU PROCEDE]])))=0,"",INDIRECT(NOM_FR&amp;ADDRESS('PR-tampon'!$E331,COLUMN(REFERENCEMENT_ISOLANT[[#Headers],[NOM COMMERCIAL DU PROCEDE]]))))))</f>
        <v/>
      </c>
      <c r="F366" s="3" t="str">
        <f ca="1">IF('PR-tampon'!$E331="","",IF('PR-tampon'!$E331=0,"",IF(INDIRECT(NOM_FR&amp;ADDRESS('PR-tampon'!$E331,COLUMN(REFERENCEMENT_ISOLANT[[#Headers],[DISTRIBUTEUR]])))=0,"",INDIRECT(NOM_FR&amp;ADDRESS('PR-tampon'!$E331,COLUMN(REFERENCEMENT_ISOLANT[[#Headers],[DISTRIBUTEUR]]))))))</f>
        <v/>
      </c>
      <c r="G366" s="3" t="str">
        <f ca="1">IF('PR-tampon'!$E331="","",IF('PR-tampon'!$E331=0,"",IF(INDIRECT(NOM_FR&amp;ADDRESS('PR-tampon'!$E331,COLUMN(REFERENCEMENT_ISOLANT[[#Headers],[TYPE DE DOCUMENT DE REFERENCE]])))=0,"",INDIRECT(NOM_FR&amp;ADDRESS('PR-tampon'!$E331,COLUMN(REFERENCEMENT_ISOLANT[[#Headers],[TYPE DE DOCUMENT DE REFERENCE]]))))))</f>
        <v/>
      </c>
      <c r="H366" s="3" t="str">
        <f ca="1">IF('PR-tampon'!$E331="","",IF('PR-tampon'!$E331=0,"",IF(INDIRECT(NOM_FR&amp;ADDRESS('PR-tampon'!$E331,COLUMN(REFERENCEMENT_ISOLANT[[#Headers],[REF]])))=0,"",INDIRECT(NOM_FR&amp;ADDRESS('PR-tampon'!$E331,COLUMN(REFERENCEMENT_ISOLANT[[#Headers],[REF]]))))))</f>
        <v/>
      </c>
      <c r="I366" s="82" t="str">
        <f ca="1">IF('PR-tampon'!$E331="","",IF('PR-tampon'!$E331=0,"",IF(INDIRECT(NOM_FR&amp;ADDRESS('PR-tampon'!$E331,COLUMN(REFERENCEMENT_ISOLANT[[#Headers],[AVIS LIMITE AU]])))=0,"",INDIRECT(NOM_FR&amp;ADDRESS('PR-tampon'!$E331,COLUMN(REFERENCEMENT_ISOLANT[[#Headers],[AVIS LIMITE AU]]))))))</f>
        <v/>
      </c>
      <c r="J366" s="3" t="str">
        <f ca="1">IF('PR-tampon'!$E331="","",IF('PR-tampon'!$E331=0,"",IF(INDIRECT(NOM_FR&amp;ADDRESS('PR-tampon'!$E331,COLUMN(REFERENCEMENT_ISOLANT[[#Headers],[TC/TNC
dans le domaine d''emploi visé]])))=0,"",INDIRECT(NOM_FR&amp;ADDRESS('PR-tampon'!$E331,COLUMN(REFERENCEMENT_ISOLANT[[#Headers],[TC/TNC
dans le domaine d''emploi visé]]))))))</f>
        <v/>
      </c>
      <c r="K366" s="117" t="str">
        <f ca="1">IF('PR-tampon'!$E331="","",IF('PR-tampon'!$E331=0,"",IF(INDIRECT(NOM_FR&amp;ADDRESS('PR-tampon'!$E331,COLUMN(REFERENCEMENT_ISOLANT[[#Headers],[SYNTHESE DES APPLICATIONS VISEES]])))=0,"",INDIRECT(NOM_FR&amp;ADDRESS('PR-tampon'!$E331,COLUMN(REFERENCEMENT_ISOLANT[[#Headers],[SYNTHESE DES APPLICATIONS VISEES]]))))))</f>
        <v/>
      </c>
      <c r="L366" s="84" t="str">
        <f ca="1">IF('PR-tampon'!$E331="","",IF('PR-tampon'!$E331=0,"",IF(INDIRECT(NOM_FR&amp;ADDRESS('PR-tampon'!$E331,COLUMN(REFERENCEMENT_ISOLANT[[#Headers],[CONCATENATION DES OBSERVATIONS]])))=0,"",INDIRECT(NOM_FR&amp;ADDRESS('PR-tampon'!$E331,COLUMN(REFERENCEMENT_ISOLANT[[#Headers],[CONCATENATION DES OBSERVATIONS]]))))))</f>
        <v/>
      </c>
      <c r="M366" s="3" t="str">
        <f ca="1">IF('PR-tampon'!$E331="","",IF('PR-tampon'!$E331=0,"",IF(INDIRECT(NOM_FR&amp;ADDRESS('PR-tampon'!$E331,COLUMN(REFERENCEMENT_ISOLANT[[#Headers],[Hygrométrie des locaux]])))=0,"",INDIRECT(NOM_FR&amp;ADDRESS('PR-tampon'!$E331,COLUMN(REFERENCEMENT_ISOLANT[[#Headers],[Hygrométrie des locaux]]))))))</f>
        <v/>
      </c>
      <c r="N366" s="3" t="str">
        <f ca="1">IF('PR-tampon'!$E331="","",IF('PR-tampon'!$E331=0,"",IF(INDIRECT(NOM_FR&amp;ADDRESS('PR-tampon'!$E331,COLUMN(REFERENCEMENT_ISOLANT[[#Headers],[classement locaux au sens 20.1 P3]])))=0,"",INDIRECT(NOM_FR&amp;ADDRESS('PR-tampon'!$E331,COLUMN(REFERENCEMENT_ISOLANT[[#Headers],[classement locaux au sens 20.1 P3]]))))))</f>
        <v/>
      </c>
      <c r="O366" s="3" t="str">
        <f ca="1">IF('PR-tampon'!$E331="","",IF('PR-tampon'!$E331=0,"",IF(INDIRECT(NOM_FR&amp;ADDRESS('PR-tampon'!$E331,COLUMN(REFERENCEMENT_ISOLANT[[#Headers],[Climat max]])))=0,"",INDIRECT(NOM_FR&amp;ADDRESS('PR-tampon'!$E331,COLUMN(REFERENCEMENT_ISOLANT[[#Headers],[Climat max]]))))))</f>
        <v/>
      </c>
      <c r="P366" s="3" t="str">
        <f ca="1">IF('PR-tampon'!$E331="","",IF('PR-tampon'!$E331=0,"",IF(INDIRECT(NOM_FR&amp;ADDRESS('PR-tampon'!$E331,COLUMN(REFERENCEMENT_ISOLANT[[#Headers],[Locaux climatisés ou raffraichis]])))=0,"",INDIRECT(NOM_FR&amp;ADDRESS('PR-tampon'!$E331,COLUMN(REFERENCEMENT_ISOLANT[[#Headers],[Locaux climatisés ou raffraichis]]))))))</f>
        <v/>
      </c>
      <c r="Q366" s="89" t="str">
        <f ca="1">IF('PR-tampon'!$E331="","",IF('PR-tampon'!$E331=0,"",IF(INDIRECT(NOM_FR&amp;ADDRESS('PR-tampon'!$E331,COLUMN(REFERENCEMENT_ISOLANT[[#Headers],[LIEN INTERNET]])))=0,"",INDIRECT(NOM_FR&amp;ADDRESS('PR-tampon'!$E331,COLUMN(REFERENCEMENT_ISOLANT[[#Headers],[LIEN INTERNET]]))))))</f>
        <v/>
      </c>
    </row>
    <row r="367" spans="1:17" ht="130.15" customHeight="1" x14ac:dyDescent="0.25">
      <c r="A367" s="3" t="e">
        <v>#VALUE!</v>
      </c>
      <c r="B367" s="88" t="str">
        <f ca="1">IF('PR-tampon'!$E332="","",IF('PR-tampon'!$E332=0,"",IF(INDIRECT(NOM_FR&amp;ADDRESS('PR-tampon'!$E332,COLUMN(REFERENCEMENT_ISOLANT[[#Headers],[DATE REFERENCEMENT]])))=0,"",INDIRECT(NOM_FR&amp;ADDRESS('PR-tampon'!$E332,COLUMN(REFERENCEMENT_ISOLANT[[#Headers],[DATE REFERENCEMENT]]))))))</f>
        <v/>
      </c>
      <c r="C367" s="88" t="str">
        <f ca="1">IF('PR-tampon'!$E332="","",IF('PR-tampon'!$E332=0,"",IF(INDIRECT(NOM_FR&amp;ADDRESS('PR-tampon'!$E332,COLUMN(REFERENCEMENT_ISOLANT[[#Headers],[TYPE DE PROCEDE]])))=0,"",INDIRECT(NOM_FR&amp;ADDRESS('PR-tampon'!$E332,COLUMN(REFERENCEMENT_ISOLANT[[#Headers],[TYPE DE PROCEDE]]))))))</f>
        <v/>
      </c>
      <c r="D367" s="88" t="str">
        <f ca="1">IF('PR-tampon'!$E332="","",IF('PR-tampon'!$E332=0,"",IF(INDIRECT(NOM_FR&amp;ADDRESS('PR-tampon'!$E332,COLUMN(REFERENCEMENT_ISOLANT[[#Headers],[MATIERE]])))=0,"",INDIRECT(NOM_FR&amp;ADDRESS('PR-tampon'!$E332,COLUMN(REFERENCEMENT_ISOLANT[[#Headers],[MATIERE]]))))))</f>
        <v/>
      </c>
      <c r="E367" s="3" t="str">
        <f ca="1">IF('PR-tampon'!$E332="","",IF('PR-tampon'!$E332=0,"",IF(INDIRECT(NOM_FR&amp;ADDRESS('PR-tampon'!$E332,COLUMN(REFERENCEMENT_ISOLANT[[#Headers],[NOM COMMERCIAL DU PROCEDE]])))=0,"",INDIRECT(NOM_FR&amp;ADDRESS('PR-tampon'!$E332,COLUMN(REFERENCEMENT_ISOLANT[[#Headers],[NOM COMMERCIAL DU PROCEDE]]))))))</f>
        <v/>
      </c>
      <c r="F367" s="3" t="str">
        <f ca="1">IF('PR-tampon'!$E332="","",IF('PR-tampon'!$E332=0,"",IF(INDIRECT(NOM_FR&amp;ADDRESS('PR-tampon'!$E332,COLUMN(REFERENCEMENT_ISOLANT[[#Headers],[DISTRIBUTEUR]])))=0,"",INDIRECT(NOM_FR&amp;ADDRESS('PR-tampon'!$E332,COLUMN(REFERENCEMENT_ISOLANT[[#Headers],[DISTRIBUTEUR]]))))))</f>
        <v/>
      </c>
      <c r="G367" s="3" t="str">
        <f ca="1">IF('PR-tampon'!$E332="","",IF('PR-tampon'!$E332=0,"",IF(INDIRECT(NOM_FR&amp;ADDRESS('PR-tampon'!$E332,COLUMN(REFERENCEMENT_ISOLANT[[#Headers],[TYPE DE DOCUMENT DE REFERENCE]])))=0,"",INDIRECT(NOM_FR&amp;ADDRESS('PR-tampon'!$E332,COLUMN(REFERENCEMENT_ISOLANT[[#Headers],[TYPE DE DOCUMENT DE REFERENCE]]))))))</f>
        <v/>
      </c>
      <c r="H367" s="3" t="str">
        <f ca="1">IF('PR-tampon'!$E332="","",IF('PR-tampon'!$E332=0,"",IF(INDIRECT(NOM_FR&amp;ADDRESS('PR-tampon'!$E332,COLUMN(REFERENCEMENT_ISOLANT[[#Headers],[REF]])))=0,"",INDIRECT(NOM_FR&amp;ADDRESS('PR-tampon'!$E332,COLUMN(REFERENCEMENT_ISOLANT[[#Headers],[REF]]))))))</f>
        <v/>
      </c>
      <c r="I367" s="82" t="str">
        <f ca="1">IF('PR-tampon'!$E332="","",IF('PR-tampon'!$E332=0,"",IF(INDIRECT(NOM_FR&amp;ADDRESS('PR-tampon'!$E332,COLUMN(REFERENCEMENT_ISOLANT[[#Headers],[AVIS LIMITE AU]])))=0,"",INDIRECT(NOM_FR&amp;ADDRESS('PR-tampon'!$E332,COLUMN(REFERENCEMENT_ISOLANT[[#Headers],[AVIS LIMITE AU]]))))))</f>
        <v/>
      </c>
      <c r="J367" s="3" t="str">
        <f ca="1">IF('PR-tampon'!$E332="","",IF('PR-tampon'!$E332=0,"",IF(INDIRECT(NOM_FR&amp;ADDRESS('PR-tampon'!$E332,COLUMN(REFERENCEMENT_ISOLANT[[#Headers],[TC/TNC
dans le domaine d''emploi visé]])))=0,"",INDIRECT(NOM_FR&amp;ADDRESS('PR-tampon'!$E332,COLUMN(REFERENCEMENT_ISOLANT[[#Headers],[TC/TNC
dans le domaine d''emploi visé]]))))))</f>
        <v/>
      </c>
      <c r="K367" s="117" t="str">
        <f ca="1">IF('PR-tampon'!$E332="","",IF('PR-tampon'!$E332=0,"",IF(INDIRECT(NOM_FR&amp;ADDRESS('PR-tampon'!$E332,COLUMN(REFERENCEMENT_ISOLANT[[#Headers],[SYNTHESE DES APPLICATIONS VISEES]])))=0,"",INDIRECT(NOM_FR&amp;ADDRESS('PR-tampon'!$E332,COLUMN(REFERENCEMENT_ISOLANT[[#Headers],[SYNTHESE DES APPLICATIONS VISEES]]))))))</f>
        <v/>
      </c>
      <c r="L367" s="84" t="str">
        <f ca="1">IF('PR-tampon'!$E332="","",IF('PR-tampon'!$E332=0,"",IF(INDIRECT(NOM_FR&amp;ADDRESS('PR-tampon'!$E332,COLUMN(REFERENCEMENT_ISOLANT[[#Headers],[CONCATENATION DES OBSERVATIONS]])))=0,"",INDIRECT(NOM_FR&amp;ADDRESS('PR-tampon'!$E332,COLUMN(REFERENCEMENT_ISOLANT[[#Headers],[CONCATENATION DES OBSERVATIONS]]))))))</f>
        <v/>
      </c>
      <c r="M367" s="3" t="str">
        <f ca="1">IF('PR-tampon'!$E332="","",IF('PR-tampon'!$E332=0,"",IF(INDIRECT(NOM_FR&amp;ADDRESS('PR-tampon'!$E332,COLUMN(REFERENCEMENT_ISOLANT[[#Headers],[Hygrométrie des locaux]])))=0,"",INDIRECT(NOM_FR&amp;ADDRESS('PR-tampon'!$E332,COLUMN(REFERENCEMENT_ISOLANT[[#Headers],[Hygrométrie des locaux]]))))))</f>
        <v/>
      </c>
      <c r="N367" s="3" t="str">
        <f ca="1">IF('PR-tampon'!$E332="","",IF('PR-tampon'!$E332=0,"",IF(INDIRECT(NOM_FR&amp;ADDRESS('PR-tampon'!$E332,COLUMN(REFERENCEMENT_ISOLANT[[#Headers],[classement locaux au sens 20.1 P3]])))=0,"",INDIRECT(NOM_FR&amp;ADDRESS('PR-tampon'!$E332,COLUMN(REFERENCEMENT_ISOLANT[[#Headers],[classement locaux au sens 20.1 P3]]))))))</f>
        <v/>
      </c>
      <c r="O367" s="3" t="str">
        <f ca="1">IF('PR-tampon'!$E332="","",IF('PR-tampon'!$E332=0,"",IF(INDIRECT(NOM_FR&amp;ADDRESS('PR-tampon'!$E332,COLUMN(REFERENCEMENT_ISOLANT[[#Headers],[Climat max]])))=0,"",INDIRECT(NOM_FR&amp;ADDRESS('PR-tampon'!$E332,COLUMN(REFERENCEMENT_ISOLANT[[#Headers],[Climat max]]))))))</f>
        <v/>
      </c>
      <c r="P367" s="3" t="str">
        <f ca="1">IF('PR-tampon'!$E332="","",IF('PR-tampon'!$E332=0,"",IF(INDIRECT(NOM_FR&amp;ADDRESS('PR-tampon'!$E332,COLUMN(REFERENCEMENT_ISOLANT[[#Headers],[Locaux climatisés ou raffraichis]])))=0,"",INDIRECT(NOM_FR&amp;ADDRESS('PR-tampon'!$E332,COLUMN(REFERENCEMENT_ISOLANT[[#Headers],[Locaux climatisés ou raffraichis]]))))))</f>
        <v/>
      </c>
      <c r="Q367" s="89" t="str">
        <f ca="1">IF('PR-tampon'!$E332="","",IF('PR-tampon'!$E332=0,"",IF(INDIRECT(NOM_FR&amp;ADDRESS('PR-tampon'!$E332,COLUMN(REFERENCEMENT_ISOLANT[[#Headers],[LIEN INTERNET]])))=0,"",INDIRECT(NOM_FR&amp;ADDRESS('PR-tampon'!$E332,COLUMN(REFERENCEMENT_ISOLANT[[#Headers],[LIEN INTERNET]]))))))</f>
        <v/>
      </c>
    </row>
    <row r="368" spans="1:17" ht="130.15" customHeight="1" x14ac:dyDescent="0.25">
      <c r="A368" s="3" t="e">
        <v>#VALUE!</v>
      </c>
      <c r="B368" s="88" t="str">
        <f ca="1">IF('PR-tampon'!$E333="","",IF('PR-tampon'!$E333=0,"",IF(INDIRECT(NOM_FR&amp;ADDRESS('PR-tampon'!$E333,COLUMN(REFERENCEMENT_ISOLANT[[#Headers],[DATE REFERENCEMENT]])))=0,"",INDIRECT(NOM_FR&amp;ADDRESS('PR-tampon'!$E333,COLUMN(REFERENCEMENT_ISOLANT[[#Headers],[DATE REFERENCEMENT]]))))))</f>
        <v/>
      </c>
      <c r="C368" s="88" t="str">
        <f ca="1">IF('PR-tampon'!$E333="","",IF('PR-tampon'!$E333=0,"",IF(INDIRECT(NOM_FR&amp;ADDRESS('PR-tampon'!$E333,COLUMN(REFERENCEMENT_ISOLANT[[#Headers],[TYPE DE PROCEDE]])))=0,"",INDIRECT(NOM_FR&amp;ADDRESS('PR-tampon'!$E333,COLUMN(REFERENCEMENT_ISOLANT[[#Headers],[TYPE DE PROCEDE]]))))))</f>
        <v/>
      </c>
      <c r="D368" s="88" t="str">
        <f ca="1">IF('PR-tampon'!$E333="","",IF('PR-tampon'!$E333=0,"",IF(INDIRECT(NOM_FR&amp;ADDRESS('PR-tampon'!$E333,COLUMN(REFERENCEMENT_ISOLANT[[#Headers],[MATIERE]])))=0,"",INDIRECT(NOM_FR&amp;ADDRESS('PR-tampon'!$E333,COLUMN(REFERENCEMENT_ISOLANT[[#Headers],[MATIERE]]))))))</f>
        <v/>
      </c>
      <c r="E368" s="3" t="str">
        <f ca="1">IF('PR-tampon'!$E333="","",IF('PR-tampon'!$E333=0,"",IF(INDIRECT(NOM_FR&amp;ADDRESS('PR-tampon'!$E333,COLUMN(REFERENCEMENT_ISOLANT[[#Headers],[NOM COMMERCIAL DU PROCEDE]])))=0,"",INDIRECT(NOM_FR&amp;ADDRESS('PR-tampon'!$E333,COLUMN(REFERENCEMENT_ISOLANT[[#Headers],[NOM COMMERCIAL DU PROCEDE]]))))))</f>
        <v/>
      </c>
      <c r="F368" s="3" t="str">
        <f ca="1">IF('PR-tampon'!$E333="","",IF('PR-tampon'!$E333=0,"",IF(INDIRECT(NOM_FR&amp;ADDRESS('PR-tampon'!$E333,COLUMN(REFERENCEMENT_ISOLANT[[#Headers],[DISTRIBUTEUR]])))=0,"",INDIRECT(NOM_FR&amp;ADDRESS('PR-tampon'!$E333,COLUMN(REFERENCEMENT_ISOLANT[[#Headers],[DISTRIBUTEUR]]))))))</f>
        <v/>
      </c>
      <c r="G368" s="3" t="str">
        <f ca="1">IF('PR-tampon'!$E333="","",IF('PR-tampon'!$E333=0,"",IF(INDIRECT(NOM_FR&amp;ADDRESS('PR-tampon'!$E333,COLUMN(REFERENCEMENT_ISOLANT[[#Headers],[TYPE DE DOCUMENT DE REFERENCE]])))=0,"",INDIRECT(NOM_FR&amp;ADDRESS('PR-tampon'!$E333,COLUMN(REFERENCEMENT_ISOLANT[[#Headers],[TYPE DE DOCUMENT DE REFERENCE]]))))))</f>
        <v/>
      </c>
      <c r="H368" s="3" t="str">
        <f ca="1">IF('PR-tampon'!$E333="","",IF('PR-tampon'!$E333=0,"",IF(INDIRECT(NOM_FR&amp;ADDRESS('PR-tampon'!$E333,COLUMN(REFERENCEMENT_ISOLANT[[#Headers],[REF]])))=0,"",INDIRECT(NOM_FR&amp;ADDRESS('PR-tampon'!$E333,COLUMN(REFERENCEMENT_ISOLANT[[#Headers],[REF]]))))))</f>
        <v/>
      </c>
      <c r="I368" s="82" t="str">
        <f ca="1">IF('PR-tampon'!$E333="","",IF('PR-tampon'!$E333=0,"",IF(INDIRECT(NOM_FR&amp;ADDRESS('PR-tampon'!$E333,COLUMN(REFERENCEMENT_ISOLANT[[#Headers],[AVIS LIMITE AU]])))=0,"",INDIRECT(NOM_FR&amp;ADDRESS('PR-tampon'!$E333,COLUMN(REFERENCEMENT_ISOLANT[[#Headers],[AVIS LIMITE AU]]))))))</f>
        <v/>
      </c>
      <c r="J368" s="3" t="str">
        <f ca="1">IF('PR-tampon'!$E333="","",IF('PR-tampon'!$E333=0,"",IF(INDIRECT(NOM_FR&amp;ADDRESS('PR-tampon'!$E333,COLUMN(REFERENCEMENT_ISOLANT[[#Headers],[TC/TNC
dans le domaine d''emploi visé]])))=0,"",INDIRECT(NOM_FR&amp;ADDRESS('PR-tampon'!$E333,COLUMN(REFERENCEMENT_ISOLANT[[#Headers],[TC/TNC
dans le domaine d''emploi visé]]))))))</f>
        <v/>
      </c>
      <c r="K368" s="117" t="str">
        <f ca="1">IF('PR-tampon'!$E333="","",IF('PR-tampon'!$E333=0,"",IF(INDIRECT(NOM_FR&amp;ADDRESS('PR-tampon'!$E333,COLUMN(REFERENCEMENT_ISOLANT[[#Headers],[SYNTHESE DES APPLICATIONS VISEES]])))=0,"",INDIRECT(NOM_FR&amp;ADDRESS('PR-tampon'!$E333,COLUMN(REFERENCEMENT_ISOLANT[[#Headers],[SYNTHESE DES APPLICATIONS VISEES]]))))))</f>
        <v/>
      </c>
      <c r="L368" s="84" t="str">
        <f ca="1">IF('PR-tampon'!$E333="","",IF('PR-tampon'!$E333=0,"",IF(INDIRECT(NOM_FR&amp;ADDRESS('PR-tampon'!$E333,COLUMN(REFERENCEMENT_ISOLANT[[#Headers],[CONCATENATION DES OBSERVATIONS]])))=0,"",INDIRECT(NOM_FR&amp;ADDRESS('PR-tampon'!$E333,COLUMN(REFERENCEMENT_ISOLANT[[#Headers],[CONCATENATION DES OBSERVATIONS]]))))))</f>
        <v/>
      </c>
      <c r="M368" s="3" t="str">
        <f ca="1">IF('PR-tampon'!$E333="","",IF('PR-tampon'!$E333=0,"",IF(INDIRECT(NOM_FR&amp;ADDRESS('PR-tampon'!$E333,COLUMN(REFERENCEMENT_ISOLANT[[#Headers],[Hygrométrie des locaux]])))=0,"",INDIRECT(NOM_FR&amp;ADDRESS('PR-tampon'!$E333,COLUMN(REFERENCEMENT_ISOLANT[[#Headers],[Hygrométrie des locaux]]))))))</f>
        <v/>
      </c>
      <c r="N368" s="3" t="str">
        <f ca="1">IF('PR-tampon'!$E333="","",IF('PR-tampon'!$E333=0,"",IF(INDIRECT(NOM_FR&amp;ADDRESS('PR-tampon'!$E333,COLUMN(REFERENCEMENT_ISOLANT[[#Headers],[classement locaux au sens 20.1 P3]])))=0,"",INDIRECT(NOM_FR&amp;ADDRESS('PR-tampon'!$E333,COLUMN(REFERENCEMENT_ISOLANT[[#Headers],[classement locaux au sens 20.1 P3]]))))))</f>
        <v/>
      </c>
      <c r="O368" s="3" t="str">
        <f ca="1">IF('PR-tampon'!$E333="","",IF('PR-tampon'!$E333=0,"",IF(INDIRECT(NOM_FR&amp;ADDRESS('PR-tampon'!$E333,COLUMN(REFERENCEMENT_ISOLANT[[#Headers],[Climat max]])))=0,"",INDIRECT(NOM_FR&amp;ADDRESS('PR-tampon'!$E333,COLUMN(REFERENCEMENT_ISOLANT[[#Headers],[Climat max]]))))))</f>
        <v/>
      </c>
      <c r="P368" s="3" t="str">
        <f ca="1">IF('PR-tampon'!$E333="","",IF('PR-tampon'!$E333=0,"",IF(INDIRECT(NOM_FR&amp;ADDRESS('PR-tampon'!$E333,COLUMN(REFERENCEMENT_ISOLANT[[#Headers],[Locaux climatisés ou raffraichis]])))=0,"",INDIRECT(NOM_FR&amp;ADDRESS('PR-tampon'!$E333,COLUMN(REFERENCEMENT_ISOLANT[[#Headers],[Locaux climatisés ou raffraichis]]))))))</f>
        <v/>
      </c>
      <c r="Q368" s="89" t="str">
        <f ca="1">IF('PR-tampon'!$E333="","",IF('PR-tampon'!$E333=0,"",IF(INDIRECT(NOM_FR&amp;ADDRESS('PR-tampon'!$E333,COLUMN(REFERENCEMENT_ISOLANT[[#Headers],[LIEN INTERNET]])))=0,"",INDIRECT(NOM_FR&amp;ADDRESS('PR-tampon'!$E333,COLUMN(REFERENCEMENT_ISOLANT[[#Headers],[LIEN INTERNET]]))))))</f>
        <v/>
      </c>
    </row>
    <row r="369" spans="1:17" ht="130.15" customHeight="1" x14ac:dyDescent="0.25">
      <c r="A369" s="3" t="e">
        <v>#VALUE!</v>
      </c>
      <c r="B369" s="88" t="str">
        <f ca="1">IF('PR-tampon'!$E334="","",IF('PR-tampon'!$E334=0,"",IF(INDIRECT(NOM_FR&amp;ADDRESS('PR-tampon'!$E334,COLUMN(REFERENCEMENT_ISOLANT[[#Headers],[DATE REFERENCEMENT]])))=0,"",INDIRECT(NOM_FR&amp;ADDRESS('PR-tampon'!$E334,COLUMN(REFERENCEMENT_ISOLANT[[#Headers],[DATE REFERENCEMENT]]))))))</f>
        <v/>
      </c>
      <c r="C369" s="88" t="str">
        <f ca="1">IF('PR-tampon'!$E334="","",IF('PR-tampon'!$E334=0,"",IF(INDIRECT(NOM_FR&amp;ADDRESS('PR-tampon'!$E334,COLUMN(REFERENCEMENT_ISOLANT[[#Headers],[TYPE DE PROCEDE]])))=0,"",INDIRECT(NOM_FR&amp;ADDRESS('PR-tampon'!$E334,COLUMN(REFERENCEMENT_ISOLANT[[#Headers],[TYPE DE PROCEDE]]))))))</f>
        <v/>
      </c>
      <c r="D369" s="88" t="str">
        <f ca="1">IF('PR-tampon'!$E334="","",IF('PR-tampon'!$E334=0,"",IF(INDIRECT(NOM_FR&amp;ADDRESS('PR-tampon'!$E334,COLUMN(REFERENCEMENT_ISOLANT[[#Headers],[MATIERE]])))=0,"",INDIRECT(NOM_FR&amp;ADDRESS('PR-tampon'!$E334,COLUMN(REFERENCEMENT_ISOLANT[[#Headers],[MATIERE]]))))))</f>
        <v/>
      </c>
      <c r="E369" s="3" t="str">
        <f ca="1">IF('PR-tampon'!$E334="","",IF('PR-tampon'!$E334=0,"",IF(INDIRECT(NOM_FR&amp;ADDRESS('PR-tampon'!$E334,COLUMN(REFERENCEMENT_ISOLANT[[#Headers],[NOM COMMERCIAL DU PROCEDE]])))=0,"",INDIRECT(NOM_FR&amp;ADDRESS('PR-tampon'!$E334,COLUMN(REFERENCEMENT_ISOLANT[[#Headers],[NOM COMMERCIAL DU PROCEDE]]))))))</f>
        <v/>
      </c>
      <c r="F369" s="3" t="str">
        <f ca="1">IF('PR-tampon'!$E334="","",IF('PR-tampon'!$E334=0,"",IF(INDIRECT(NOM_FR&amp;ADDRESS('PR-tampon'!$E334,COLUMN(REFERENCEMENT_ISOLANT[[#Headers],[DISTRIBUTEUR]])))=0,"",INDIRECT(NOM_FR&amp;ADDRESS('PR-tampon'!$E334,COLUMN(REFERENCEMENT_ISOLANT[[#Headers],[DISTRIBUTEUR]]))))))</f>
        <v/>
      </c>
      <c r="G369" s="3" t="str">
        <f ca="1">IF('PR-tampon'!$E334="","",IF('PR-tampon'!$E334=0,"",IF(INDIRECT(NOM_FR&amp;ADDRESS('PR-tampon'!$E334,COLUMN(REFERENCEMENT_ISOLANT[[#Headers],[TYPE DE DOCUMENT DE REFERENCE]])))=0,"",INDIRECT(NOM_FR&amp;ADDRESS('PR-tampon'!$E334,COLUMN(REFERENCEMENT_ISOLANT[[#Headers],[TYPE DE DOCUMENT DE REFERENCE]]))))))</f>
        <v/>
      </c>
      <c r="H369" s="3" t="str">
        <f ca="1">IF('PR-tampon'!$E334="","",IF('PR-tampon'!$E334=0,"",IF(INDIRECT(NOM_FR&amp;ADDRESS('PR-tampon'!$E334,COLUMN(REFERENCEMENT_ISOLANT[[#Headers],[REF]])))=0,"",INDIRECT(NOM_FR&amp;ADDRESS('PR-tampon'!$E334,COLUMN(REFERENCEMENT_ISOLANT[[#Headers],[REF]]))))))</f>
        <v/>
      </c>
      <c r="I369" s="82" t="str">
        <f ca="1">IF('PR-tampon'!$E334="","",IF('PR-tampon'!$E334=0,"",IF(INDIRECT(NOM_FR&amp;ADDRESS('PR-tampon'!$E334,COLUMN(REFERENCEMENT_ISOLANT[[#Headers],[AVIS LIMITE AU]])))=0,"",INDIRECT(NOM_FR&amp;ADDRESS('PR-tampon'!$E334,COLUMN(REFERENCEMENT_ISOLANT[[#Headers],[AVIS LIMITE AU]]))))))</f>
        <v/>
      </c>
      <c r="J369" s="3" t="str">
        <f ca="1">IF('PR-tampon'!$E334="","",IF('PR-tampon'!$E334=0,"",IF(INDIRECT(NOM_FR&amp;ADDRESS('PR-tampon'!$E334,COLUMN(REFERENCEMENT_ISOLANT[[#Headers],[TC/TNC
dans le domaine d''emploi visé]])))=0,"",INDIRECT(NOM_FR&amp;ADDRESS('PR-tampon'!$E334,COLUMN(REFERENCEMENT_ISOLANT[[#Headers],[TC/TNC
dans le domaine d''emploi visé]]))))))</f>
        <v/>
      </c>
      <c r="K369" s="117" t="str">
        <f ca="1">IF('PR-tampon'!$E334="","",IF('PR-tampon'!$E334=0,"",IF(INDIRECT(NOM_FR&amp;ADDRESS('PR-tampon'!$E334,COLUMN(REFERENCEMENT_ISOLANT[[#Headers],[SYNTHESE DES APPLICATIONS VISEES]])))=0,"",INDIRECT(NOM_FR&amp;ADDRESS('PR-tampon'!$E334,COLUMN(REFERENCEMENT_ISOLANT[[#Headers],[SYNTHESE DES APPLICATIONS VISEES]]))))))</f>
        <v/>
      </c>
      <c r="L369" s="84" t="str">
        <f ca="1">IF('PR-tampon'!$E334="","",IF('PR-tampon'!$E334=0,"",IF(INDIRECT(NOM_FR&amp;ADDRESS('PR-tampon'!$E334,COLUMN(REFERENCEMENT_ISOLANT[[#Headers],[CONCATENATION DES OBSERVATIONS]])))=0,"",INDIRECT(NOM_FR&amp;ADDRESS('PR-tampon'!$E334,COLUMN(REFERENCEMENT_ISOLANT[[#Headers],[CONCATENATION DES OBSERVATIONS]]))))))</f>
        <v/>
      </c>
      <c r="M369" s="3" t="str">
        <f ca="1">IF('PR-tampon'!$E334="","",IF('PR-tampon'!$E334=0,"",IF(INDIRECT(NOM_FR&amp;ADDRESS('PR-tampon'!$E334,COLUMN(REFERENCEMENT_ISOLANT[[#Headers],[Hygrométrie des locaux]])))=0,"",INDIRECT(NOM_FR&amp;ADDRESS('PR-tampon'!$E334,COLUMN(REFERENCEMENT_ISOLANT[[#Headers],[Hygrométrie des locaux]]))))))</f>
        <v/>
      </c>
      <c r="N369" s="3" t="str">
        <f ca="1">IF('PR-tampon'!$E334="","",IF('PR-tampon'!$E334=0,"",IF(INDIRECT(NOM_FR&amp;ADDRESS('PR-tampon'!$E334,COLUMN(REFERENCEMENT_ISOLANT[[#Headers],[classement locaux au sens 20.1 P3]])))=0,"",INDIRECT(NOM_FR&amp;ADDRESS('PR-tampon'!$E334,COLUMN(REFERENCEMENT_ISOLANT[[#Headers],[classement locaux au sens 20.1 P3]]))))))</f>
        <v/>
      </c>
      <c r="O369" s="3" t="str">
        <f ca="1">IF('PR-tampon'!$E334="","",IF('PR-tampon'!$E334=0,"",IF(INDIRECT(NOM_FR&amp;ADDRESS('PR-tampon'!$E334,COLUMN(REFERENCEMENT_ISOLANT[[#Headers],[Climat max]])))=0,"",INDIRECT(NOM_FR&amp;ADDRESS('PR-tampon'!$E334,COLUMN(REFERENCEMENT_ISOLANT[[#Headers],[Climat max]]))))))</f>
        <v/>
      </c>
      <c r="P369" s="3" t="str">
        <f ca="1">IF('PR-tampon'!$E334="","",IF('PR-tampon'!$E334=0,"",IF(INDIRECT(NOM_FR&amp;ADDRESS('PR-tampon'!$E334,COLUMN(REFERENCEMENT_ISOLANT[[#Headers],[Locaux climatisés ou raffraichis]])))=0,"",INDIRECT(NOM_FR&amp;ADDRESS('PR-tampon'!$E334,COLUMN(REFERENCEMENT_ISOLANT[[#Headers],[Locaux climatisés ou raffraichis]]))))))</f>
        <v/>
      </c>
      <c r="Q369" s="89" t="str">
        <f ca="1">IF('PR-tampon'!$E334="","",IF('PR-tampon'!$E334=0,"",IF(INDIRECT(NOM_FR&amp;ADDRESS('PR-tampon'!$E334,COLUMN(REFERENCEMENT_ISOLANT[[#Headers],[LIEN INTERNET]])))=0,"",INDIRECT(NOM_FR&amp;ADDRESS('PR-tampon'!$E334,COLUMN(REFERENCEMENT_ISOLANT[[#Headers],[LIEN INTERNET]]))))))</f>
        <v/>
      </c>
    </row>
    <row r="370" spans="1:17" ht="130.15" customHeight="1" x14ac:dyDescent="0.25">
      <c r="A370" s="3" t="e">
        <v>#VALUE!</v>
      </c>
      <c r="B370" s="88" t="str">
        <f ca="1">IF('PR-tampon'!$E335="","",IF('PR-tampon'!$E335=0,"",IF(INDIRECT(NOM_FR&amp;ADDRESS('PR-tampon'!$E335,COLUMN(REFERENCEMENT_ISOLANT[[#Headers],[DATE REFERENCEMENT]])))=0,"",INDIRECT(NOM_FR&amp;ADDRESS('PR-tampon'!$E335,COLUMN(REFERENCEMENT_ISOLANT[[#Headers],[DATE REFERENCEMENT]]))))))</f>
        <v/>
      </c>
      <c r="C370" s="88" t="str">
        <f ca="1">IF('PR-tampon'!$E335="","",IF('PR-tampon'!$E335=0,"",IF(INDIRECT(NOM_FR&amp;ADDRESS('PR-tampon'!$E335,COLUMN(REFERENCEMENT_ISOLANT[[#Headers],[TYPE DE PROCEDE]])))=0,"",INDIRECT(NOM_FR&amp;ADDRESS('PR-tampon'!$E335,COLUMN(REFERENCEMENT_ISOLANT[[#Headers],[TYPE DE PROCEDE]]))))))</f>
        <v/>
      </c>
      <c r="D370" s="88" t="str">
        <f ca="1">IF('PR-tampon'!$E335="","",IF('PR-tampon'!$E335=0,"",IF(INDIRECT(NOM_FR&amp;ADDRESS('PR-tampon'!$E335,COLUMN(REFERENCEMENT_ISOLANT[[#Headers],[MATIERE]])))=0,"",INDIRECT(NOM_FR&amp;ADDRESS('PR-tampon'!$E335,COLUMN(REFERENCEMENT_ISOLANT[[#Headers],[MATIERE]]))))))</f>
        <v/>
      </c>
      <c r="E370" s="3" t="str">
        <f ca="1">IF('PR-tampon'!$E335="","",IF('PR-tampon'!$E335=0,"",IF(INDIRECT(NOM_FR&amp;ADDRESS('PR-tampon'!$E335,COLUMN(REFERENCEMENT_ISOLANT[[#Headers],[NOM COMMERCIAL DU PROCEDE]])))=0,"",INDIRECT(NOM_FR&amp;ADDRESS('PR-tampon'!$E335,COLUMN(REFERENCEMENT_ISOLANT[[#Headers],[NOM COMMERCIAL DU PROCEDE]]))))))</f>
        <v/>
      </c>
      <c r="F370" s="3" t="str">
        <f ca="1">IF('PR-tampon'!$E335="","",IF('PR-tampon'!$E335=0,"",IF(INDIRECT(NOM_FR&amp;ADDRESS('PR-tampon'!$E335,COLUMN(REFERENCEMENT_ISOLANT[[#Headers],[DISTRIBUTEUR]])))=0,"",INDIRECT(NOM_FR&amp;ADDRESS('PR-tampon'!$E335,COLUMN(REFERENCEMENT_ISOLANT[[#Headers],[DISTRIBUTEUR]]))))))</f>
        <v/>
      </c>
      <c r="G370" s="3" t="str">
        <f ca="1">IF('PR-tampon'!$E335="","",IF('PR-tampon'!$E335=0,"",IF(INDIRECT(NOM_FR&amp;ADDRESS('PR-tampon'!$E335,COLUMN(REFERENCEMENT_ISOLANT[[#Headers],[TYPE DE DOCUMENT DE REFERENCE]])))=0,"",INDIRECT(NOM_FR&amp;ADDRESS('PR-tampon'!$E335,COLUMN(REFERENCEMENT_ISOLANT[[#Headers],[TYPE DE DOCUMENT DE REFERENCE]]))))))</f>
        <v/>
      </c>
      <c r="H370" s="3" t="str">
        <f ca="1">IF('PR-tampon'!$E335="","",IF('PR-tampon'!$E335=0,"",IF(INDIRECT(NOM_FR&amp;ADDRESS('PR-tampon'!$E335,COLUMN(REFERENCEMENT_ISOLANT[[#Headers],[REF]])))=0,"",INDIRECT(NOM_FR&amp;ADDRESS('PR-tampon'!$E335,COLUMN(REFERENCEMENT_ISOLANT[[#Headers],[REF]]))))))</f>
        <v/>
      </c>
      <c r="I370" s="82" t="str">
        <f ca="1">IF('PR-tampon'!$E335="","",IF('PR-tampon'!$E335=0,"",IF(INDIRECT(NOM_FR&amp;ADDRESS('PR-tampon'!$E335,COLUMN(REFERENCEMENT_ISOLANT[[#Headers],[AVIS LIMITE AU]])))=0,"",INDIRECT(NOM_FR&amp;ADDRESS('PR-tampon'!$E335,COLUMN(REFERENCEMENT_ISOLANT[[#Headers],[AVIS LIMITE AU]]))))))</f>
        <v/>
      </c>
      <c r="J370" s="3" t="str">
        <f ca="1">IF('PR-tampon'!$E335="","",IF('PR-tampon'!$E335=0,"",IF(INDIRECT(NOM_FR&amp;ADDRESS('PR-tampon'!$E335,COLUMN(REFERENCEMENT_ISOLANT[[#Headers],[TC/TNC
dans le domaine d''emploi visé]])))=0,"",INDIRECT(NOM_FR&amp;ADDRESS('PR-tampon'!$E335,COLUMN(REFERENCEMENT_ISOLANT[[#Headers],[TC/TNC
dans le domaine d''emploi visé]]))))))</f>
        <v/>
      </c>
      <c r="K370" s="117" t="str">
        <f ca="1">IF('PR-tampon'!$E335="","",IF('PR-tampon'!$E335=0,"",IF(INDIRECT(NOM_FR&amp;ADDRESS('PR-tampon'!$E335,COLUMN(REFERENCEMENT_ISOLANT[[#Headers],[SYNTHESE DES APPLICATIONS VISEES]])))=0,"",INDIRECT(NOM_FR&amp;ADDRESS('PR-tampon'!$E335,COLUMN(REFERENCEMENT_ISOLANT[[#Headers],[SYNTHESE DES APPLICATIONS VISEES]]))))))</f>
        <v/>
      </c>
      <c r="L370" s="84" t="str">
        <f ca="1">IF('PR-tampon'!$E335="","",IF('PR-tampon'!$E335=0,"",IF(INDIRECT(NOM_FR&amp;ADDRESS('PR-tampon'!$E335,COLUMN(REFERENCEMENT_ISOLANT[[#Headers],[CONCATENATION DES OBSERVATIONS]])))=0,"",INDIRECT(NOM_FR&amp;ADDRESS('PR-tampon'!$E335,COLUMN(REFERENCEMENT_ISOLANT[[#Headers],[CONCATENATION DES OBSERVATIONS]]))))))</f>
        <v/>
      </c>
      <c r="M370" s="3" t="str">
        <f ca="1">IF('PR-tampon'!$E335="","",IF('PR-tampon'!$E335=0,"",IF(INDIRECT(NOM_FR&amp;ADDRESS('PR-tampon'!$E335,COLUMN(REFERENCEMENT_ISOLANT[[#Headers],[Hygrométrie des locaux]])))=0,"",INDIRECT(NOM_FR&amp;ADDRESS('PR-tampon'!$E335,COLUMN(REFERENCEMENT_ISOLANT[[#Headers],[Hygrométrie des locaux]]))))))</f>
        <v/>
      </c>
      <c r="N370" s="3" t="str">
        <f ca="1">IF('PR-tampon'!$E335="","",IF('PR-tampon'!$E335=0,"",IF(INDIRECT(NOM_FR&amp;ADDRESS('PR-tampon'!$E335,COLUMN(REFERENCEMENT_ISOLANT[[#Headers],[classement locaux au sens 20.1 P3]])))=0,"",INDIRECT(NOM_FR&amp;ADDRESS('PR-tampon'!$E335,COLUMN(REFERENCEMENT_ISOLANT[[#Headers],[classement locaux au sens 20.1 P3]]))))))</f>
        <v/>
      </c>
      <c r="O370" s="3" t="str">
        <f ca="1">IF('PR-tampon'!$E335="","",IF('PR-tampon'!$E335=0,"",IF(INDIRECT(NOM_FR&amp;ADDRESS('PR-tampon'!$E335,COLUMN(REFERENCEMENT_ISOLANT[[#Headers],[Climat max]])))=0,"",INDIRECT(NOM_FR&amp;ADDRESS('PR-tampon'!$E335,COLUMN(REFERENCEMENT_ISOLANT[[#Headers],[Climat max]]))))))</f>
        <v/>
      </c>
      <c r="P370" s="3" t="str">
        <f ca="1">IF('PR-tampon'!$E335="","",IF('PR-tampon'!$E335=0,"",IF(INDIRECT(NOM_FR&amp;ADDRESS('PR-tampon'!$E335,COLUMN(REFERENCEMENT_ISOLANT[[#Headers],[Locaux climatisés ou raffraichis]])))=0,"",INDIRECT(NOM_FR&amp;ADDRESS('PR-tampon'!$E335,COLUMN(REFERENCEMENT_ISOLANT[[#Headers],[Locaux climatisés ou raffraichis]]))))))</f>
        <v/>
      </c>
      <c r="Q370" s="89" t="str">
        <f ca="1">IF('PR-tampon'!$E335="","",IF('PR-tampon'!$E335=0,"",IF(INDIRECT(NOM_FR&amp;ADDRESS('PR-tampon'!$E335,COLUMN(REFERENCEMENT_ISOLANT[[#Headers],[LIEN INTERNET]])))=0,"",INDIRECT(NOM_FR&amp;ADDRESS('PR-tampon'!$E335,COLUMN(REFERENCEMENT_ISOLANT[[#Headers],[LIEN INTERNET]]))))))</f>
        <v/>
      </c>
    </row>
    <row r="371" spans="1:17" ht="130.15" customHeight="1" x14ac:dyDescent="0.25">
      <c r="A371" s="3" t="e">
        <v>#VALUE!</v>
      </c>
      <c r="B371" s="88" t="str">
        <f ca="1">IF('PR-tampon'!$E336="","",IF('PR-tampon'!$E336=0,"",IF(INDIRECT(NOM_FR&amp;ADDRESS('PR-tampon'!$E336,COLUMN(REFERENCEMENT_ISOLANT[[#Headers],[DATE REFERENCEMENT]])))=0,"",INDIRECT(NOM_FR&amp;ADDRESS('PR-tampon'!$E336,COLUMN(REFERENCEMENT_ISOLANT[[#Headers],[DATE REFERENCEMENT]]))))))</f>
        <v/>
      </c>
      <c r="C371" s="88" t="str">
        <f ca="1">IF('PR-tampon'!$E336="","",IF('PR-tampon'!$E336=0,"",IF(INDIRECT(NOM_FR&amp;ADDRESS('PR-tampon'!$E336,COLUMN(REFERENCEMENT_ISOLANT[[#Headers],[TYPE DE PROCEDE]])))=0,"",INDIRECT(NOM_FR&amp;ADDRESS('PR-tampon'!$E336,COLUMN(REFERENCEMENT_ISOLANT[[#Headers],[TYPE DE PROCEDE]]))))))</f>
        <v/>
      </c>
      <c r="D371" s="88" t="str">
        <f ca="1">IF('PR-tampon'!$E336="","",IF('PR-tampon'!$E336=0,"",IF(INDIRECT(NOM_FR&amp;ADDRESS('PR-tampon'!$E336,COLUMN(REFERENCEMENT_ISOLANT[[#Headers],[MATIERE]])))=0,"",INDIRECT(NOM_FR&amp;ADDRESS('PR-tampon'!$E336,COLUMN(REFERENCEMENT_ISOLANT[[#Headers],[MATIERE]]))))))</f>
        <v/>
      </c>
      <c r="E371" s="3" t="str">
        <f ca="1">IF('PR-tampon'!$E336="","",IF('PR-tampon'!$E336=0,"",IF(INDIRECT(NOM_FR&amp;ADDRESS('PR-tampon'!$E336,COLUMN(REFERENCEMENT_ISOLANT[[#Headers],[NOM COMMERCIAL DU PROCEDE]])))=0,"",INDIRECT(NOM_FR&amp;ADDRESS('PR-tampon'!$E336,COLUMN(REFERENCEMENT_ISOLANT[[#Headers],[NOM COMMERCIAL DU PROCEDE]]))))))</f>
        <v/>
      </c>
      <c r="F371" s="3" t="str">
        <f ca="1">IF('PR-tampon'!$E336="","",IF('PR-tampon'!$E336=0,"",IF(INDIRECT(NOM_FR&amp;ADDRESS('PR-tampon'!$E336,COLUMN(REFERENCEMENT_ISOLANT[[#Headers],[DISTRIBUTEUR]])))=0,"",INDIRECT(NOM_FR&amp;ADDRESS('PR-tampon'!$E336,COLUMN(REFERENCEMENT_ISOLANT[[#Headers],[DISTRIBUTEUR]]))))))</f>
        <v/>
      </c>
      <c r="G371" s="3" t="str">
        <f ca="1">IF('PR-tampon'!$E336="","",IF('PR-tampon'!$E336=0,"",IF(INDIRECT(NOM_FR&amp;ADDRESS('PR-tampon'!$E336,COLUMN(REFERENCEMENT_ISOLANT[[#Headers],[TYPE DE DOCUMENT DE REFERENCE]])))=0,"",INDIRECT(NOM_FR&amp;ADDRESS('PR-tampon'!$E336,COLUMN(REFERENCEMENT_ISOLANT[[#Headers],[TYPE DE DOCUMENT DE REFERENCE]]))))))</f>
        <v/>
      </c>
      <c r="H371" s="3" t="str">
        <f ca="1">IF('PR-tampon'!$E336="","",IF('PR-tampon'!$E336=0,"",IF(INDIRECT(NOM_FR&amp;ADDRESS('PR-tampon'!$E336,COLUMN(REFERENCEMENT_ISOLANT[[#Headers],[REF]])))=0,"",INDIRECT(NOM_FR&amp;ADDRESS('PR-tampon'!$E336,COLUMN(REFERENCEMENT_ISOLANT[[#Headers],[REF]]))))))</f>
        <v/>
      </c>
      <c r="I371" s="82" t="str">
        <f ca="1">IF('PR-tampon'!$E336="","",IF('PR-tampon'!$E336=0,"",IF(INDIRECT(NOM_FR&amp;ADDRESS('PR-tampon'!$E336,COLUMN(REFERENCEMENT_ISOLANT[[#Headers],[AVIS LIMITE AU]])))=0,"",INDIRECT(NOM_FR&amp;ADDRESS('PR-tampon'!$E336,COLUMN(REFERENCEMENT_ISOLANT[[#Headers],[AVIS LIMITE AU]]))))))</f>
        <v/>
      </c>
      <c r="J371" s="3" t="str">
        <f ca="1">IF('PR-tampon'!$E336="","",IF('PR-tampon'!$E336=0,"",IF(INDIRECT(NOM_FR&amp;ADDRESS('PR-tampon'!$E336,COLUMN(REFERENCEMENT_ISOLANT[[#Headers],[TC/TNC
dans le domaine d''emploi visé]])))=0,"",INDIRECT(NOM_FR&amp;ADDRESS('PR-tampon'!$E336,COLUMN(REFERENCEMENT_ISOLANT[[#Headers],[TC/TNC
dans le domaine d''emploi visé]]))))))</f>
        <v/>
      </c>
      <c r="K371" s="117" t="str">
        <f ca="1">IF('PR-tampon'!$E336="","",IF('PR-tampon'!$E336=0,"",IF(INDIRECT(NOM_FR&amp;ADDRESS('PR-tampon'!$E336,COLUMN(REFERENCEMENT_ISOLANT[[#Headers],[SYNTHESE DES APPLICATIONS VISEES]])))=0,"",INDIRECT(NOM_FR&amp;ADDRESS('PR-tampon'!$E336,COLUMN(REFERENCEMENT_ISOLANT[[#Headers],[SYNTHESE DES APPLICATIONS VISEES]]))))))</f>
        <v/>
      </c>
      <c r="L371" s="84" t="str">
        <f ca="1">IF('PR-tampon'!$E336="","",IF('PR-tampon'!$E336=0,"",IF(INDIRECT(NOM_FR&amp;ADDRESS('PR-tampon'!$E336,COLUMN(REFERENCEMENT_ISOLANT[[#Headers],[CONCATENATION DES OBSERVATIONS]])))=0,"",INDIRECT(NOM_FR&amp;ADDRESS('PR-tampon'!$E336,COLUMN(REFERENCEMENT_ISOLANT[[#Headers],[CONCATENATION DES OBSERVATIONS]]))))))</f>
        <v/>
      </c>
      <c r="M371" s="3" t="str">
        <f ca="1">IF('PR-tampon'!$E336="","",IF('PR-tampon'!$E336=0,"",IF(INDIRECT(NOM_FR&amp;ADDRESS('PR-tampon'!$E336,COLUMN(REFERENCEMENT_ISOLANT[[#Headers],[Hygrométrie des locaux]])))=0,"",INDIRECT(NOM_FR&amp;ADDRESS('PR-tampon'!$E336,COLUMN(REFERENCEMENT_ISOLANT[[#Headers],[Hygrométrie des locaux]]))))))</f>
        <v/>
      </c>
      <c r="N371" s="3" t="str">
        <f ca="1">IF('PR-tampon'!$E336="","",IF('PR-tampon'!$E336=0,"",IF(INDIRECT(NOM_FR&amp;ADDRESS('PR-tampon'!$E336,COLUMN(REFERENCEMENT_ISOLANT[[#Headers],[classement locaux au sens 20.1 P3]])))=0,"",INDIRECT(NOM_FR&amp;ADDRESS('PR-tampon'!$E336,COLUMN(REFERENCEMENT_ISOLANT[[#Headers],[classement locaux au sens 20.1 P3]]))))))</f>
        <v/>
      </c>
      <c r="O371" s="3" t="str">
        <f ca="1">IF('PR-tampon'!$E336="","",IF('PR-tampon'!$E336=0,"",IF(INDIRECT(NOM_FR&amp;ADDRESS('PR-tampon'!$E336,COLUMN(REFERENCEMENT_ISOLANT[[#Headers],[Climat max]])))=0,"",INDIRECT(NOM_FR&amp;ADDRESS('PR-tampon'!$E336,COLUMN(REFERENCEMENT_ISOLANT[[#Headers],[Climat max]]))))))</f>
        <v/>
      </c>
      <c r="P371" s="3" t="str">
        <f ca="1">IF('PR-tampon'!$E336="","",IF('PR-tampon'!$E336=0,"",IF(INDIRECT(NOM_FR&amp;ADDRESS('PR-tampon'!$E336,COLUMN(REFERENCEMENT_ISOLANT[[#Headers],[Locaux climatisés ou raffraichis]])))=0,"",INDIRECT(NOM_FR&amp;ADDRESS('PR-tampon'!$E336,COLUMN(REFERENCEMENT_ISOLANT[[#Headers],[Locaux climatisés ou raffraichis]]))))))</f>
        <v/>
      </c>
      <c r="Q371" s="89" t="str">
        <f ca="1">IF('PR-tampon'!$E336="","",IF('PR-tampon'!$E336=0,"",IF(INDIRECT(NOM_FR&amp;ADDRESS('PR-tampon'!$E336,COLUMN(REFERENCEMENT_ISOLANT[[#Headers],[LIEN INTERNET]])))=0,"",INDIRECT(NOM_FR&amp;ADDRESS('PR-tampon'!$E336,COLUMN(REFERENCEMENT_ISOLANT[[#Headers],[LIEN INTERNET]]))))))</f>
        <v/>
      </c>
    </row>
    <row r="372" spans="1:17" ht="130.15" customHeight="1" x14ac:dyDescent="0.25">
      <c r="A372" s="3" t="e">
        <v>#VALUE!</v>
      </c>
      <c r="B372" s="88" t="str">
        <f ca="1">IF('PR-tampon'!$E337="","",IF('PR-tampon'!$E337=0,"",IF(INDIRECT(NOM_FR&amp;ADDRESS('PR-tampon'!$E337,COLUMN(REFERENCEMENT_ISOLANT[[#Headers],[DATE REFERENCEMENT]])))=0,"",INDIRECT(NOM_FR&amp;ADDRESS('PR-tampon'!$E337,COLUMN(REFERENCEMENT_ISOLANT[[#Headers],[DATE REFERENCEMENT]]))))))</f>
        <v/>
      </c>
      <c r="C372" s="88" t="str">
        <f ca="1">IF('PR-tampon'!$E337="","",IF('PR-tampon'!$E337=0,"",IF(INDIRECT(NOM_FR&amp;ADDRESS('PR-tampon'!$E337,COLUMN(REFERENCEMENT_ISOLANT[[#Headers],[TYPE DE PROCEDE]])))=0,"",INDIRECT(NOM_FR&amp;ADDRESS('PR-tampon'!$E337,COLUMN(REFERENCEMENT_ISOLANT[[#Headers],[TYPE DE PROCEDE]]))))))</f>
        <v/>
      </c>
      <c r="D372" s="88" t="str">
        <f ca="1">IF('PR-tampon'!$E337="","",IF('PR-tampon'!$E337=0,"",IF(INDIRECT(NOM_FR&amp;ADDRESS('PR-tampon'!$E337,COLUMN(REFERENCEMENT_ISOLANT[[#Headers],[MATIERE]])))=0,"",INDIRECT(NOM_FR&amp;ADDRESS('PR-tampon'!$E337,COLUMN(REFERENCEMENT_ISOLANT[[#Headers],[MATIERE]]))))))</f>
        <v/>
      </c>
      <c r="E372" s="3" t="str">
        <f ca="1">IF('PR-tampon'!$E337="","",IF('PR-tampon'!$E337=0,"",IF(INDIRECT(NOM_FR&amp;ADDRESS('PR-tampon'!$E337,COLUMN(REFERENCEMENT_ISOLANT[[#Headers],[NOM COMMERCIAL DU PROCEDE]])))=0,"",INDIRECT(NOM_FR&amp;ADDRESS('PR-tampon'!$E337,COLUMN(REFERENCEMENT_ISOLANT[[#Headers],[NOM COMMERCIAL DU PROCEDE]]))))))</f>
        <v/>
      </c>
      <c r="F372" s="3" t="str">
        <f ca="1">IF('PR-tampon'!$E337="","",IF('PR-tampon'!$E337=0,"",IF(INDIRECT(NOM_FR&amp;ADDRESS('PR-tampon'!$E337,COLUMN(REFERENCEMENT_ISOLANT[[#Headers],[DISTRIBUTEUR]])))=0,"",INDIRECT(NOM_FR&amp;ADDRESS('PR-tampon'!$E337,COLUMN(REFERENCEMENT_ISOLANT[[#Headers],[DISTRIBUTEUR]]))))))</f>
        <v/>
      </c>
      <c r="G372" s="3" t="str">
        <f ca="1">IF('PR-tampon'!$E337="","",IF('PR-tampon'!$E337=0,"",IF(INDIRECT(NOM_FR&amp;ADDRESS('PR-tampon'!$E337,COLUMN(REFERENCEMENT_ISOLANT[[#Headers],[TYPE DE DOCUMENT DE REFERENCE]])))=0,"",INDIRECT(NOM_FR&amp;ADDRESS('PR-tampon'!$E337,COLUMN(REFERENCEMENT_ISOLANT[[#Headers],[TYPE DE DOCUMENT DE REFERENCE]]))))))</f>
        <v/>
      </c>
      <c r="H372" s="3" t="str">
        <f ca="1">IF('PR-tampon'!$E337="","",IF('PR-tampon'!$E337=0,"",IF(INDIRECT(NOM_FR&amp;ADDRESS('PR-tampon'!$E337,COLUMN(REFERENCEMENT_ISOLANT[[#Headers],[REF]])))=0,"",INDIRECT(NOM_FR&amp;ADDRESS('PR-tampon'!$E337,COLUMN(REFERENCEMENT_ISOLANT[[#Headers],[REF]]))))))</f>
        <v/>
      </c>
      <c r="I372" s="82" t="str">
        <f ca="1">IF('PR-tampon'!$E337="","",IF('PR-tampon'!$E337=0,"",IF(INDIRECT(NOM_FR&amp;ADDRESS('PR-tampon'!$E337,COLUMN(REFERENCEMENT_ISOLANT[[#Headers],[AVIS LIMITE AU]])))=0,"",INDIRECT(NOM_FR&amp;ADDRESS('PR-tampon'!$E337,COLUMN(REFERENCEMENT_ISOLANT[[#Headers],[AVIS LIMITE AU]]))))))</f>
        <v/>
      </c>
      <c r="J372" s="3" t="str">
        <f ca="1">IF('PR-tampon'!$E337="","",IF('PR-tampon'!$E337=0,"",IF(INDIRECT(NOM_FR&amp;ADDRESS('PR-tampon'!$E337,COLUMN(REFERENCEMENT_ISOLANT[[#Headers],[TC/TNC
dans le domaine d''emploi visé]])))=0,"",INDIRECT(NOM_FR&amp;ADDRESS('PR-tampon'!$E337,COLUMN(REFERENCEMENT_ISOLANT[[#Headers],[TC/TNC
dans le domaine d''emploi visé]]))))))</f>
        <v/>
      </c>
      <c r="K372" s="117" t="str">
        <f ca="1">IF('PR-tampon'!$E337="","",IF('PR-tampon'!$E337=0,"",IF(INDIRECT(NOM_FR&amp;ADDRESS('PR-tampon'!$E337,COLUMN(REFERENCEMENT_ISOLANT[[#Headers],[SYNTHESE DES APPLICATIONS VISEES]])))=0,"",INDIRECT(NOM_FR&amp;ADDRESS('PR-tampon'!$E337,COLUMN(REFERENCEMENT_ISOLANT[[#Headers],[SYNTHESE DES APPLICATIONS VISEES]]))))))</f>
        <v/>
      </c>
      <c r="L372" s="84" t="str">
        <f ca="1">IF('PR-tampon'!$E337="","",IF('PR-tampon'!$E337=0,"",IF(INDIRECT(NOM_FR&amp;ADDRESS('PR-tampon'!$E337,COLUMN(REFERENCEMENT_ISOLANT[[#Headers],[CONCATENATION DES OBSERVATIONS]])))=0,"",INDIRECT(NOM_FR&amp;ADDRESS('PR-tampon'!$E337,COLUMN(REFERENCEMENT_ISOLANT[[#Headers],[CONCATENATION DES OBSERVATIONS]]))))))</f>
        <v/>
      </c>
      <c r="M372" s="3" t="str">
        <f ca="1">IF('PR-tampon'!$E337="","",IF('PR-tampon'!$E337=0,"",IF(INDIRECT(NOM_FR&amp;ADDRESS('PR-tampon'!$E337,COLUMN(REFERENCEMENT_ISOLANT[[#Headers],[Hygrométrie des locaux]])))=0,"",INDIRECT(NOM_FR&amp;ADDRESS('PR-tampon'!$E337,COLUMN(REFERENCEMENT_ISOLANT[[#Headers],[Hygrométrie des locaux]]))))))</f>
        <v/>
      </c>
      <c r="N372" s="3" t="str">
        <f ca="1">IF('PR-tampon'!$E337="","",IF('PR-tampon'!$E337=0,"",IF(INDIRECT(NOM_FR&amp;ADDRESS('PR-tampon'!$E337,COLUMN(REFERENCEMENT_ISOLANT[[#Headers],[classement locaux au sens 20.1 P3]])))=0,"",INDIRECT(NOM_FR&amp;ADDRESS('PR-tampon'!$E337,COLUMN(REFERENCEMENT_ISOLANT[[#Headers],[classement locaux au sens 20.1 P3]]))))))</f>
        <v/>
      </c>
      <c r="O372" s="3" t="str">
        <f ca="1">IF('PR-tampon'!$E337="","",IF('PR-tampon'!$E337=0,"",IF(INDIRECT(NOM_FR&amp;ADDRESS('PR-tampon'!$E337,COLUMN(REFERENCEMENT_ISOLANT[[#Headers],[Climat max]])))=0,"",INDIRECT(NOM_FR&amp;ADDRESS('PR-tampon'!$E337,COLUMN(REFERENCEMENT_ISOLANT[[#Headers],[Climat max]]))))))</f>
        <v/>
      </c>
      <c r="P372" s="3" t="str">
        <f ca="1">IF('PR-tampon'!$E337="","",IF('PR-tampon'!$E337=0,"",IF(INDIRECT(NOM_FR&amp;ADDRESS('PR-tampon'!$E337,COLUMN(REFERENCEMENT_ISOLANT[[#Headers],[Locaux climatisés ou raffraichis]])))=0,"",INDIRECT(NOM_FR&amp;ADDRESS('PR-tampon'!$E337,COLUMN(REFERENCEMENT_ISOLANT[[#Headers],[Locaux climatisés ou raffraichis]]))))))</f>
        <v/>
      </c>
      <c r="Q372" s="89" t="str">
        <f ca="1">IF('PR-tampon'!$E337="","",IF('PR-tampon'!$E337=0,"",IF(INDIRECT(NOM_FR&amp;ADDRESS('PR-tampon'!$E337,COLUMN(REFERENCEMENT_ISOLANT[[#Headers],[LIEN INTERNET]])))=0,"",INDIRECT(NOM_FR&amp;ADDRESS('PR-tampon'!$E337,COLUMN(REFERENCEMENT_ISOLANT[[#Headers],[LIEN INTERNET]]))))))</f>
        <v/>
      </c>
    </row>
    <row r="373" spans="1:17" ht="130.15" customHeight="1" x14ac:dyDescent="0.25">
      <c r="A373" s="3" t="e">
        <v>#VALUE!</v>
      </c>
      <c r="B373" s="88" t="str">
        <f ca="1">IF('PR-tampon'!$E338="","",IF('PR-tampon'!$E338=0,"",IF(INDIRECT(NOM_FR&amp;ADDRESS('PR-tampon'!$E338,COLUMN(REFERENCEMENT_ISOLANT[[#Headers],[DATE REFERENCEMENT]])))=0,"",INDIRECT(NOM_FR&amp;ADDRESS('PR-tampon'!$E338,COLUMN(REFERENCEMENT_ISOLANT[[#Headers],[DATE REFERENCEMENT]]))))))</f>
        <v/>
      </c>
      <c r="C373" s="88" t="str">
        <f ca="1">IF('PR-tampon'!$E338="","",IF('PR-tampon'!$E338=0,"",IF(INDIRECT(NOM_FR&amp;ADDRESS('PR-tampon'!$E338,COLUMN(REFERENCEMENT_ISOLANT[[#Headers],[TYPE DE PROCEDE]])))=0,"",INDIRECT(NOM_FR&amp;ADDRESS('PR-tampon'!$E338,COLUMN(REFERENCEMENT_ISOLANT[[#Headers],[TYPE DE PROCEDE]]))))))</f>
        <v/>
      </c>
      <c r="D373" s="88" t="str">
        <f ca="1">IF('PR-tampon'!$E338="","",IF('PR-tampon'!$E338=0,"",IF(INDIRECT(NOM_FR&amp;ADDRESS('PR-tampon'!$E338,COLUMN(REFERENCEMENT_ISOLANT[[#Headers],[MATIERE]])))=0,"",INDIRECT(NOM_FR&amp;ADDRESS('PR-tampon'!$E338,COLUMN(REFERENCEMENT_ISOLANT[[#Headers],[MATIERE]]))))))</f>
        <v/>
      </c>
      <c r="E373" s="3" t="str">
        <f ca="1">IF('PR-tampon'!$E338="","",IF('PR-tampon'!$E338=0,"",IF(INDIRECT(NOM_FR&amp;ADDRESS('PR-tampon'!$E338,COLUMN(REFERENCEMENT_ISOLANT[[#Headers],[NOM COMMERCIAL DU PROCEDE]])))=0,"",INDIRECT(NOM_FR&amp;ADDRESS('PR-tampon'!$E338,COLUMN(REFERENCEMENT_ISOLANT[[#Headers],[NOM COMMERCIAL DU PROCEDE]]))))))</f>
        <v/>
      </c>
      <c r="F373" s="3" t="str">
        <f ca="1">IF('PR-tampon'!$E338="","",IF('PR-tampon'!$E338=0,"",IF(INDIRECT(NOM_FR&amp;ADDRESS('PR-tampon'!$E338,COLUMN(REFERENCEMENT_ISOLANT[[#Headers],[DISTRIBUTEUR]])))=0,"",INDIRECT(NOM_FR&amp;ADDRESS('PR-tampon'!$E338,COLUMN(REFERENCEMENT_ISOLANT[[#Headers],[DISTRIBUTEUR]]))))))</f>
        <v/>
      </c>
      <c r="G373" s="3" t="str">
        <f ca="1">IF('PR-tampon'!$E338="","",IF('PR-tampon'!$E338=0,"",IF(INDIRECT(NOM_FR&amp;ADDRESS('PR-tampon'!$E338,COLUMN(REFERENCEMENT_ISOLANT[[#Headers],[TYPE DE DOCUMENT DE REFERENCE]])))=0,"",INDIRECT(NOM_FR&amp;ADDRESS('PR-tampon'!$E338,COLUMN(REFERENCEMENT_ISOLANT[[#Headers],[TYPE DE DOCUMENT DE REFERENCE]]))))))</f>
        <v/>
      </c>
      <c r="H373" s="3" t="str">
        <f ca="1">IF('PR-tampon'!$E338="","",IF('PR-tampon'!$E338=0,"",IF(INDIRECT(NOM_FR&amp;ADDRESS('PR-tampon'!$E338,COLUMN(REFERENCEMENT_ISOLANT[[#Headers],[REF]])))=0,"",INDIRECT(NOM_FR&amp;ADDRESS('PR-tampon'!$E338,COLUMN(REFERENCEMENT_ISOLANT[[#Headers],[REF]]))))))</f>
        <v/>
      </c>
      <c r="I373" s="82" t="str">
        <f ca="1">IF('PR-tampon'!$E338="","",IF('PR-tampon'!$E338=0,"",IF(INDIRECT(NOM_FR&amp;ADDRESS('PR-tampon'!$E338,COLUMN(REFERENCEMENT_ISOLANT[[#Headers],[AVIS LIMITE AU]])))=0,"",INDIRECT(NOM_FR&amp;ADDRESS('PR-tampon'!$E338,COLUMN(REFERENCEMENT_ISOLANT[[#Headers],[AVIS LIMITE AU]]))))))</f>
        <v/>
      </c>
      <c r="J373" s="3" t="str">
        <f ca="1">IF('PR-tampon'!$E338="","",IF('PR-tampon'!$E338=0,"",IF(INDIRECT(NOM_FR&amp;ADDRESS('PR-tampon'!$E338,COLUMN(REFERENCEMENT_ISOLANT[[#Headers],[TC/TNC
dans le domaine d''emploi visé]])))=0,"",INDIRECT(NOM_FR&amp;ADDRESS('PR-tampon'!$E338,COLUMN(REFERENCEMENT_ISOLANT[[#Headers],[TC/TNC
dans le domaine d''emploi visé]]))))))</f>
        <v/>
      </c>
      <c r="K373" s="117" t="str">
        <f ca="1">IF('PR-tampon'!$E338="","",IF('PR-tampon'!$E338=0,"",IF(INDIRECT(NOM_FR&amp;ADDRESS('PR-tampon'!$E338,COLUMN(REFERENCEMENT_ISOLANT[[#Headers],[SYNTHESE DES APPLICATIONS VISEES]])))=0,"",INDIRECT(NOM_FR&amp;ADDRESS('PR-tampon'!$E338,COLUMN(REFERENCEMENT_ISOLANT[[#Headers],[SYNTHESE DES APPLICATIONS VISEES]]))))))</f>
        <v/>
      </c>
      <c r="L373" s="84" t="str">
        <f ca="1">IF('PR-tampon'!$E338="","",IF('PR-tampon'!$E338=0,"",IF(INDIRECT(NOM_FR&amp;ADDRESS('PR-tampon'!$E338,COLUMN(REFERENCEMENT_ISOLANT[[#Headers],[CONCATENATION DES OBSERVATIONS]])))=0,"",INDIRECT(NOM_FR&amp;ADDRESS('PR-tampon'!$E338,COLUMN(REFERENCEMENT_ISOLANT[[#Headers],[CONCATENATION DES OBSERVATIONS]]))))))</f>
        <v/>
      </c>
      <c r="M373" s="3" t="str">
        <f ca="1">IF('PR-tampon'!$E338="","",IF('PR-tampon'!$E338=0,"",IF(INDIRECT(NOM_FR&amp;ADDRESS('PR-tampon'!$E338,COLUMN(REFERENCEMENT_ISOLANT[[#Headers],[Hygrométrie des locaux]])))=0,"",INDIRECT(NOM_FR&amp;ADDRESS('PR-tampon'!$E338,COLUMN(REFERENCEMENT_ISOLANT[[#Headers],[Hygrométrie des locaux]]))))))</f>
        <v/>
      </c>
      <c r="N373" s="3" t="str">
        <f ca="1">IF('PR-tampon'!$E338="","",IF('PR-tampon'!$E338=0,"",IF(INDIRECT(NOM_FR&amp;ADDRESS('PR-tampon'!$E338,COLUMN(REFERENCEMENT_ISOLANT[[#Headers],[classement locaux au sens 20.1 P3]])))=0,"",INDIRECT(NOM_FR&amp;ADDRESS('PR-tampon'!$E338,COLUMN(REFERENCEMENT_ISOLANT[[#Headers],[classement locaux au sens 20.1 P3]]))))))</f>
        <v/>
      </c>
      <c r="O373" s="3" t="str">
        <f ca="1">IF('PR-tampon'!$E338="","",IF('PR-tampon'!$E338=0,"",IF(INDIRECT(NOM_FR&amp;ADDRESS('PR-tampon'!$E338,COLUMN(REFERENCEMENT_ISOLANT[[#Headers],[Climat max]])))=0,"",INDIRECT(NOM_FR&amp;ADDRESS('PR-tampon'!$E338,COLUMN(REFERENCEMENT_ISOLANT[[#Headers],[Climat max]]))))))</f>
        <v/>
      </c>
      <c r="P373" s="3" t="str">
        <f ca="1">IF('PR-tampon'!$E338="","",IF('PR-tampon'!$E338=0,"",IF(INDIRECT(NOM_FR&amp;ADDRESS('PR-tampon'!$E338,COLUMN(REFERENCEMENT_ISOLANT[[#Headers],[Locaux climatisés ou raffraichis]])))=0,"",INDIRECT(NOM_FR&amp;ADDRESS('PR-tampon'!$E338,COLUMN(REFERENCEMENT_ISOLANT[[#Headers],[Locaux climatisés ou raffraichis]]))))))</f>
        <v/>
      </c>
      <c r="Q373" s="89" t="str">
        <f ca="1">IF('PR-tampon'!$E338="","",IF('PR-tampon'!$E338=0,"",IF(INDIRECT(NOM_FR&amp;ADDRESS('PR-tampon'!$E338,COLUMN(REFERENCEMENT_ISOLANT[[#Headers],[LIEN INTERNET]])))=0,"",INDIRECT(NOM_FR&amp;ADDRESS('PR-tampon'!$E338,COLUMN(REFERENCEMENT_ISOLANT[[#Headers],[LIEN INTERNET]]))))))</f>
        <v/>
      </c>
    </row>
    <row r="374" spans="1:17" ht="130.15" customHeight="1" x14ac:dyDescent="0.25">
      <c r="A374" s="3" t="e">
        <v>#VALUE!</v>
      </c>
      <c r="B374" s="88" t="str">
        <f ca="1">IF('PR-tampon'!$E339="","",IF('PR-tampon'!$E339=0,"",IF(INDIRECT(NOM_FR&amp;ADDRESS('PR-tampon'!$E339,COLUMN(REFERENCEMENT_ISOLANT[[#Headers],[DATE REFERENCEMENT]])))=0,"",INDIRECT(NOM_FR&amp;ADDRESS('PR-tampon'!$E339,COLUMN(REFERENCEMENT_ISOLANT[[#Headers],[DATE REFERENCEMENT]]))))))</f>
        <v/>
      </c>
      <c r="C374" s="88" t="str">
        <f ca="1">IF('PR-tampon'!$E339="","",IF('PR-tampon'!$E339=0,"",IF(INDIRECT(NOM_FR&amp;ADDRESS('PR-tampon'!$E339,COLUMN(REFERENCEMENT_ISOLANT[[#Headers],[TYPE DE PROCEDE]])))=0,"",INDIRECT(NOM_FR&amp;ADDRESS('PR-tampon'!$E339,COLUMN(REFERENCEMENT_ISOLANT[[#Headers],[TYPE DE PROCEDE]]))))))</f>
        <v/>
      </c>
      <c r="D374" s="88" t="str">
        <f ca="1">IF('PR-tampon'!$E339="","",IF('PR-tampon'!$E339=0,"",IF(INDIRECT(NOM_FR&amp;ADDRESS('PR-tampon'!$E339,COLUMN(REFERENCEMENT_ISOLANT[[#Headers],[MATIERE]])))=0,"",INDIRECT(NOM_FR&amp;ADDRESS('PR-tampon'!$E339,COLUMN(REFERENCEMENT_ISOLANT[[#Headers],[MATIERE]]))))))</f>
        <v/>
      </c>
      <c r="E374" s="3" t="str">
        <f ca="1">IF('PR-tampon'!$E339="","",IF('PR-tampon'!$E339=0,"",IF(INDIRECT(NOM_FR&amp;ADDRESS('PR-tampon'!$E339,COLUMN(REFERENCEMENT_ISOLANT[[#Headers],[NOM COMMERCIAL DU PROCEDE]])))=0,"",INDIRECT(NOM_FR&amp;ADDRESS('PR-tampon'!$E339,COLUMN(REFERENCEMENT_ISOLANT[[#Headers],[NOM COMMERCIAL DU PROCEDE]]))))))</f>
        <v/>
      </c>
      <c r="F374" s="3" t="str">
        <f ca="1">IF('PR-tampon'!$E339="","",IF('PR-tampon'!$E339=0,"",IF(INDIRECT(NOM_FR&amp;ADDRESS('PR-tampon'!$E339,COLUMN(REFERENCEMENT_ISOLANT[[#Headers],[DISTRIBUTEUR]])))=0,"",INDIRECT(NOM_FR&amp;ADDRESS('PR-tampon'!$E339,COLUMN(REFERENCEMENT_ISOLANT[[#Headers],[DISTRIBUTEUR]]))))))</f>
        <v/>
      </c>
      <c r="G374" s="3" t="str">
        <f ca="1">IF('PR-tampon'!$E339="","",IF('PR-tampon'!$E339=0,"",IF(INDIRECT(NOM_FR&amp;ADDRESS('PR-tampon'!$E339,COLUMN(REFERENCEMENT_ISOLANT[[#Headers],[TYPE DE DOCUMENT DE REFERENCE]])))=0,"",INDIRECT(NOM_FR&amp;ADDRESS('PR-tampon'!$E339,COLUMN(REFERENCEMENT_ISOLANT[[#Headers],[TYPE DE DOCUMENT DE REFERENCE]]))))))</f>
        <v/>
      </c>
      <c r="H374" s="3" t="str">
        <f ca="1">IF('PR-tampon'!$E339="","",IF('PR-tampon'!$E339=0,"",IF(INDIRECT(NOM_FR&amp;ADDRESS('PR-tampon'!$E339,COLUMN(REFERENCEMENT_ISOLANT[[#Headers],[REF]])))=0,"",INDIRECT(NOM_FR&amp;ADDRESS('PR-tampon'!$E339,COLUMN(REFERENCEMENT_ISOLANT[[#Headers],[REF]]))))))</f>
        <v/>
      </c>
      <c r="I374" s="82" t="str">
        <f ca="1">IF('PR-tampon'!$E339="","",IF('PR-tampon'!$E339=0,"",IF(INDIRECT(NOM_FR&amp;ADDRESS('PR-tampon'!$E339,COLUMN(REFERENCEMENT_ISOLANT[[#Headers],[AVIS LIMITE AU]])))=0,"",INDIRECT(NOM_FR&amp;ADDRESS('PR-tampon'!$E339,COLUMN(REFERENCEMENT_ISOLANT[[#Headers],[AVIS LIMITE AU]]))))))</f>
        <v/>
      </c>
      <c r="J374" s="3" t="str">
        <f ca="1">IF('PR-tampon'!$E339="","",IF('PR-tampon'!$E339=0,"",IF(INDIRECT(NOM_FR&amp;ADDRESS('PR-tampon'!$E339,COLUMN(REFERENCEMENT_ISOLANT[[#Headers],[TC/TNC
dans le domaine d''emploi visé]])))=0,"",INDIRECT(NOM_FR&amp;ADDRESS('PR-tampon'!$E339,COLUMN(REFERENCEMENT_ISOLANT[[#Headers],[TC/TNC
dans le domaine d''emploi visé]]))))))</f>
        <v/>
      </c>
      <c r="K374" s="117" t="str">
        <f ca="1">IF('PR-tampon'!$E339="","",IF('PR-tampon'!$E339=0,"",IF(INDIRECT(NOM_FR&amp;ADDRESS('PR-tampon'!$E339,COLUMN(REFERENCEMENT_ISOLANT[[#Headers],[SYNTHESE DES APPLICATIONS VISEES]])))=0,"",INDIRECT(NOM_FR&amp;ADDRESS('PR-tampon'!$E339,COLUMN(REFERENCEMENT_ISOLANT[[#Headers],[SYNTHESE DES APPLICATIONS VISEES]]))))))</f>
        <v/>
      </c>
      <c r="L374" s="84" t="str">
        <f ca="1">IF('PR-tampon'!$E339="","",IF('PR-tampon'!$E339=0,"",IF(INDIRECT(NOM_FR&amp;ADDRESS('PR-tampon'!$E339,COLUMN(REFERENCEMENT_ISOLANT[[#Headers],[CONCATENATION DES OBSERVATIONS]])))=0,"",INDIRECT(NOM_FR&amp;ADDRESS('PR-tampon'!$E339,COLUMN(REFERENCEMENT_ISOLANT[[#Headers],[CONCATENATION DES OBSERVATIONS]]))))))</f>
        <v/>
      </c>
      <c r="M374" s="3" t="str">
        <f ca="1">IF('PR-tampon'!$E339="","",IF('PR-tampon'!$E339=0,"",IF(INDIRECT(NOM_FR&amp;ADDRESS('PR-tampon'!$E339,COLUMN(REFERENCEMENT_ISOLANT[[#Headers],[Hygrométrie des locaux]])))=0,"",INDIRECT(NOM_FR&amp;ADDRESS('PR-tampon'!$E339,COLUMN(REFERENCEMENT_ISOLANT[[#Headers],[Hygrométrie des locaux]]))))))</f>
        <v/>
      </c>
      <c r="N374" s="3" t="str">
        <f ca="1">IF('PR-tampon'!$E339="","",IF('PR-tampon'!$E339=0,"",IF(INDIRECT(NOM_FR&amp;ADDRESS('PR-tampon'!$E339,COLUMN(REFERENCEMENT_ISOLANT[[#Headers],[classement locaux au sens 20.1 P3]])))=0,"",INDIRECT(NOM_FR&amp;ADDRESS('PR-tampon'!$E339,COLUMN(REFERENCEMENT_ISOLANT[[#Headers],[classement locaux au sens 20.1 P3]]))))))</f>
        <v/>
      </c>
      <c r="O374" s="3" t="str">
        <f ca="1">IF('PR-tampon'!$E339="","",IF('PR-tampon'!$E339=0,"",IF(INDIRECT(NOM_FR&amp;ADDRESS('PR-tampon'!$E339,COLUMN(REFERENCEMENT_ISOLANT[[#Headers],[Climat max]])))=0,"",INDIRECT(NOM_FR&amp;ADDRESS('PR-tampon'!$E339,COLUMN(REFERENCEMENT_ISOLANT[[#Headers],[Climat max]]))))))</f>
        <v/>
      </c>
      <c r="P374" s="3" t="str">
        <f ca="1">IF('PR-tampon'!$E339="","",IF('PR-tampon'!$E339=0,"",IF(INDIRECT(NOM_FR&amp;ADDRESS('PR-tampon'!$E339,COLUMN(REFERENCEMENT_ISOLANT[[#Headers],[Locaux climatisés ou raffraichis]])))=0,"",INDIRECT(NOM_FR&amp;ADDRESS('PR-tampon'!$E339,COLUMN(REFERENCEMENT_ISOLANT[[#Headers],[Locaux climatisés ou raffraichis]]))))))</f>
        <v/>
      </c>
      <c r="Q374" s="89" t="str">
        <f ca="1">IF('PR-tampon'!$E339="","",IF('PR-tampon'!$E339=0,"",IF(INDIRECT(NOM_FR&amp;ADDRESS('PR-tampon'!$E339,COLUMN(REFERENCEMENT_ISOLANT[[#Headers],[LIEN INTERNET]])))=0,"",INDIRECT(NOM_FR&amp;ADDRESS('PR-tampon'!$E339,COLUMN(REFERENCEMENT_ISOLANT[[#Headers],[LIEN INTERNET]]))))))</f>
        <v/>
      </c>
    </row>
    <row r="375" spans="1:17" ht="130.15" customHeight="1" x14ac:dyDescent="0.25">
      <c r="A375" s="3" t="e">
        <v>#VALUE!</v>
      </c>
      <c r="B375" s="88" t="str">
        <f ca="1">IF('PR-tampon'!$E340="","",IF('PR-tampon'!$E340=0,"",IF(INDIRECT(NOM_FR&amp;ADDRESS('PR-tampon'!$E340,COLUMN(REFERENCEMENT_ISOLANT[[#Headers],[DATE REFERENCEMENT]])))=0,"",INDIRECT(NOM_FR&amp;ADDRESS('PR-tampon'!$E340,COLUMN(REFERENCEMENT_ISOLANT[[#Headers],[DATE REFERENCEMENT]]))))))</f>
        <v/>
      </c>
      <c r="C375" s="88" t="str">
        <f ca="1">IF('PR-tampon'!$E340="","",IF('PR-tampon'!$E340=0,"",IF(INDIRECT(NOM_FR&amp;ADDRESS('PR-tampon'!$E340,COLUMN(REFERENCEMENT_ISOLANT[[#Headers],[TYPE DE PROCEDE]])))=0,"",INDIRECT(NOM_FR&amp;ADDRESS('PR-tampon'!$E340,COLUMN(REFERENCEMENT_ISOLANT[[#Headers],[TYPE DE PROCEDE]]))))))</f>
        <v/>
      </c>
      <c r="D375" s="88" t="str">
        <f ca="1">IF('PR-tampon'!$E340="","",IF('PR-tampon'!$E340=0,"",IF(INDIRECT(NOM_FR&amp;ADDRESS('PR-tampon'!$E340,COLUMN(REFERENCEMENT_ISOLANT[[#Headers],[MATIERE]])))=0,"",INDIRECT(NOM_FR&amp;ADDRESS('PR-tampon'!$E340,COLUMN(REFERENCEMENT_ISOLANT[[#Headers],[MATIERE]]))))))</f>
        <v/>
      </c>
      <c r="E375" s="3" t="str">
        <f ca="1">IF('PR-tampon'!$E340="","",IF('PR-tampon'!$E340=0,"",IF(INDIRECT(NOM_FR&amp;ADDRESS('PR-tampon'!$E340,COLUMN(REFERENCEMENT_ISOLANT[[#Headers],[NOM COMMERCIAL DU PROCEDE]])))=0,"",INDIRECT(NOM_FR&amp;ADDRESS('PR-tampon'!$E340,COLUMN(REFERENCEMENT_ISOLANT[[#Headers],[NOM COMMERCIAL DU PROCEDE]]))))))</f>
        <v/>
      </c>
      <c r="F375" s="3" t="str">
        <f ca="1">IF('PR-tampon'!$E340="","",IF('PR-tampon'!$E340=0,"",IF(INDIRECT(NOM_FR&amp;ADDRESS('PR-tampon'!$E340,COLUMN(REFERENCEMENT_ISOLANT[[#Headers],[DISTRIBUTEUR]])))=0,"",INDIRECT(NOM_FR&amp;ADDRESS('PR-tampon'!$E340,COLUMN(REFERENCEMENT_ISOLANT[[#Headers],[DISTRIBUTEUR]]))))))</f>
        <v/>
      </c>
      <c r="G375" s="3" t="str">
        <f ca="1">IF('PR-tampon'!$E340="","",IF('PR-tampon'!$E340=0,"",IF(INDIRECT(NOM_FR&amp;ADDRESS('PR-tampon'!$E340,COLUMN(REFERENCEMENT_ISOLANT[[#Headers],[TYPE DE DOCUMENT DE REFERENCE]])))=0,"",INDIRECT(NOM_FR&amp;ADDRESS('PR-tampon'!$E340,COLUMN(REFERENCEMENT_ISOLANT[[#Headers],[TYPE DE DOCUMENT DE REFERENCE]]))))))</f>
        <v/>
      </c>
      <c r="H375" s="3" t="str">
        <f ca="1">IF('PR-tampon'!$E340="","",IF('PR-tampon'!$E340=0,"",IF(INDIRECT(NOM_FR&amp;ADDRESS('PR-tampon'!$E340,COLUMN(REFERENCEMENT_ISOLANT[[#Headers],[REF]])))=0,"",INDIRECT(NOM_FR&amp;ADDRESS('PR-tampon'!$E340,COLUMN(REFERENCEMENT_ISOLANT[[#Headers],[REF]]))))))</f>
        <v/>
      </c>
      <c r="I375" s="82" t="str">
        <f ca="1">IF('PR-tampon'!$E340="","",IF('PR-tampon'!$E340=0,"",IF(INDIRECT(NOM_FR&amp;ADDRESS('PR-tampon'!$E340,COLUMN(REFERENCEMENT_ISOLANT[[#Headers],[AVIS LIMITE AU]])))=0,"",INDIRECT(NOM_FR&amp;ADDRESS('PR-tampon'!$E340,COLUMN(REFERENCEMENT_ISOLANT[[#Headers],[AVIS LIMITE AU]]))))))</f>
        <v/>
      </c>
      <c r="J375" s="3" t="str">
        <f ca="1">IF('PR-tampon'!$E340="","",IF('PR-tampon'!$E340=0,"",IF(INDIRECT(NOM_FR&amp;ADDRESS('PR-tampon'!$E340,COLUMN(REFERENCEMENT_ISOLANT[[#Headers],[TC/TNC
dans le domaine d''emploi visé]])))=0,"",INDIRECT(NOM_FR&amp;ADDRESS('PR-tampon'!$E340,COLUMN(REFERENCEMENT_ISOLANT[[#Headers],[TC/TNC
dans le domaine d''emploi visé]]))))))</f>
        <v/>
      </c>
      <c r="K375" s="117" t="str">
        <f ca="1">IF('PR-tampon'!$E340="","",IF('PR-tampon'!$E340=0,"",IF(INDIRECT(NOM_FR&amp;ADDRESS('PR-tampon'!$E340,COLUMN(REFERENCEMENT_ISOLANT[[#Headers],[SYNTHESE DES APPLICATIONS VISEES]])))=0,"",INDIRECT(NOM_FR&amp;ADDRESS('PR-tampon'!$E340,COLUMN(REFERENCEMENT_ISOLANT[[#Headers],[SYNTHESE DES APPLICATIONS VISEES]]))))))</f>
        <v/>
      </c>
      <c r="L375" s="84" t="str">
        <f ca="1">IF('PR-tampon'!$E340="","",IF('PR-tampon'!$E340=0,"",IF(INDIRECT(NOM_FR&amp;ADDRESS('PR-tampon'!$E340,COLUMN(REFERENCEMENT_ISOLANT[[#Headers],[CONCATENATION DES OBSERVATIONS]])))=0,"",INDIRECT(NOM_FR&amp;ADDRESS('PR-tampon'!$E340,COLUMN(REFERENCEMENT_ISOLANT[[#Headers],[CONCATENATION DES OBSERVATIONS]]))))))</f>
        <v/>
      </c>
      <c r="M375" s="3" t="str">
        <f ca="1">IF('PR-tampon'!$E340="","",IF('PR-tampon'!$E340=0,"",IF(INDIRECT(NOM_FR&amp;ADDRESS('PR-tampon'!$E340,COLUMN(REFERENCEMENT_ISOLANT[[#Headers],[Hygrométrie des locaux]])))=0,"",INDIRECT(NOM_FR&amp;ADDRESS('PR-tampon'!$E340,COLUMN(REFERENCEMENT_ISOLANT[[#Headers],[Hygrométrie des locaux]]))))))</f>
        <v/>
      </c>
      <c r="N375" s="3" t="str">
        <f ca="1">IF('PR-tampon'!$E340="","",IF('PR-tampon'!$E340=0,"",IF(INDIRECT(NOM_FR&amp;ADDRESS('PR-tampon'!$E340,COLUMN(REFERENCEMENT_ISOLANT[[#Headers],[classement locaux au sens 20.1 P3]])))=0,"",INDIRECT(NOM_FR&amp;ADDRESS('PR-tampon'!$E340,COLUMN(REFERENCEMENT_ISOLANT[[#Headers],[classement locaux au sens 20.1 P3]]))))))</f>
        <v/>
      </c>
      <c r="O375" s="3" t="str">
        <f ca="1">IF('PR-tampon'!$E340="","",IF('PR-tampon'!$E340=0,"",IF(INDIRECT(NOM_FR&amp;ADDRESS('PR-tampon'!$E340,COLUMN(REFERENCEMENT_ISOLANT[[#Headers],[Climat max]])))=0,"",INDIRECT(NOM_FR&amp;ADDRESS('PR-tampon'!$E340,COLUMN(REFERENCEMENT_ISOLANT[[#Headers],[Climat max]]))))))</f>
        <v/>
      </c>
      <c r="P375" s="3" t="str">
        <f ca="1">IF('PR-tampon'!$E340="","",IF('PR-tampon'!$E340=0,"",IF(INDIRECT(NOM_FR&amp;ADDRESS('PR-tampon'!$E340,COLUMN(REFERENCEMENT_ISOLANT[[#Headers],[Locaux climatisés ou raffraichis]])))=0,"",INDIRECT(NOM_FR&amp;ADDRESS('PR-tampon'!$E340,COLUMN(REFERENCEMENT_ISOLANT[[#Headers],[Locaux climatisés ou raffraichis]]))))))</f>
        <v/>
      </c>
      <c r="Q375" s="89" t="str">
        <f ca="1">IF('PR-tampon'!$E340="","",IF('PR-tampon'!$E340=0,"",IF(INDIRECT(NOM_FR&amp;ADDRESS('PR-tampon'!$E340,COLUMN(REFERENCEMENT_ISOLANT[[#Headers],[LIEN INTERNET]])))=0,"",INDIRECT(NOM_FR&amp;ADDRESS('PR-tampon'!$E340,COLUMN(REFERENCEMENT_ISOLANT[[#Headers],[LIEN INTERNET]]))))))</f>
        <v/>
      </c>
    </row>
    <row r="376" spans="1:17" ht="130.15" customHeight="1" x14ac:dyDescent="0.25">
      <c r="A376" s="3" t="e">
        <v>#VALUE!</v>
      </c>
      <c r="B376" s="88" t="str">
        <f ca="1">IF('PR-tampon'!$E341="","",IF('PR-tampon'!$E341=0,"",IF(INDIRECT(NOM_FR&amp;ADDRESS('PR-tampon'!$E341,COLUMN(REFERENCEMENT_ISOLANT[[#Headers],[DATE REFERENCEMENT]])))=0,"",INDIRECT(NOM_FR&amp;ADDRESS('PR-tampon'!$E341,COLUMN(REFERENCEMENT_ISOLANT[[#Headers],[DATE REFERENCEMENT]]))))))</f>
        <v/>
      </c>
      <c r="C376" s="88" t="str">
        <f ca="1">IF('PR-tampon'!$E341="","",IF('PR-tampon'!$E341=0,"",IF(INDIRECT(NOM_FR&amp;ADDRESS('PR-tampon'!$E341,COLUMN(REFERENCEMENT_ISOLANT[[#Headers],[TYPE DE PROCEDE]])))=0,"",INDIRECT(NOM_FR&amp;ADDRESS('PR-tampon'!$E341,COLUMN(REFERENCEMENT_ISOLANT[[#Headers],[TYPE DE PROCEDE]]))))))</f>
        <v/>
      </c>
      <c r="D376" s="88" t="str">
        <f ca="1">IF('PR-tampon'!$E341="","",IF('PR-tampon'!$E341=0,"",IF(INDIRECT(NOM_FR&amp;ADDRESS('PR-tampon'!$E341,COLUMN(REFERENCEMENT_ISOLANT[[#Headers],[MATIERE]])))=0,"",INDIRECT(NOM_FR&amp;ADDRESS('PR-tampon'!$E341,COLUMN(REFERENCEMENT_ISOLANT[[#Headers],[MATIERE]]))))))</f>
        <v/>
      </c>
      <c r="E376" s="3" t="str">
        <f ca="1">IF('PR-tampon'!$E341="","",IF('PR-tampon'!$E341=0,"",IF(INDIRECT(NOM_FR&amp;ADDRESS('PR-tampon'!$E341,COLUMN(REFERENCEMENT_ISOLANT[[#Headers],[NOM COMMERCIAL DU PROCEDE]])))=0,"",INDIRECT(NOM_FR&amp;ADDRESS('PR-tampon'!$E341,COLUMN(REFERENCEMENT_ISOLANT[[#Headers],[NOM COMMERCIAL DU PROCEDE]]))))))</f>
        <v/>
      </c>
      <c r="F376" s="3" t="str">
        <f ca="1">IF('PR-tampon'!$E341="","",IF('PR-tampon'!$E341=0,"",IF(INDIRECT(NOM_FR&amp;ADDRESS('PR-tampon'!$E341,COLUMN(REFERENCEMENT_ISOLANT[[#Headers],[DISTRIBUTEUR]])))=0,"",INDIRECT(NOM_FR&amp;ADDRESS('PR-tampon'!$E341,COLUMN(REFERENCEMENT_ISOLANT[[#Headers],[DISTRIBUTEUR]]))))))</f>
        <v/>
      </c>
      <c r="G376" s="3" t="str">
        <f ca="1">IF('PR-tampon'!$E341="","",IF('PR-tampon'!$E341=0,"",IF(INDIRECT(NOM_FR&amp;ADDRESS('PR-tampon'!$E341,COLUMN(REFERENCEMENT_ISOLANT[[#Headers],[TYPE DE DOCUMENT DE REFERENCE]])))=0,"",INDIRECT(NOM_FR&amp;ADDRESS('PR-tampon'!$E341,COLUMN(REFERENCEMENT_ISOLANT[[#Headers],[TYPE DE DOCUMENT DE REFERENCE]]))))))</f>
        <v/>
      </c>
      <c r="H376" s="3" t="str">
        <f ca="1">IF('PR-tampon'!$E341="","",IF('PR-tampon'!$E341=0,"",IF(INDIRECT(NOM_FR&amp;ADDRESS('PR-tampon'!$E341,COLUMN(REFERENCEMENT_ISOLANT[[#Headers],[REF]])))=0,"",INDIRECT(NOM_FR&amp;ADDRESS('PR-tampon'!$E341,COLUMN(REFERENCEMENT_ISOLANT[[#Headers],[REF]]))))))</f>
        <v/>
      </c>
      <c r="I376" s="82" t="str">
        <f ca="1">IF('PR-tampon'!$E341="","",IF('PR-tampon'!$E341=0,"",IF(INDIRECT(NOM_FR&amp;ADDRESS('PR-tampon'!$E341,COLUMN(REFERENCEMENT_ISOLANT[[#Headers],[AVIS LIMITE AU]])))=0,"",INDIRECT(NOM_FR&amp;ADDRESS('PR-tampon'!$E341,COLUMN(REFERENCEMENT_ISOLANT[[#Headers],[AVIS LIMITE AU]]))))))</f>
        <v/>
      </c>
      <c r="J376" s="3" t="str">
        <f ca="1">IF('PR-tampon'!$E341="","",IF('PR-tampon'!$E341=0,"",IF(INDIRECT(NOM_FR&amp;ADDRESS('PR-tampon'!$E341,COLUMN(REFERENCEMENT_ISOLANT[[#Headers],[TC/TNC
dans le domaine d''emploi visé]])))=0,"",INDIRECT(NOM_FR&amp;ADDRESS('PR-tampon'!$E341,COLUMN(REFERENCEMENT_ISOLANT[[#Headers],[TC/TNC
dans le domaine d''emploi visé]]))))))</f>
        <v/>
      </c>
      <c r="K376" s="117" t="str">
        <f ca="1">IF('PR-tampon'!$E341="","",IF('PR-tampon'!$E341=0,"",IF(INDIRECT(NOM_FR&amp;ADDRESS('PR-tampon'!$E341,COLUMN(REFERENCEMENT_ISOLANT[[#Headers],[SYNTHESE DES APPLICATIONS VISEES]])))=0,"",INDIRECT(NOM_FR&amp;ADDRESS('PR-tampon'!$E341,COLUMN(REFERENCEMENT_ISOLANT[[#Headers],[SYNTHESE DES APPLICATIONS VISEES]]))))))</f>
        <v/>
      </c>
      <c r="L376" s="84" t="str">
        <f ca="1">IF('PR-tampon'!$E341="","",IF('PR-tampon'!$E341=0,"",IF(INDIRECT(NOM_FR&amp;ADDRESS('PR-tampon'!$E341,COLUMN(REFERENCEMENT_ISOLANT[[#Headers],[CONCATENATION DES OBSERVATIONS]])))=0,"",INDIRECT(NOM_FR&amp;ADDRESS('PR-tampon'!$E341,COLUMN(REFERENCEMENT_ISOLANT[[#Headers],[CONCATENATION DES OBSERVATIONS]]))))))</f>
        <v/>
      </c>
      <c r="M376" s="3" t="str">
        <f ca="1">IF('PR-tampon'!$E341="","",IF('PR-tampon'!$E341=0,"",IF(INDIRECT(NOM_FR&amp;ADDRESS('PR-tampon'!$E341,COLUMN(REFERENCEMENT_ISOLANT[[#Headers],[Hygrométrie des locaux]])))=0,"",INDIRECT(NOM_FR&amp;ADDRESS('PR-tampon'!$E341,COLUMN(REFERENCEMENT_ISOLANT[[#Headers],[Hygrométrie des locaux]]))))))</f>
        <v/>
      </c>
      <c r="N376" s="3" t="str">
        <f ca="1">IF('PR-tampon'!$E341="","",IF('PR-tampon'!$E341=0,"",IF(INDIRECT(NOM_FR&amp;ADDRESS('PR-tampon'!$E341,COLUMN(REFERENCEMENT_ISOLANT[[#Headers],[classement locaux au sens 20.1 P3]])))=0,"",INDIRECT(NOM_FR&amp;ADDRESS('PR-tampon'!$E341,COLUMN(REFERENCEMENT_ISOLANT[[#Headers],[classement locaux au sens 20.1 P3]]))))))</f>
        <v/>
      </c>
      <c r="O376" s="3" t="str">
        <f ca="1">IF('PR-tampon'!$E341="","",IF('PR-tampon'!$E341=0,"",IF(INDIRECT(NOM_FR&amp;ADDRESS('PR-tampon'!$E341,COLUMN(REFERENCEMENT_ISOLANT[[#Headers],[Climat max]])))=0,"",INDIRECT(NOM_FR&amp;ADDRESS('PR-tampon'!$E341,COLUMN(REFERENCEMENT_ISOLANT[[#Headers],[Climat max]]))))))</f>
        <v/>
      </c>
      <c r="P376" s="3" t="str">
        <f ca="1">IF('PR-tampon'!$E341="","",IF('PR-tampon'!$E341=0,"",IF(INDIRECT(NOM_FR&amp;ADDRESS('PR-tampon'!$E341,COLUMN(REFERENCEMENT_ISOLANT[[#Headers],[Locaux climatisés ou raffraichis]])))=0,"",INDIRECT(NOM_FR&amp;ADDRESS('PR-tampon'!$E341,COLUMN(REFERENCEMENT_ISOLANT[[#Headers],[Locaux climatisés ou raffraichis]]))))))</f>
        <v/>
      </c>
      <c r="Q376" s="89" t="str">
        <f ca="1">IF('PR-tampon'!$E341="","",IF('PR-tampon'!$E341=0,"",IF(INDIRECT(NOM_FR&amp;ADDRESS('PR-tampon'!$E341,COLUMN(REFERENCEMENT_ISOLANT[[#Headers],[LIEN INTERNET]])))=0,"",INDIRECT(NOM_FR&amp;ADDRESS('PR-tampon'!$E341,COLUMN(REFERENCEMENT_ISOLANT[[#Headers],[LIEN INTERNET]]))))))</f>
        <v/>
      </c>
    </row>
    <row r="377" spans="1:17" ht="130.15" customHeight="1" x14ac:dyDescent="0.25">
      <c r="A377" s="3" t="e">
        <v>#VALUE!</v>
      </c>
      <c r="B377" s="88" t="str">
        <f ca="1">IF('PR-tampon'!$E342="","",IF('PR-tampon'!$E342=0,"",IF(INDIRECT(NOM_FR&amp;ADDRESS('PR-tampon'!$E342,COLUMN(REFERENCEMENT_ISOLANT[[#Headers],[DATE REFERENCEMENT]])))=0,"",INDIRECT(NOM_FR&amp;ADDRESS('PR-tampon'!$E342,COLUMN(REFERENCEMENT_ISOLANT[[#Headers],[DATE REFERENCEMENT]]))))))</f>
        <v/>
      </c>
      <c r="C377" s="88" t="str">
        <f ca="1">IF('PR-tampon'!$E342="","",IF('PR-tampon'!$E342=0,"",IF(INDIRECT(NOM_FR&amp;ADDRESS('PR-tampon'!$E342,COLUMN(REFERENCEMENT_ISOLANT[[#Headers],[TYPE DE PROCEDE]])))=0,"",INDIRECT(NOM_FR&amp;ADDRESS('PR-tampon'!$E342,COLUMN(REFERENCEMENT_ISOLANT[[#Headers],[TYPE DE PROCEDE]]))))))</f>
        <v/>
      </c>
      <c r="D377" s="88" t="str">
        <f ca="1">IF('PR-tampon'!$E342="","",IF('PR-tampon'!$E342=0,"",IF(INDIRECT(NOM_FR&amp;ADDRESS('PR-tampon'!$E342,COLUMN(REFERENCEMENT_ISOLANT[[#Headers],[MATIERE]])))=0,"",INDIRECT(NOM_FR&amp;ADDRESS('PR-tampon'!$E342,COLUMN(REFERENCEMENT_ISOLANT[[#Headers],[MATIERE]]))))))</f>
        <v/>
      </c>
      <c r="E377" s="3" t="str">
        <f ca="1">IF('PR-tampon'!$E342="","",IF('PR-tampon'!$E342=0,"",IF(INDIRECT(NOM_FR&amp;ADDRESS('PR-tampon'!$E342,COLUMN(REFERENCEMENT_ISOLANT[[#Headers],[NOM COMMERCIAL DU PROCEDE]])))=0,"",INDIRECT(NOM_FR&amp;ADDRESS('PR-tampon'!$E342,COLUMN(REFERENCEMENT_ISOLANT[[#Headers],[NOM COMMERCIAL DU PROCEDE]]))))))</f>
        <v/>
      </c>
      <c r="F377" s="3" t="str">
        <f ca="1">IF('PR-tampon'!$E342="","",IF('PR-tampon'!$E342=0,"",IF(INDIRECT(NOM_FR&amp;ADDRESS('PR-tampon'!$E342,COLUMN(REFERENCEMENT_ISOLANT[[#Headers],[DISTRIBUTEUR]])))=0,"",INDIRECT(NOM_FR&amp;ADDRESS('PR-tampon'!$E342,COLUMN(REFERENCEMENT_ISOLANT[[#Headers],[DISTRIBUTEUR]]))))))</f>
        <v/>
      </c>
      <c r="G377" s="3" t="str">
        <f ca="1">IF('PR-tampon'!$E342="","",IF('PR-tampon'!$E342=0,"",IF(INDIRECT(NOM_FR&amp;ADDRESS('PR-tampon'!$E342,COLUMN(REFERENCEMENT_ISOLANT[[#Headers],[TYPE DE DOCUMENT DE REFERENCE]])))=0,"",INDIRECT(NOM_FR&amp;ADDRESS('PR-tampon'!$E342,COLUMN(REFERENCEMENT_ISOLANT[[#Headers],[TYPE DE DOCUMENT DE REFERENCE]]))))))</f>
        <v/>
      </c>
      <c r="H377" s="3" t="str">
        <f ca="1">IF('PR-tampon'!$E342="","",IF('PR-tampon'!$E342=0,"",IF(INDIRECT(NOM_FR&amp;ADDRESS('PR-tampon'!$E342,COLUMN(REFERENCEMENT_ISOLANT[[#Headers],[REF]])))=0,"",INDIRECT(NOM_FR&amp;ADDRESS('PR-tampon'!$E342,COLUMN(REFERENCEMENT_ISOLANT[[#Headers],[REF]]))))))</f>
        <v/>
      </c>
      <c r="I377" s="82" t="str">
        <f ca="1">IF('PR-tampon'!$E342="","",IF('PR-tampon'!$E342=0,"",IF(INDIRECT(NOM_FR&amp;ADDRESS('PR-tampon'!$E342,COLUMN(REFERENCEMENT_ISOLANT[[#Headers],[AVIS LIMITE AU]])))=0,"",INDIRECT(NOM_FR&amp;ADDRESS('PR-tampon'!$E342,COLUMN(REFERENCEMENT_ISOLANT[[#Headers],[AVIS LIMITE AU]]))))))</f>
        <v/>
      </c>
      <c r="J377" s="3" t="str">
        <f ca="1">IF('PR-tampon'!$E342="","",IF('PR-tampon'!$E342=0,"",IF(INDIRECT(NOM_FR&amp;ADDRESS('PR-tampon'!$E342,COLUMN(REFERENCEMENT_ISOLANT[[#Headers],[TC/TNC
dans le domaine d''emploi visé]])))=0,"",INDIRECT(NOM_FR&amp;ADDRESS('PR-tampon'!$E342,COLUMN(REFERENCEMENT_ISOLANT[[#Headers],[TC/TNC
dans le domaine d''emploi visé]]))))))</f>
        <v/>
      </c>
      <c r="K377" s="117" t="str">
        <f ca="1">IF('PR-tampon'!$E342="","",IF('PR-tampon'!$E342=0,"",IF(INDIRECT(NOM_FR&amp;ADDRESS('PR-tampon'!$E342,COLUMN(REFERENCEMENT_ISOLANT[[#Headers],[SYNTHESE DES APPLICATIONS VISEES]])))=0,"",INDIRECT(NOM_FR&amp;ADDRESS('PR-tampon'!$E342,COLUMN(REFERENCEMENT_ISOLANT[[#Headers],[SYNTHESE DES APPLICATIONS VISEES]]))))))</f>
        <v/>
      </c>
      <c r="L377" s="84" t="str">
        <f ca="1">IF('PR-tampon'!$E342="","",IF('PR-tampon'!$E342=0,"",IF(INDIRECT(NOM_FR&amp;ADDRESS('PR-tampon'!$E342,COLUMN(REFERENCEMENT_ISOLANT[[#Headers],[CONCATENATION DES OBSERVATIONS]])))=0,"",INDIRECT(NOM_FR&amp;ADDRESS('PR-tampon'!$E342,COLUMN(REFERENCEMENT_ISOLANT[[#Headers],[CONCATENATION DES OBSERVATIONS]]))))))</f>
        <v/>
      </c>
      <c r="M377" s="3" t="str">
        <f ca="1">IF('PR-tampon'!$E342="","",IF('PR-tampon'!$E342=0,"",IF(INDIRECT(NOM_FR&amp;ADDRESS('PR-tampon'!$E342,COLUMN(REFERENCEMENT_ISOLANT[[#Headers],[Hygrométrie des locaux]])))=0,"",INDIRECT(NOM_FR&amp;ADDRESS('PR-tampon'!$E342,COLUMN(REFERENCEMENT_ISOLANT[[#Headers],[Hygrométrie des locaux]]))))))</f>
        <v/>
      </c>
      <c r="N377" s="3" t="str">
        <f ca="1">IF('PR-tampon'!$E342="","",IF('PR-tampon'!$E342=0,"",IF(INDIRECT(NOM_FR&amp;ADDRESS('PR-tampon'!$E342,COLUMN(REFERENCEMENT_ISOLANT[[#Headers],[classement locaux au sens 20.1 P3]])))=0,"",INDIRECT(NOM_FR&amp;ADDRESS('PR-tampon'!$E342,COLUMN(REFERENCEMENT_ISOLANT[[#Headers],[classement locaux au sens 20.1 P3]]))))))</f>
        <v/>
      </c>
      <c r="O377" s="3" t="str">
        <f ca="1">IF('PR-tampon'!$E342="","",IF('PR-tampon'!$E342=0,"",IF(INDIRECT(NOM_FR&amp;ADDRESS('PR-tampon'!$E342,COLUMN(REFERENCEMENT_ISOLANT[[#Headers],[Climat max]])))=0,"",INDIRECT(NOM_FR&amp;ADDRESS('PR-tampon'!$E342,COLUMN(REFERENCEMENT_ISOLANT[[#Headers],[Climat max]]))))))</f>
        <v/>
      </c>
      <c r="P377" s="3" t="str">
        <f ca="1">IF('PR-tampon'!$E342="","",IF('PR-tampon'!$E342=0,"",IF(INDIRECT(NOM_FR&amp;ADDRESS('PR-tampon'!$E342,COLUMN(REFERENCEMENT_ISOLANT[[#Headers],[Locaux climatisés ou raffraichis]])))=0,"",INDIRECT(NOM_FR&amp;ADDRESS('PR-tampon'!$E342,COLUMN(REFERENCEMENT_ISOLANT[[#Headers],[Locaux climatisés ou raffraichis]]))))))</f>
        <v/>
      </c>
      <c r="Q377" s="89" t="str">
        <f ca="1">IF('PR-tampon'!$E342="","",IF('PR-tampon'!$E342=0,"",IF(INDIRECT(NOM_FR&amp;ADDRESS('PR-tampon'!$E342,COLUMN(REFERENCEMENT_ISOLANT[[#Headers],[LIEN INTERNET]])))=0,"",INDIRECT(NOM_FR&amp;ADDRESS('PR-tampon'!$E342,COLUMN(REFERENCEMENT_ISOLANT[[#Headers],[LIEN INTERNET]]))))))</f>
        <v/>
      </c>
    </row>
    <row r="378" spans="1:17" ht="130.15" customHeight="1" x14ac:dyDescent="0.25">
      <c r="A378" s="3" t="e">
        <v>#VALUE!</v>
      </c>
      <c r="B378" s="88" t="str">
        <f ca="1">IF('PR-tampon'!$E343="","",IF('PR-tampon'!$E343=0,"",IF(INDIRECT(NOM_FR&amp;ADDRESS('PR-tampon'!$E343,COLUMN(REFERENCEMENT_ISOLANT[[#Headers],[DATE REFERENCEMENT]])))=0,"",INDIRECT(NOM_FR&amp;ADDRESS('PR-tampon'!$E343,COLUMN(REFERENCEMENT_ISOLANT[[#Headers],[DATE REFERENCEMENT]]))))))</f>
        <v/>
      </c>
      <c r="C378" s="88" t="str">
        <f ca="1">IF('PR-tampon'!$E343="","",IF('PR-tampon'!$E343=0,"",IF(INDIRECT(NOM_FR&amp;ADDRESS('PR-tampon'!$E343,COLUMN(REFERENCEMENT_ISOLANT[[#Headers],[TYPE DE PROCEDE]])))=0,"",INDIRECT(NOM_FR&amp;ADDRESS('PR-tampon'!$E343,COLUMN(REFERENCEMENT_ISOLANT[[#Headers],[TYPE DE PROCEDE]]))))))</f>
        <v/>
      </c>
      <c r="D378" s="88" t="str">
        <f ca="1">IF('PR-tampon'!$E343="","",IF('PR-tampon'!$E343=0,"",IF(INDIRECT(NOM_FR&amp;ADDRESS('PR-tampon'!$E343,COLUMN(REFERENCEMENT_ISOLANT[[#Headers],[MATIERE]])))=0,"",INDIRECT(NOM_FR&amp;ADDRESS('PR-tampon'!$E343,COLUMN(REFERENCEMENT_ISOLANT[[#Headers],[MATIERE]]))))))</f>
        <v/>
      </c>
      <c r="E378" s="3" t="str">
        <f ca="1">IF('PR-tampon'!$E343="","",IF('PR-tampon'!$E343=0,"",IF(INDIRECT(NOM_FR&amp;ADDRESS('PR-tampon'!$E343,COLUMN(REFERENCEMENT_ISOLANT[[#Headers],[NOM COMMERCIAL DU PROCEDE]])))=0,"",INDIRECT(NOM_FR&amp;ADDRESS('PR-tampon'!$E343,COLUMN(REFERENCEMENT_ISOLANT[[#Headers],[NOM COMMERCIAL DU PROCEDE]]))))))</f>
        <v/>
      </c>
      <c r="F378" s="3" t="str">
        <f ca="1">IF('PR-tampon'!$E343="","",IF('PR-tampon'!$E343=0,"",IF(INDIRECT(NOM_FR&amp;ADDRESS('PR-tampon'!$E343,COLUMN(REFERENCEMENT_ISOLANT[[#Headers],[DISTRIBUTEUR]])))=0,"",INDIRECT(NOM_FR&amp;ADDRESS('PR-tampon'!$E343,COLUMN(REFERENCEMENT_ISOLANT[[#Headers],[DISTRIBUTEUR]]))))))</f>
        <v/>
      </c>
      <c r="G378" s="3" t="str">
        <f ca="1">IF('PR-tampon'!$E343="","",IF('PR-tampon'!$E343=0,"",IF(INDIRECT(NOM_FR&amp;ADDRESS('PR-tampon'!$E343,COLUMN(REFERENCEMENT_ISOLANT[[#Headers],[TYPE DE DOCUMENT DE REFERENCE]])))=0,"",INDIRECT(NOM_FR&amp;ADDRESS('PR-tampon'!$E343,COLUMN(REFERENCEMENT_ISOLANT[[#Headers],[TYPE DE DOCUMENT DE REFERENCE]]))))))</f>
        <v/>
      </c>
      <c r="H378" s="3" t="str">
        <f ca="1">IF('PR-tampon'!$E343="","",IF('PR-tampon'!$E343=0,"",IF(INDIRECT(NOM_FR&amp;ADDRESS('PR-tampon'!$E343,COLUMN(REFERENCEMENT_ISOLANT[[#Headers],[REF]])))=0,"",INDIRECT(NOM_FR&amp;ADDRESS('PR-tampon'!$E343,COLUMN(REFERENCEMENT_ISOLANT[[#Headers],[REF]]))))))</f>
        <v/>
      </c>
      <c r="I378" s="82" t="str">
        <f ca="1">IF('PR-tampon'!$E343="","",IF('PR-tampon'!$E343=0,"",IF(INDIRECT(NOM_FR&amp;ADDRESS('PR-tampon'!$E343,COLUMN(REFERENCEMENT_ISOLANT[[#Headers],[AVIS LIMITE AU]])))=0,"",INDIRECT(NOM_FR&amp;ADDRESS('PR-tampon'!$E343,COLUMN(REFERENCEMENT_ISOLANT[[#Headers],[AVIS LIMITE AU]]))))))</f>
        <v/>
      </c>
      <c r="J378" s="3" t="str">
        <f ca="1">IF('PR-tampon'!$E343="","",IF('PR-tampon'!$E343=0,"",IF(INDIRECT(NOM_FR&amp;ADDRESS('PR-tampon'!$E343,COLUMN(REFERENCEMENT_ISOLANT[[#Headers],[TC/TNC
dans le domaine d''emploi visé]])))=0,"",INDIRECT(NOM_FR&amp;ADDRESS('PR-tampon'!$E343,COLUMN(REFERENCEMENT_ISOLANT[[#Headers],[TC/TNC
dans le domaine d''emploi visé]]))))))</f>
        <v/>
      </c>
      <c r="K378" s="117" t="str">
        <f ca="1">IF('PR-tampon'!$E343="","",IF('PR-tampon'!$E343=0,"",IF(INDIRECT(NOM_FR&amp;ADDRESS('PR-tampon'!$E343,COLUMN(REFERENCEMENT_ISOLANT[[#Headers],[SYNTHESE DES APPLICATIONS VISEES]])))=0,"",INDIRECT(NOM_FR&amp;ADDRESS('PR-tampon'!$E343,COLUMN(REFERENCEMENT_ISOLANT[[#Headers],[SYNTHESE DES APPLICATIONS VISEES]]))))))</f>
        <v/>
      </c>
      <c r="L378" s="84" t="str">
        <f ca="1">IF('PR-tampon'!$E343="","",IF('PR-tampon'!$E343=0,"",IF(INDIRECT(NOM_FR&amp;ADDRESS('PR-tampon'!$E343,COLUMN(REFERENCEMENT_ISOLANT[[#Headers],[CONCATENATION DES OBSERVATIONS]])))=0,"",INDIRECT(NOM_FR&amp;ADDRESS('PR-tampon'!$E343,COLUMN(REFERENCEMENT_ISOLANT[[#Headers],[CONCATENATION DES OBSERVATIONS]]))))))</f>
        <v/>
      </c>
      <c r="M378" s="3" t="str">
        <f ca="1">IF('PR-tampon'!$E343="","",IF('PR-tampon'!$E343=0,"",IF(INDIRECT(NOM_FR&amp;ADDRESS('PR-tampon'!$E343,COLUMN(REFERENCEMENT_ISOLANT[[#Headers],[Hygrométrie des locaux]])))=0,"",INDIRECT(NOM_FR&amp;ADDRESS('PR-tampon'!$E343,COLUMN(REFERENCEMENT_ISOLANT[[#Headers],[Hygrométrie des locaux]]))))))</f>
        <v/>
      </c>
      <c r="N378" s="3" t="str">
        <f ca="1">IF('PR-tampon'!$E343="","",IF('PR-tampon'!$E343=0,"",IF(INDIRECT(NOM_FR&amp;ADDRESS('PR-tampon'!$E343,COLUMN(REFERENCEMENT_ISOLANT[[#Headers],[classement locaux au sens 20.1 P3]])))=0,"",INDIRECT(NOM_FR&amp;ADDRESS('PR-tampon'!$E343,COLUMN(REFERENCEMENT_ISOLANT[[#Headers],[classement locaux au sens 20.1 P3]]))))))</f>
        <v/>
      </c>
      <c r="O378" s="3" t="str">
        <f ca="1">IF('PR-tampon'!$E343="","",IF('PR-tampon'!$E343=0,"",IF(INDIRECT(NOM_FR&amp;ADDRESS('PR-tampon'!$E343,COLUMN(REFERENCEMENT_ISOLANT[[#Headers],[Climat max]])))=0,"",INDIRECT(NOM_FR&amp;ADDRESS('PR-tampon'!$E343,COLUMN(REFERENCEMENT_ISOLANT[[#Headers],[Climat max]]))))))</f>
        <v/>
      </c>
      <c r="P378" s="3" t="str">
        <f ca="1">IF('PR-tampon'!$E343="","",IF('PR-tampon'!$E343=0,"",IF(INDIRECT(NOM_FR&amp;ADDRESS('PR-tampon'!$E343,COLUMN(REFERENCEMENT_ISOLANT[[#Headers],[Locaux climatisés ou raffraichis]])))=0,"",INDIRECT(NOM_FR&amp;ADDRESS('PR-tampon'!$E343,COLUMN(REFERENCEMENT_ISOLANT[[#Headers],[Locaux climatisés ou raffraichis]]))))))</f>
        <v/>
      </c>
      <c r="Q378" s="89" t="str">
        <f ca="1">IF('PR-tampon'!$E343="","",IF('PR-tampon'!$E343=0,"",IF(INDIRECT(NOM_FR&amp;ADDRESS('PR-tampon'!$E343,COLUMN(REFERENCEMENT_ISOLANT[[#Headers],[LIEN INTERNET]])))=0,"",INDIRECT(NOM_FR&amp;ADDRESS('PR-tampon'!$E343,COLUMN(REFERENCEMENT_ISOLANT[[#Headers],[LIEN INTERNET]]))))))</f>
        <v/>
      </c>
    </row>
    <row r="379" spans="1:17" ht="130.15" customHeight="1" x14ac:dyDescent="0.25">
      <c r="A379" s="3" t="e">
        <v>#VALUE!</v>
      </c>
      <c r="B379" s="88" t="str">
        <f ca="1">IF('PR-tampon'!$E344="","",IF('PR-tampon'!$E344=0,"",IF(INDIRECT(NOM_FR&amp;ADDRESS('PR-tampon'!$E344,COLUMN(REFERENCEMENT_ISOLANT[[#Headers],[DATE REFERENCEMENT]])))=0,"",INDIRECT(NOM_FR&amp;ADDRESS('PR-tampon'!$E344,COLUMN(REFERENCEMENT_ISOLANT[[#Headers],[DATE REFERENCEMENT]]))))))</f>
        <v/>
      </c>
      <c r="C379" s="88" t="str">
        <f ca="1">IF('PR-tampon'!$E344="","",IF('PR-tampon'!$E344=0,"",IF(INDIRECT(NOM_FR&amp;ADDRESS('PR-tampon'!$E344,COLUMN(REFERENCEMENT_ISOLANT[[#Headers],[TYPE DE PROCEDE]])))=0,"",INDIRECT(NOM_FR&amp;ADDRESS('PR-tampon'!$E344,COLUMN(REFERENCEMENT_ISOLANT[[#Headers],[TYPE DE PROCEDE]]))))))</f>
        <v/>
      </c>
      <c r="D379" s="88" t="str">
        <f ca="1">IF('PR-tampon'!$E344="","",IF('PR-tampon'!$E344=0,"",IF(INDIRECT(NOM_FR&amp;ADDRESS('PR-tampon'!$E344,COLUMN(REFERENCEMENT_ISOLANT[[#Headers],[MATIERE]])))=0,"",INDIRECT(NOM_FR&amp;ADDRESS('PR-tampon'!$E344,COLUMN(REFERENCEMENT_ISOLANT[[#Headers],[MATIERE]]))))))</f>
        <v/>
      </c>
      <c r="E379" s="3" t="str">
        <f ca="1">IF('PR-tampon'!$E344="","",IF('PR-tampon'!$E344=0,"",IF(INDIRECT(NOM_FR&amp;ADDRESS('PR-tampon'!$E344,COLUMN(REFERENCEMENT_ISOLANT[[#Headers],[NOM COMMERCIAL DU PROCEDE]])))=0,"",INDIRECT(NOM_FR&amp;ADDRESS('PR-tampon'!$E344,COLUMN(REFERENCEMENT_ISOLANT[[#Headers],[NOM COMMERCIAL DU PROCEDE]]))))))</f>
        <v/>
      </c>
      <c r="F379" s="3" t="str">
        <f ca="1">IF('PR-tampon'!$E344="","",IF('PR-tampon'!$E344=0,"",IF(INDIRECT(NOM_FR&amp;ADDRESS('PR-tampon'!$E344,COLUMN(REFERENCEMENT_ISOLANT[[#Headers],[DISTRIBUTEUR]])))=0,"",INDIRECT(NOM_FR&amp;ADDRESS('PR-tampon'!$E344,COLUMN(REFERENCEMENT_ISOLANT[[#Headers],[DISTRIBUTEUR]]))))))</f>
        <v/>
      </c>
      <c r="G379" s="3" t="str">
        <f ca="1">IF('PR-tampon'!$E344="","",IF('PR-tampon'!$E344=0,"",IF(INDIRECT(NOM_FR&amp;ADDRESS('PR-tampon'!$E344,COLUMN(REFERENCEMENT_ISOLANT[[#Headers],[TYPE DE DOCUMENT DE REFERENCE]])))=0,"",INDIRECT(NOM_FR&amp;ADDRESS('PR-tampon'!$E344,COLUMN(REFERENCEMENT_ISOLANT[[#Headers],[TYPE DE DOCUMENT DE REFERENCE]]))))))</f>
        <v/>
      </c>
      <c r="H379" s="3" t="str">
        <f ca="1">IF('PR-tampon'!$E344="","",IF('PR-tampon'!$E344=0,"",IF(INDIRECT(NOM_FR&amp;ADDRESS('PR-tampon'!$E344,COLUMN(REFERENCEMENT_ISOLANT[[#Headers],[REF]])))=0,"",INDIRECT(NOM_FR&amp;ADDRESS('PR-tampon'!$E344,COLUMN(REFERENCEMENT_ISOLANT[[#Headers],[REF]]))))))</f>
        <v/>
      </c>
      <c r="I379" s="82" t="str">
        <f ca="1">IF('PR-tampon'!$E344="","",IF('PR-tampon'!$E344=0,"",IF(INDIRECT(NOM_FR&amp;ADDRESS('PR-tampon'!$E344,COLUMN(REFERENCEMENT_ISOLANT[[#Headers],[AVIS LIMITE AU]])))=0,"",INDIRECT(NOM_FR&amp;ADDRESS('PR-tampon'!$E344,COLUMN(REFERENCEMENT_ISOLANT[[#Headers],[AVIS LIMITE AU]]))))))</f>
        <v/>
      </c>
      <c r="J379" s="3" t="str">
        <f ca="1">IF('PR-tampon'!$E344="","",IF('PR-tampon'!$E344=0,"",IF(INDIRECT(NOM_FR&amp;ADDRESS('PR-tampon'!$E344,COLUMN(REFERENCEMENT_ISOLANT[[#Headers],[TC/TNC
dans le domaine d''emploi visé]])))=0,"",INDIRECT(NOM_FR&amp;ADDRESS('PR-tampon'!$E344,COLUMN(REFERENCEMENT_ISOLANT[[#Headers],[TC/TNC
dans le domaine d''emploi visé]]))))))</f>
        <v/>
      </c>
      <c r="K379" s="117" t="str">
        <f ca="1">IF('PR-tampon'!$E344="","",IF('PR-tampon'!$E344=0,"",IF(INDIRECT(NOM_FR&amp;ADDRESS('PR-tampon'!$E344,COLUMN(REFERENCEMENT_ISOLANT[[#Headers],[SYNTHESE DES APPLICATIONS VISEES]])))=0,"",INDIRECT(NOM_FR&amp;ADDRESS('PR-tampon'!$E344,COLUMN(REFERENCEMENT_ISOLANT[[#Headers],[SYNTHESE DES APPLICATIONS VISEES]]))))))</f>
        <v/>
      </c>
      <c r="L379" s="84" t="str">
        <f ca="1">IF('PR-tampon'!$E344="","",IF('PR-tampon'!$E344=0,"",IF(INDIRECT(NOM_FR&amp;ADDRESS('PR-tampon'!$E344,COLUMN(REFERENCEMENT_ISOLANT[[#Headers],[CONCATENATION DES OBSERVATIONS]])))=0,"",INDIRECT(NOM_FR&amp;ADDRESS('PR-tampon'!$E344,COLUMN(REFERENCEMENT_ISOLANT[[#Headers],[CONCATENATION DES OBSERVATIONS]]))))))</f>
        <v/>
      </c>
      <c r="M379" s="3" t="str">
        <f ca="1">IF('PR-tampon'!$E344="","",IF('PR-tampon'!$E344=0,"",IF(INDIRECT(NOM_FR&amp;ADDRESS('PR-tampon'!$E344,COLUMN(REFERENCEMENT_ISOLANT[[#Headers],[Hygrométrie des locaux]])))=0,"",INDIRECT(NOM_FR&amp;ADDRESS('PR-tampon'!$E344,COLUMN(REFERENCEMENT_ISOLANT[[#Headers],[Hygrométrie des locaux]]))))))</f>
        <v/>
      </c>
      <c r="N379" s="3" t="str">
        <f ca="1">IF('PR-tampon'!$E344="","",IF('PR-tampon'!$E344=0,"",IF(INDIRECT(NOM_FR&amp;ADDRESS('PR-tampon'!$E344,COLUMN(REFERENCEMENT_ISOLANT[[#Headers],[classement locaux au sens 20.1 P3]])))=0,"",INDIRECT(NOM_FR&amp;ADDRESS('PR-tampon'!$E344,COLUMN(REFERENCEMENT_ISOLANT[[#Headers],[classement locaux au sens 20.1 P3]]))))))</f>
        <v/>
      </c>
      <c r="O379" s="3" t="str">
        <f ca="1">IF('PR-tampon'!$E344="","",IF('PR-tampon'!$E344=0,"",IF(INDIRECT(NOM_FR&amp;ADDRESS('PR-tampon'!$E344,COLUMN(REFERENCEMENT_ISOLANT[[#Headers],[Climat max]])))=0,"",INDIRECT(NOM_FR&amp;ADDRESS('PR-tampon'!$E344,COLUMN(REFERENCEMENT_ISOLANT[[#Headers],[Climat max]]))))))</f>
        <v/>
      </c>
      <c r="P379" s="3" t="str">
        <f ca="1">IF('PR-tampon'!$E344="","",IF('PR-tampon'!$E344=0,"",IF(INDIRECT(NOM_FR&amp;ADDRESS('PR-tampon'!$E344,COLUMN(REFERENCEMENT_ISOLANT[[#Headers],[Locaux climatisés ou raffraichis]])))=0,"",INDIRECT(NOM_FR&amp;ADDRESS('PR-tampon'!$E344,COLUMN(REFERENCEMENT_ISOLANT[[#Headers],[Locaux climatisés ou raffraichis]]))))))</f>
        <v/>
      </c>
      <c r="Q379" s="89" t="str">
        <f ca="1">IF('PR-tampon'!$E344="","",IF('PR-tampon'!$E344=0,"",IF(INDIRECT(NOM_FR&amp;ADDRESS('PR-tampon'!$E344,COLUMN(REFERENCEMENT_ISOLANT[[#Headers],[LIEN INTERNET]])))=0,"",INDIRECT(NOM_FR&amp;ADDRESS('PR-tampon'!$E344,COLUMN(REFERENCEMENT_ISOLANT[[#Headers],[LIEN INTERNET]]))))))</f>
        <v/>
      </c>
    </row>
    <row r="380" spans="1:17" ht="130.15" customHeight="1" x14ac:dyDescent="0.25">
      <c r="A380" s="3" t="e">
        <v>#VALUE!</v>
      </c>
      <c r="B380" s="88" t="str">
        <f ca="1">IF('PR-tampon'!$E345="","",IF('PR-tampon'!$E345=0,"",IF(INDIRECT(NOM_FR&amp;ADDRESS('PR-tampon'!$E345,COLUMN(REFERENCEMENT_ISOLANT[[#Headers],[DATE REFERENCEMENT]])))=0,"",INDIRECT(NOM_FR&amp;ADDRESS('PR-tampon'!$E345,COLUMN(REFERENCEMENT_ISOLANT[[#Headers],[DATE REFERENCEMENT]]))))))</f>
        <v/>
      </c>
      <c r="C380" s="88" t="str">
        <f ca="1">IF('PR-tampon'!$E345="","",IF('PR-tampon'!$E345=0,"",IF(INDIRECT(NOM_FR&amp;ADDRESS('PR-tampon'!$E345,COLUMN(REFERENCEMENT_ISOLANT[[#Headers],[TYPE DE PROCEDE]])))=0,"",INDIRECT(NOM_FR&amp;ADDRESS('PR-tampon'!$E345,COLUMN(REFERENCEMENT_ISOLANT[[#Headers],[TYPE DE PROCEDE]]))))))</f>
        <v/>
      </c>
      <c r="D380" s="88" t="str">
        <f ca="1">IF('PR-tampon'!$E345="","",IF('PR-tampon'!$E345=0,"",IF(INDIRECT(NOM_FR&amp;ADDRESS('PR-tampon'!$E345,COLUMN(REFERENCEMENT_ISOLANT[[#Headers],[MATIERE]])))=0,"",INDIRECT(NOM_FR&amp;ADDRESS('PR-tampon'!$E345,COLUMN(REFERENCEMENT_ISOLANT[[#Headers],[MATIERE]]))))))</f>
        <v/>
      </c>
      <c r="E380" s="3" t="str">
        <f ca="1">IF('PR-tampon'!$E345="","",IF('PR-tampon'!$E345=0,"",IF(INDIRECT(NOM_FR&amp;ADDRESS('PR-tampon'!$E345,COLUMN(REFERENCEMENT_ISOLANT[[#Headers],[NOM COMMERCIAL DU PROCEDE]])))=0,"",INDIRECT(NOM_FR&amp;ADDRESS('PR-tampon'!$E345,COLUMN(REFERENCEMENT_ISOLANT[[#Headers],[NOM COMMERCIAL DU PROCEDE]]))))))</f>
        <v/>
      </c>
      <c r="F380" s="3" t="str">
        <f ca="1">IF('PR-tampon'!$E345="","",IF('PR-tampon'!$E345=0,"",IF(INDIRECT(NOM_FR&amp;ADDRESS('PR-tampon'!$E345,COLUMN(REFERENCEMENT_ISOLANT[[#Headers],[DISTRIBUTEUR]])))=0,"",INDIRECT(NOM_FR&amp;ADDRESS('PR-tampon'!$E345,COLUMN(REFERENCEMENT_ISOLANT[[#Headers],[DISTRIBUTEUR]]))))))</f>
        <v/>
      </c>
      <c r="G380" s="3" t="str">
        <f ca="1">IF('PR-tampon'!$E345="","",IF('PR-tampon'!$E345=0,"",IF(INDIRECT(NOM_FR&amp;ADDRESS('PR-tampon'!$E345,COLUMN(REFERENCEMENT_ISOLANT[[#Headers],[TYPE DE DOCUMENT DE REFERENCE]])))=0,"",INDIRECT(NOM_FR&amp;ADDRESS('PR-tampon'!$E345,COLUMN(REFERENCEMENT_ISOLANT[[#Headers],[TYPE DE DOCUMENT DE REFERENCE]]))))))</f>
        <v/>
      </c>
      <c r="H380" s="3" t="str">
        <f ca="1">IF('PR-tampon'!$E345="","",IF('PR-tampon'!$E345=0,"",IF(INDIRECT(NOM_FR&amp;ADDRESS('PR-tampon'!$E345,COLUMN(REFERENCEMENT_ISOLANT[[#Headers],[REF]])))=0,"",INDIRECT(NOM_FR&amp;ADDRESS('PR-tampon'!$E345,COLUMN(REFERENCEMENT_ISOLANT[[#Headers],[REF]]))))))</f>
        <v/>
      </c>
      <c r="I380" s="82" t="str">
        <f ca="1">IF('PR-tampon'!$E345="","",IF('PR-tampon'!$E345=0,"",IF(INDIRECT(NOM_FR&amp;ADDRESS('PR-tampon'!$E345,COLUMN(REFERENCEMENT_ISOLANT[[#Headers],[AVIS LIMITE AU]])))=0,"",INDIRECT(NOM_FR&amp;ADDRESS('PR-tampon'!$E345,COLUMN(REFERENCEMENT_ISOLANT[[#Headers],[AVIS LIMITE AU]]))))))</f>
        <v/>
      </c>
      <c r="J380" s="3" t="str">
        <f ca="1">IF('PR-tampon'!$E345="","",IF('PR-tampon'!$E345=0,"",IF(INDIRECT(NOM_FR&amp;ADDRESS('PR-tampon'!$E345,COLUMN(REFERENCEMENT_ISOLANT[[#Headers],[TC/TNC
dans le domaine d''emploi visé]])))=0,"",INDIRECT(NOM_FR&amp;ADDRESS('PR-tampon'!$E345,COLUMN(REFERENCEMENT_ISOLANT[[#Headers],[TC/TNC
dans le domaine d''emploi visé]]))))))</f>
        <v/>
      </c>
      <c r="K380" s="117" t="str">
        <f ca="1">IF('PR-tampon'!$E345="","",IF('PR-tampon'!$E345=0,"",IF(INDIRECT(NOM_FR&amp;ADDRESS('PR-tampon'!$E345,COLUMN(REFERENCEMENT_ISOLANT[[#Headers],[SYNTHESE DES APPLICATIONS VISEES]])))=0,"",INDIRECT(NOM_FR&amp;ADDRESS('PR-tampon'!$E345,COLUMN(REFERENCEMENT_ISOLANT[[#Headers],[SYNTHESE DES APPLICATIONS VISEES]]))))))</f>
        <v/>
      </c>
      <c r="L380" s="84" t="str">
        <f ca="1">IF('PR-tampon'!$E345="","",IF('PR-tampon'!$E345=0,"",IF(INDIRECT(NOM_FR&amp;ADDRESS('PR-tampon'!$E345,COLUMN(REFERENCEMENT_ISOLANT[[#Headers],[CONCATENATION DES OBSERVATIONS]])))=0,"",INDIRECT(NOM_FR&amp;ADDRESS('PR-tampon'!$E345,COLUMN(REFERENCEMENT_ISOLANT[[#Headers],[CONCATENATION DES OBSERVATIONS]]))))))</f>
        <v/>
      </c>
      <c r="M380" s="3" t="str">
        <f ca="1">IF('PR-tampon'!$E345="","",IF('PR-tampon'!$E345=0,"",IF(INDIRECT(NOM_FR&amp;ADDRESS('PR-tampon'!$E345,COLUMN(REFERENCEMENT_ISOLANT[[#Headers],[Hygrométrie des locaux]])))=0,"",INDIRECT(NOM_FR&amp;ADDRESS('PR-tampon'!$E345,COLUMN(REFERENCEMENT_ISOLANT[[#Headers],[Hygrométrie des locaux]]))))))</f>
        <v/>
      </c>
      <c r="N380" s="3" t="str">
        <f ca="1">IF('PR-tampon'!$E345="","",IF('PR-tampon'!$E345=0,"",IF(INDIRECT(NOM_FR&amp;ADDRESS('PR-tampon'!$E345,COLUMN(REFERENCEMENT_ISOLANT[[#Headers],[classement locaux au sens 20.1 P3]])))=0,"",INDIRECT(NOM_FR&amp;ADDRESS('PR-tampon'!$E345,COLUMN(REFERENCEMENT_ISOLANT[[#Headers],[classement locaux au sens 20.1 P3]]))))))</f>
        <v/>
      </c>
      <c r="O380" s="3" t="str">
        <f ca="1">IF('PR-tampon'!$E345="","",IF('PR-tampon'!$E345=0,"",IF(INDIRECT(NOM_FR&amp;ADDRESS('PR-tampon'!$E345,COLUMN(REFERENCEMENT_ISOLANT[[#Headers],[Climat max]])))=0,"",INDIRECT(NOM_FR&amp;ADDRESS('PR-tampon'!$E345,COLUMN(REFERENCEMENT_ISOLANT[[#Headers],[Climat max]]))))))</f>
        <v/>
      </c>
      <c r="P380" s="3" t="str">
        <f ca="1">IF('PR-tampon'!$E345="","",IF('PR-tampon'!$E345=0,"",IF(INDIRECT(NOM_FR&amp;ADDRESS('PR-tampon'!$E345,COLUMN(REFERENCEMENT_ISOLANT[[#Headers],[Locaux climatisés ou raffraichis]])))=0,"",INDIRECT(NOM_FR&amp;ADDRESS('PR-tampon'!$E345,COLUMN(REFERENCEMENT_ISOLANT[[#Headers],[Locaux climatisés ou raffraichis]]))))))</f>
        <v/>
      </c>
      <c r="Q380" s="89" t="str">
        <f ca="1">IF('PR-tampon'!$E345="","",IF('PR-tampon'!$E345=0,"",IF(INDIRECT(NOM_FR&amp;ADDRESS('PR-tampon'!$E345,COLUMN(REFERENCEMENT_ISOLANT[[#Headers],[LIEN INTERNET]])))=0,"",INDIRECT(NOM_FR&amp;ADDRESS('PR-tampon'!$E345,COLUMN(REFERENCEMENT_ISOLANT[[#Headers],[LIEN INTERNET]]))))))</f>
        <v/>
      </c>
    </row>
    <row r="381" spans="1:17" ht="130.15" customHeight="1" x14ac:dyDescent="0.25">
      <c r="A381" s="3" t="e">
        <v>#VALUE!</v>
      </c>
      <c r="B381" s="88" t="str">
        <f ca="1">IF('PR-tampon'!$E346="","",IF('PR-tampon'!$E346=0,"",IF(INDIRECT(NOM_FR&amp;ADDRESS('PR-tampon'!$E346,COLUMN(REFERENCEMENT_ISOLANT[[#Headers],[DATE REFERENCEMENT]])))=0,"",INDIRECT(NOM_FR&amp;ADDRESS('PR-tampon'!$E346,COLUMN(REFERENCEMENT_ISOLANT[[#Headers],[DATE REFERENCEMENT]]))))))</f>
        <v/>
      </c>
      <c r="C381" s="88" t="str">
        <f ca="1">IF('PR-tampon'!$E346="","",IF('PR-tampon'!$E346=0,"",IF(INDIRECT(NOM_FR&amp;ADDRESS('PR-tampon'!$E346,COLUMN(REFERENCEMENT_ISOLANT[[#Headers],[TYPE DE PROCEDE]])))=0,"",INDIRECT(NOM_FR&amp;ADDRESS('PR-tampon'!$E346,COLUMN(REFERENCEMENT_ISOLANT[[#Headers],[TYPE DE PROCEDE]]))))))</f>
        <v/>
      </c>
      <c r="D381" s="88" t="str">
        <f ca="1">IF('PR-tampon'!$E346="","",IF('PR-tampon'!$E346=0,"",IF(INDIRECT(NOM_FR&amp;ADDRESS('PR-tampon'!$E346,COLUMN(REFERENCEMENT_ISOLANT[[#Headers],[MATIERE]])))=0,"",INDIRECT(NOM_FR&amp;ADDRESS('PR-tampon'!$E346,COLUMN(REFERENCEMENT_ISOLANT[[#Headers],[MATIERE]]))))))</f>
        <v/>
      </c>
      <c r="E381" s="3" t="str">
        <f ca="1">IF('PR-tampon'!$E346="","",IF('PR-tampon'!$E346=0,"",IF(INDIRECT(NOM_FR&amp;ADDRESS('PR-tampon'!$E346,COLUMN(REFERENCEMENT_ISOLANT[[#Headers],[NOM COMMERCIAL DU PROCEDE]])))=0,"",INDIRECT(NOM_FR&amp;ADDRESS('PR-tampon'!$E346,COLUMN(REFERENCEMENT_ISOLANT[[#Headers],[NOM COMMERCIAL DU PROCEDE]]))))))</f>
        <v/>
      </c>
      <c r="F381" s="3" t="str">
        <f ca="1">IF('PR-tampon'!$E346="","",IF('PR-tampon'!$E346=0,"",IF(INDIRECT(NOM_FR&amp;ADDRESS('PR-tampon'!$E346,COLUMN(REFERENCEMENT_ISOLANT[[#Headers],[DISTRIBUTEUR]])))=0,"",INDIRECT(NOM_FR&amp;ADDRESS('PR-tampon'!$E346,COLUMN(REFERENCEMENT_ISOLANT[[#Headers],[DISTRIBUTEUR]]))))))</f>
        <v/>
      </c>
      <c r="G381" s="3" t="str">
        <f ca="1">IF('PR-tampon'!$E346="","",IF('PR-tampon'!$E346=0,"",IF(INDIRECT(NOM_FR&amp;ADDRESS('PR-tampon'!$E346,COLUMN(REFERENCEMENT_ISOLANT[[#Headers],[TYPE DE DOCUMENT DE REFERENCE]])))=0,"",INDIRECT(NOM_FR&amp;ADDRESS('PR-tampon'!$E346,COLUMN(REFERENCEMENT_ISOLANT[[#Headers],[TYPE DE DOCUMENT DE REFERENCE]]))))))</f>
        <v/>
      </c>
      <c r="H381" s="3" t="str">
        <f ca="1">IF('PR-tampon'!$E346="","",IF('PR-tampon'!$E346=0,"",IF(INDIRECT(NOM_FR&amp;ADDRESS('PR-tampon'!$E346,COLUMN(REFERENCEMENT_ISOLANT[[#Headers],[REF]])))=0,"",INDIRECT(NOM_FR&amp;ADDRESS('PR-tampon'!$E346,COLUMN(REFERENCEMENT_ISOLANT[[#Headers],[REF]]))))))</f>
        <v/>
      </c>
      <c r="I381" s="82" t="str">
        <f ca="1">IF('PR-tampon'!$E346="","",IF('PR-tampon'!$E346=0,"",IF(INDIRECT(NOM_FR&amp;ADDRESS('PR-tampon'!$E346,COLUMN(REFERENCEMENT_ISOLANT[[#Headers],[AVIS LIMITE AU]])))=0,"",INDIRECT(NOM_FR&amp;ADDRESS('PR-tampon'!$E346,COLUMN(REFERENCEMENT_ISOLANT[[#Headers],[AVIS LIMITE AU]]))))))</f>
        <v/>
      </c>
      <c r="J381" s="3" t="str">
        <f ca="1">IF('PR-tampon'!$E346="","",IF('PR-tampon'!$E346=0,"",IF(INDIRECT(NOM_FR&amp;ADDRESS('PR-tampon'!$E346,COLUMN(REFERENCEMENT_ISOLANT[[#Headers],[TC/TNC
dans le domaine d''emploi visé]])))=0,"",INDIRECT(NOM_FR&amp;ADDRESS('PR-tampon'!$E346,COLUMN(REFERENCEMENT_ISOLANT[[#Headers],[TC/TNC
dans le domaine d''emploi visé]]))))))</f>
        <v/>
      </c>
      <c r="K381" s="117" t="str">
        <f ca="1">IF('PR-tampon'!$E346="","",IF('PR-tampon'!$E346=0,"",IF(INDIRECT(NOM_FR&amp;ADDRESS('PR-tampon'!$E346,COLUMN(REFERENCEMENT_ISOLANT[[#Headers],[SYNTHESE DES APPLICATIONS VISEES]])))=0,"",INDIRECT(NOM_FR&amp;ADDRESS('PR-tampon'!$E346,COLUMN(REFERENCEMENT_ISOLANT[[#Headers],[SYNTHESE DES APPLICATIONS VISEES]]))))))</f>
        <v/>
      </c>
      <c r="L381" s="84" t="str">
        <f ca="1">IF('PR-tampon'!$E346="","",IF('PR-tampon'!$E346=0,"",IF(INDIRECT(NOM_FR&amp;ADDRESS('PR-tampon'!$E346,COLUMN(REFERENCEMENT_ISOLANT[[#Headers],[CONCATENATION DES OBSERVATIONS]])))=0,"",INDIRECT(NOM_FR&amp;ADDRESS('PR-tampon'!$E346,COLUMN(REFERENCEMENT_ISOLANT[[#Headers],[CONCATENATION DES OBSERVATIONS]]))))))</f>
        <v/>
      </c>
      <c r="M381" s="3" t="str">
        <f ca="1">IF('PR-tampon'!$E346="","",IF('PR-tampon'!$E346=0,"",IF(INDIRECT(NOM_FR&amp;ADDRESS('PR-tampon'!$E346,COLUMN(REFERENCEMENT_ISOLANT[[#Headers],[Hygrométrie des locaux]])))=0,"",INDIRECT(NOM_FR&amp;ADDRESS('PR-tampon'!$E346,COLUMN(REFERENCEMENT_ISOLANT[[#Headers],[Hygrométrie des locaux]]))))))</f>
        <v/>
      </c>
      <c r="N381" s="3" t="str">
        <f ca="1">IF('PR-tampon'!$E346="","",IF('PR-tampon'!$E346=0,"",IF(INDIRECT(NOM_FR&amp;ADDRESS('PR-tampon'!$E346,COLUMN(REFERENCEMENT_ISOLANT[[#Headers],[classement locaux au sens 20.1 P3]])))=0,"",INDIRECT(NOM_FR&amp;ADDRESS('PR-tampon'!$E346,COLUMN(REFERENCEMENT_ISOLANT[[#Headers],[classement locaux au sens 20.1 P3]]))))))</f>
        <v/>
      </c>
      <c r="O381" s="3" t="str">
        <f ca="1">IF('PR-tampon'!$E346="","",IF('PR-tampon'!$E346=0,"",IF(INDIRECT(NOM_FR&amp;ADDRESS('PR-tampon'!$E346,COLUMN(REFERENCEMENT_ISOLANT[[#Headers],[Climat max]])))=0,"",INDIRECT(NOM_FR&amp;ADDRESS('PR-tampon'!$E346,COLUMN(REFERENCEMENT_ISOLANT[[#Headers],[Climat max]]))))))</f>
        <v/>
      </c>
      <c r="P381" s="3" t="str">
        <f ca="1">IF('PR-tampon'!$E346="","",IF('PR-tampon'!$E346=0,"",IF(INDIRECT(NOM_FR&amp;ADDRESS('PR-tampon'!$E346,COLUMN(REFERENCEMENT_ISOLANT[[#Headers],[Locaux climatisés ou raffraichis]])))=0,"",INDIRECT(NOM_FR&amp;ADDRESS('PR-tampon'!$E346,COLUMN(REFERENCEMENT_ISOLANT[[#Headers],[Locaux climatisés ou raffraichis]]))))))</f>
        <v/>
      </c>
      <c r="Q381" s="89" t="str">
        <f ca="1">IF('PR-tampon'!$E346="","",IF('PR-tampon'!$E346=0,"",IF(INDIRECT(NOM_FR&amp;ADDRESS('PR-tampon'!$E346,COLUMN(REFERENCEMENT_ISOLANT[[#Headers],[LIEN INTERNET]])))=0,"",INDIRECT(NOM_FR&amp;ADDRESS('PR-tampon'!$E346,COLUMN(REFERENCEMENT_ISOLANT[[#Headers],[LIEN INTERNET]]))))))</f>
        <v/>
      </c>
    </row>
    <row r="382" spans="1:17" ht="130.15" customHeight="1" x14ac:dyDescent="0.25">
      <c r="A382" s="3" t="e">
        <v>#VALUE!</v>
      </c>
      <c r="B382" s="88" t="str">
        <f ca="1">IF('PR-tampon'!$E347="","",IF('PR-tampon'!$E347=0,"",IF(INDIRECT(NOM_FR&amp;ADDRESS('PR-tampon'!$E347,COLUMN(REFERENCEMENT_ISOLANT[[#Headers],[DATE REFERENCEMENT]])))=0,"",INDIRECT(NOM_FR&amp;ADDRESS('PR-tampon'!$E347,COLUMN(REFERENCEMENT_ISOLANT[[#Headers],[DATE REFERENCEMENT]]))))))</f>
        <v/>
      </c>
      <c r="C382" s="88" t="str">
        <f ca="1">IF('PR-tampon'!$E347="","",IF('PR-tampon'!$E347=0,"",IF(INDIRECT(NOM_FR&amp;ADDRESS('PR-tampon'!$E347,COLUMN(REFERENCEMENT_ISOLANT[[#Headers],[TYPE DE PROCEDE]])))=0,"",INDIRECT(NOM_FR&amp;ADDRESS('PR-tampon'!$E347,COLUMN(REFERENCEMENT_ISOLANT[[#Headers],[TYPE DE PROCEDE]]))))))</f>
        <v/>
      </c>
      <c r="D382" s="88" t="str">
        <f ca="1">IF('PR-tampon'!$E347="","",IF('PR-tampon'!$E347=0,"",IF(INDIRECT(NOM_FR&amp;ADDRESS('PR-tampon'!$E347,COLUMN(REFERENCEMENT_ISOLANT[[#Headers],[MATIERE]])))=0,"",INDIRECT(NOM_FR&amp;ADDRESS('PR-tampon'!$E347,COLUMN(REFERENCEMENT_ISOLANT[[#Headers],[MATIERE]]))))))</f>
        <v/>
      </c>
      <c r="E382" s="3" t="str">
        <f ca="1">IF('PR-tampon'!$E347="","",IF('PR-tampon'!$E347=0,"",IF(INDIRECT(NOM_FR&amp;ADDRESS('PR-tampon'!$E347,COLUMN(REFERENCEMENT_ISOLANT[[#Headers],[NOM COMMERCIAL DU PROCEDE]])))=0,"",INDIRECT(NOM_FR&amp;ADDRESS('PR-tampon'!$E347,COLUMN(REFERENCEMENT_ISOLANT[[#Headers],[NOM COMMERCIAL DU PROCEDE]]))))))</f>
        <v/>
      </c>
      <c r="F382" s="3" t="str">
        <f ca="1">IF('PR-tampon'!$E347="","",IF('PR-tampon'!$E347=0,"",IF(INDIRECT(NOM_FR&amp;ADDRESS('PR-tampon'!$E347,COLUMN(REFERENCEMENT_ISOLANT[[#Headers],[DISTRIBUTEUR]])))=0,"",INDIRECT(NOM_FR&amp;ADDRESS('PR-tampon'!$E347,COLUMN(REFERENCEMENT_ISOLANT[[#Headers],[DISTRIBUTEUR]]))))))</f>
        <v/>
      </c>
      <c r="G382" s="3" t="str">
        <f ca="1">IF('PR-tampon'!$E347="","",IF('PR-tampon'!$E347=0,"",IF(INDIRECT(NOM_FR&amp;ADDRESS('PR-tampon'!$E347,COLUMN(REFERENCEMENT_ISOLANT[[#Headers],[TYPE DE DOCUMENT DE REFERENCE]])))=0,"",INDIRECT(NOM_FR&amp;ADDRESS('PR-tampon'!$E347,COLUMN(REFERENCEMENT_ISOLANT[[#Headers],[TYPE DE DOCUMENT DE REFERENCE]]))))))</f>
        <v/>
      </c>
      <c r="H382" s="3" t="str">
        <f ca="1">IF('PR-tampon'!$E347="","",IF('PR-tampon'!$E347=0,"",IF(INDIRECT(NOM_FR&amp;ADDRESS('PR-tampon'!$E347,COLUMN(REFERENCEMENT_ISOLANT[[#Headers],[REF]])))=0,"",INDIRECT(NOM_FR&amp;ADDRESS('PR-tampon'!$E347,COLUMN(REFERENCEMENT_ISOLANT[[#Headers],[REF]]))))))</f>
        <v/>
      </c>
      <c r="I382" s="82" t="str">
        <f ca="1">IF('PR-tampon'!$E347="","",IF('PR-tampon'!$E347=0,"",IF(INDIRECT(NOM_FR&amp;ADDRESS('PR-tampon'!$E347,COLUMN(REFERENCEMENT_ISOLANT[[#Headers],[AVIS LIMITE AU]])))=0,"",INDIRECT(NOM_FR&amp;ADDRESS('PR-tampon'!$E347,COLUMN(REFERENCEMENT_ISOLANT[[#Headers],[AVIS LIMITE AU]]))))))</f>
        <v/>
      </c>
      <c r="J382" s="3" t="str">
        <f ca="1">IF('PR-tampon'!$E347="","",IF('PR-tampon'!$E347=0,"",IF(INDIRECT(NOM_FR&amp;ADDRESS('PR-tampon'!$E347,COLUMN(REFERENCEMENT_ISOLANT[[#Headers],[TC/TNC
dans le domaine d''emploi visé]])))=0,"",INDIRECT(NOM_FR&amp;ADDRESS('PR-tampon'!$E347,COLUMN(REFERENCEMENT_ISOLANT[[#Headers],[TC/TNC
dans le domaine d''emploi visé]]))))))</f>
        <v/>
      </c>
      <c r="K382" s="117" t="str">
        <f ca="1">IF('PR-tampon'!$E347="","",IF('PR-tampon'!$E347=0,"",IF(INDIRECT(NOM_FR&amp;ADDRESS('PR-tampon'!$E347,COLUMN(REFERENCEMENT_ISOLANT[[#Headers],[SYNTHESE DES APPLICATIONS VISEES]])))=0,"",INDIRECT(NOM_FR&amp;ADDRESS('PR-tampon'!$E347,COLUMN(REFERENCEMENT_ISOLANT[[#Headers],[SYNTHESE DES APPLICATIONS VISEES]]))))))</f>
        <v/>
      </c>
      <c r="L382" s="84" t="str">
        <f ca="1">IF('PR-tampon'!$E347="","",IF('PR-tampon'!$E347=0,"",IF(INDIRECT(NOM_FR&amp;ADDRESS('PR-tampon'!$E347,COLUMN(REFERENCEMENT_ISOLANT[[#Headers],[CONCATENATION DES OBSERVATIONS]])))=0,"",INDIRECT(NOM_FR&amp;ADDRESS('PR-tampon'!$E347,COLUMN(REFERENCEMENT_ISOLANT[[#Headers],[CONCATENATION DES OBSERVATIONS]]))))))</f>
        <v/>
      </c>
      <c r="M382" s="3" t="str">
        <f ca="1">IF('PR-tampon'!$E347="","",IF('PR-tampon'!$E347=0,"",IF(INDIRECT(NOM_FR&amp;ADDRESS('PR-tampon'!$E347,COLUMN(REFERENCEMENT_ISOLANT[[#Headers],[Hygrométrie des locaux]])))=0,"",INDIRECT(NOM_FR&amp;ADDRESS('PR-tampon'!$E347,COLUMN(REFERENCEMENT_ISOLANT[[#Headers],[Hygrométrie des locaux]]))))))</f>
        <v/>
      </c>
      <c r="N382" s="3" t="str">
        <f ca="1">IF('PR-tampon'!$E347="","",IF('PR-tampon'!$E347=0,"",IF(INDIRECT(NOM_FR&amp;ADDRESS('PR-tampon'!$E347,COLUMN(REFERENCEMENT_ISOLANT[[#Headers],[classement locaux au sens 20.1 P3]])))=0,"",INDIRECT(NOM_FR&amp;ADDRESS('PR-tampon'!$E347,COLUMN(REFERENCEMENT_ISOLANT[[#Headers],[classement locaux au sens 20.1 P3]]))))))</f>
        <v/>
      </c>
      <c r="O382" s="3" t="str">
        <f ca="1">IF('PR-tampon'!$E347="","",IF('PR-tampon'!$E347=0,"",IF(INDIRECT(NOM_FR&amp;ADDRESS('PR-tampon'!$E347,COLUMN(REFERENCEMENT_ISOLANT[[#Headers],[Climat max]])))=0,"",INDIRECT(NOM_FR&amp;ADDRESS('PR-tampon'!$E347,COLUMN(REFERENCEMENT_ISOLANT[[#Headers],[Climat max]]))))))</f>
        <v/>
      </c>
      <c r="P382" s="3" t="str">
        <f ca="1">IF('PR-tampon'!$E347="","",IF('PR-tampon'!$E347=0,"",IF(INDIRECT(NOM_FR&amp;ADDRESS('PR-tampon'!$E347,COLUMN(REFERENCEMENT_ISOLANT[[#Headers],[Locaux climatisés ou raffraichis]])))=0,"",INDIRECT(NOM_FR&amp;ADDRESS('PR-tampon'!$E347,COLUMN(REFERENCEMENT_ISOLANT[[#Headers],[Locaux climatisés ou raffraichis]]))))))</f>
        <v/>
      </c>
      <c r="Q382" s="89" t="str">
        <f ca="1">IF('PR-tampon'!$E347="","",IF('PR-tampon'!$E347=0,"",IF(INDIRECT(NOM_FR&amp;ADDRESS('PR-tampon'!$E347,COLUMN(REFERENCEMENT_ISOLANT[[#Headers],[LIEN INTERNET]])))=0,"",INDIRECT(NOM_FR&amp;ADDRESS('PR-tampon'!$E347,COLUMN(REFERENCEMENT_ISOLANT[[#Headers],[LIEN INTERNET]]))))))</f>
        <v/>
      </c>
    </row>
    <row r="383" spans="1:17" ht="130.15" customHeight="1" x14ac:dyDescent="0.25">
      <c r="A383" s="3" t="e">
        <v>#VALUE!</v>
      </c>
      <c r="B383" s="88" t="str">
        <f ca="1">IF('PR-tampon'!$E348="","",IF('PR-tampon'!$E348=0,"",IF(INDIRECT(NOM_FR&amp;ADDRESS('PR-tampon'!$E348,COLUMN(REFERENCEMENT_ISOLANT[[#Headers],[DATE REFERENCEMENT]])))=0,"",INDIRECT(NOM_FR&amp;ADDRESS('PR-tampon'!$E348,COLUMN(REFERENCEMENT_ISOLANT[[#Headers],[DATE REFERENCEMENT]]))))))</f>
        <v/>
      </c>
      <c r="C383" s="88" t="str">
        <f ca="1">IF('PR-tampon'!$E348="","",IF('PR-tampon'!$E348=0,"",IF(INDIRECT(NOM_FR&amp;ADDRESS('PR-tampon'!$E348,COLUMN(REFERENCEMENT_ISOLANT[[#Headers],[TYPE DE PROCEDE]])))=0,"",INDIRECT(NOM_FR&amp;ADDRESS('PR-tampon'!$E348,COLUMN(REFERENCEMENT_ISOLANT[[#Headers],[TYPE DE PROCEDE]]))))))</f>
        <v/>
      </c>
      <c r="D383" s="88" t="str">
        <f ca="1">IF('PR-tampon'!$E348="","",IF('PR-tampon'!$E348=0,"",IF(INDIRECT(NOM_FR&amp;ADDRESS('PR-tampon'!$E348,COLUMN(REFERENCEMENT_ISOLANT[[#Headers],[MATIERE]])))=0,"",INDIRECT(NOM_FR&amp;ADDRESS('PR-tampon'!$E348,COLUMN(REFERENCEMENT_ISOLANT[[#Headers],[MATIERE]]))))))</f>
        <v/>
      </c>
      <c r="E383" s="3" t="str">
        <f ca="1">IF('PR-tampon'!$E348="","",IF('PR-tampon'!$E348=0,"",IF(INDIRECT(NOM_FR&amp;ADDRESS('PR-tampon'!$E348,COLUMN(REFERENCEMENT_ISOLANT[[#Headers],[NOM COMMERCIAL DU PROCEDE]])))=0,"",INDIRECT(NOM_FR&amp;ADDRESS('PR-tampon'!$E348,COLUMN(REFERENCEMENT_ISOLANT[[#Headers],[NOM COMMERCIAL DU PROCEDE]]))))))</f>
        <v/>
      </c>
      <c r="F383" s="3" t="str">
        <f ca="1">IF('PR-tampon'!$E348="","",IF('PR-tampon'!$E348=0,"",IF(INDIRECT(NOM_FR&amp;ADDRESS('PR-tampon'!$E348,COLUMN(REFERENCEMENT_ISOLANT[[#Headers],[DISTRIBUTEUR]])))=0,"",INDIRECT(NOM_FR&amp;ADDRESS('PR-tampon'!$E348,COLUMN(REFERENCEMENT_ISOLANT[[#Headers],[DISTRIBUTEUR]]))))))</f>
        <v/>
      </c>
      <c r="G383" s="3" t="str">
        <f ca="1">IF('PR-tampon'!$E348="","",IF('PR-tampon'!$E348=0,"",IF(INDIRECT(NOM_FR&amp;ADDRESS('PR-tampon'!$E348,COLUMN(REFERENCEMENT_ISOLANT[[#Headers],[TYPE DE DOCUMENT DE REFERENCE]])))=0,"",INDIRECT(NOM_FR&amp;ADDRESS('PR-tampon'!$E348,COLUMN(REFERENCEMENT_ISOLANT[[#Headers],[TYPE DE DOCUMENT DE REFERENCE]]))))))</f>
        <v/>
      </c>
      <c r="H383" s="3" t="str">
        <f ca="1">IF('PR-tampon'!$E348="","",IF('PR-tampon'!$E348=0,"",IF(INDIRECT(NOM_FR&amp;ADDRESS('PR-tampon'!$E348,COLUMN(REFERENCEMENT_ISOLANT[[#Headers],[REF]])))=0,"",INDIRECT(NOM_FR&amp;ADDRESS('PR-tampon'!$E348,COLUMN(REFERENCEMENT_ISOLANT[[#Headers],[REF]]))))))</f>
        <v/>
      </c>
      <c r="I383" s="82" t="str">
        <f ca="1">IF('PR-tampon'!$E348="","",IF('PR-tampon'!$E348=0,"",IF(INDIRECT(NOM_FR&amp;ADDRESS('PR-tampon'!$E348,COLUMN(REFERENCEMENT_ISOLANT[[#Headers],[AVIS LIMITE AU]])))=0,"",INDIRECT(NOM_FR&amp;ADDRESS('PR-tampon'!$E348,COLUMN(REFERENCEMENT_ISOLANT[[#Headers],[AVIS LIMITE AU]]))))))</f>
        <v/>
      </c>
      <c r="J383" s="3" t="str">
        <f ca="1">IF('PR-tampon'!$E348="","",IF('PR-tampon'!$E348=0,"",IF(INDIRECT(NOM_FR&amp;ADDRESS('PR-tampon'!$E348,COLUMN(REFERENCEMENT_ISOLANT[[#Headers],[TC/TNC
dans le domaine d''emploi visé]])))=0,"",INDIRECT(NOM_FR&amp;ADDRESS('PR-tampon'!$E348,COLUMN(REFERENCEMENT_ISOLANT[[#Headers],[TC/TNC
dans le domaine d''emploi visé]]))))))</f>
        <v/>
      </c>
      <c r="K383" s="117" t="str">
        <f ca="1">IF('PR-tampon'!$E348="","",IF('PR-tampon'!$E348=0,"",IF(INDIRECT(NOM_FR&amp;ADDRESS('PR-tampon'!$E348,COLUMN(REFERENCEMENT_ISOLANT[[#Headers],[SYNTHESE DES APPLICATIONS VISEES]])))=0,"",INDIRECT(NOM_FR&amp;ADDRESS('PR-tampon'!$E348,COLUMN(REFERENCEMENT_ISOLANT[[#Headers],[SYNTHESE DES APPLICATIONS VISEES]]))))))</f>
        <v/>
      </c>
      <c r="L383" s="84" t="str">
        <f ca="1">IF('PR-tampon'!$E348="","",IF('PR-tampon'!$E348=0,"",IF(INDIRECT(NOM_FR&amp;ADDRESS('PR-tampon'!$E348,COLUMN(REFERENCEMENT_ISOLANT[[#Headers],[CONCATENATION DES OBSERVATIONS]])))=0,"",INDIRECT(NOM_FR&amp;ADDRESS('PR-tampon'!$E348,COLUMN(REFERENCEMENT_ISOLANT[[#Headers],[CONCATENATION DES OBSERVATIONS]]))))))</f>
        <v/>
      </c>
      <c r="M383" s="3" t="str">
        <f ca="1">IF('PR-tampon'!$E348="","",IF('PR-tampon'!$E348=0,"",IF(INDIRECT(NOM_FR&amp;ADDRESS('PR-tampon'!$E348,COLUMN(REFERENCEMENT_ISOLANT[[#Headers],[Hygrométrie des locaux]])))=0,"",INDIRECT(NOM_FR&amp;ADDRESS('PR-tampon'!$E348,COLUMN(REFERENCEMENT_ISOLANT[[#Headers],[Hygrométrie des locaux]]))))))</f>
        <v/>
      </c>
      <c r="N383" s="3" t="str">
        <f ca="1">IF('PR-tampon'!$E348="","",IF('PR-tampon'!$E348=0,"",IF(INDIRECT(NOM_FR&amp;ADDRESS('PR-tampon'!$E348,COLUMN(REFERENCEMENT_ISOLANT[[#Headers],[classement locaux au sens 20.1 P3]])))=0,"",INDIRECT(NOM_FR&amp;ADDRESS('PR-tampon'!$E348,COLUMN(REFERENCEMENT_ISOLANT[[#Headers],[classement locaux au sens 20.1 P3]]))))))</f>
        <v/>
      </c>
      <c r="O383" s="3" t="str">
        <f ca="1">IF('PR-tampon'!$E348="","",IF('PR-tampon'!$E348=0,"",IF(INDIRECT(NOM_FR&amp;ADDRESS('PR-tampon'!$E348,COLUMN(REFERENCEMENT_ISOLANT[[#Headers],[Climat max]])))=0,"",INDIRECT(NOM_FR&amp;ADDRESS('PR-tampon'!$E348,COLUMN(REFERENCEMENT_ISOLANT[[#Headers],[Climat max]]))))))</f>
        <v/>
      </c>
      <c r="P383" s="3" t="str">
        <f ca="1">IF('PR-tampon'!$E348="","",IF('PR-tampon'!$E348=0,"",IF(INDIRECT(NOM_FR&amp;ADDRESS('PR-tampon'!$E348,COLUMN(REFERENCEMENT_ISOLANT[[#Headers],[Locaux climatisés ou raffraichis]])))=0,"",INDIRECT(NOM_FR&amp;ADDRESS('PR-tampon'!$E348,COLUMN(REFERENCEMENT_ISOLANT[[#Headers],[Locaux climatisés ou raffraichis]]))))))</f>
        <v/>
      </c>
      <c r="Q383" s="89" t="str">
        <f ca="1">IF('PR-tampon'!$E348="","",IF('PR-tampon'!$E348=0,"",IF(INDIRECT(NOM_FR&amp;ADDRESS('PR-tampon'!$E348,COLUMN(REFERENCEMENT_ISOLANT[[#Headers],[LIEN INTERNET]])))=0,"",INDIRECT(NOM_FR&amp;ADDRESS('PR-tampon'!$E348,COLUMN(REFERENCEMENT_ISOLANT[[#Headers],[LIEN INTERNET]]))))))</f>
        <v/>
      </c>
    </row>
    <row r="384" spans="1:17" ht="130.15" customHeight="1" x14ac:dyDescent="0.25">
      <c r="A384" s="3" t="e">
        <v>#VALUE!</v>
      </c>
      <c r="B384" s="88" t="str">
        <f ca="1">IF('PR-tampon'!$E349="","",IF('PR-tampon'!$E349=0,"",IF(INDIRECT(NOM_FR&amp;ADDRESS('PR-tampon'!$E349,COLUMN(REFERENCEMENT_ISOLANT[[#Headers],[DATE REFERENCEMENT]])))=0,"",INDIRECT(NOM_FR&amp;ADDRESS('PR-tampon'!$E349,COLUMN(REFERENCEMENT_ISOLANT[[#Headers],[DATE REFERENCEMENT]]))))))</f>
        <v/>
      </c>
      <c r="C384" s="88" t="str">
        <f ca="1">IF('PR-tampon'!$E349="","",IF('PR-tampon'!$E349=0,"",IF(INDIRECT(NOM_FR&amp;ADDRESS('PR-tampon'!$E349,COLUMN(REFERENCEMENT_ISOLANT[[#Headers],[TYPE DE PROCEDE]])))=0,"",INDIRECT(NOM_FR&amp;ADDRESS('PR-tampon'!$E349,COLUMN(REFERENCEMENT_ISOLANT[[#Headers],[TYPE DE PROCEDE]]))))))</f>
        <v/>
      </c>
      <c r="D384" s="88" t="str">
        <f ca="1">IF('PR-tampon'!$E349="","",IF('PR-tampon'!$E349=0,"",IF(INDIRECT(NOM_FR&amp;ADDRESS('PR-tampon'!$E349,COLUMN(REFERENCEMENT_ISOLANT[[#Headers],[MATIERE]])))=0,"",INDIRECT(NOM_FR&amp;ADDRESS('PR-tampon'!$E349,COLUMN(REFERENCEMENT_ISOLANT[[#Headers],[MATIERE]]))))))</f>
        <v/>
      </c>
      <c r="E384" s="3" t="str">
        <f ca="1">IF('PR-tampon'!$E349="","",IF('PR-tampon'!$E349=0,"",IF(INDIRECT(NOM_FR&amp;ADDRESS('PR-tampon'!$E349,COLUMN(REFERENCEMENT_ISOLANT[[#Headers],[NOM COMMERCIAL DU PROCEDE]])))=0,"",INDIRECT(NOM_FR&amp;ADDRESS('PR-tampon'!$E349,COLUMN(REFERENCEMENT_ISOLANT[[#Headers],[NOM COMMERCIAL DU PROCEDE]]))))))</f>
        <v/>
      </c>
      <c r="F384" s="3" t="str">
        <f ca="1">IF('PR-tampon'!$E349="","",IF('PR-tampon'!$E349=0,"",IF(INDIRECT(NOM_FR&amp;ADDRESS('PR-tampon'!$E349,COLUMN(REFERENCEMENT_ISOLANT[[#Headers],[DISTRIBUTEUR]])))=0,"",INDIRECT(NOM_FR&amp;ADDRESS('PR-tampon'!$E349,COLUMN(REFERENCEMENT_ISOLANT[[#Headers],[DISTRIBUTEUR]]))))))</f>
        <v/>
      </c>
      <c r="G384" s="3" t="str">
        <f ca="1">IF('PR-tampon'!$E349="","",IF('PR-tampon'!$E349=0,"",IF(INDIRECT(NOM_FR&amp;ADDRESS('PR-tampon'!$E349,COLUMN(REFERENCEMENT_ISOLANT[[#Headers],[TYPE DE DOCUMENT DE REFERENCE]])))=0,"",INDIRECT(NOM_FR&amp;ADDRESS('PR-tampon'!$E349,COLUMN(REFERENCEMENT_ISOLANT[[#Headers],[TYPE DE DOCUMENT DE REFERENCE]]))))))</f>
        <v/>
      </c>
      <c r="H384" s="3" t="str">
        <f ca="1">IF('PR-tampon'!$E349="","",IF('PR-tampon'!$E349=0,"",IF(INDIRECT(NOM_FR&amp;ADDRESS('PR-tampon'!$E349,COLUMN(REFERENCEMENT_ISOLANT[[#Headers],[REF]])))=0,"",INDIRECT(NOM_FR&amp;ADDRESS('PR-tampon'!$E349,COLUMN(REFERENCEMENT_ISOLANT[[#Headers],[REF]]))))))</f>
        <v/>
      </c>
      <c r="I384" s="82" t="str">
        <f ca="1">IF('PR-tampon'!$E349="","",IF('PR-tampon'!$E349=0,"",IF(INDIRECT(NOM_FR&amp;ADDRESS('PR-tampon'!$E349,COLUMN(REFERENCEMENT_ISOLANT[[#Headers],[AVIS LIMITE AU]])))=0,"",INDIRECT(NOM_FR&amp;ADDRESS('PR-tampon'!$E349,COLUMN(REFERENCEMENT_ISOLANT[[#Headers],[AVIS LIMITE AU]]))))))</f>
        <v/>
      </c>
      <c r="J384" s="3" t="str">
        <f ca="1">IF('PR-tampon'!$E349="","",IF('PR-tampon'!$E349=0,"",IF(INDIRECT(NOM_FR&amp;ADDRESS('PR-tampon'!$E349,COLUMN(REFERENCEMENT_ISOLANT[[#Headers],[TC/TNC
dans le domaine d''emploi visé]])))=0,"",INDIRECT(NOM_FR&amp;ADDRESS('PR-tampon'!$E349,COLUMN(REFERENCEMENT_ISOLANT[[#Headers],[TC/TNC
dans le domaine d''emploi visé]]))))))</f>
        <v/>
      </c>
      <c r="K384" s="117" t="str">
        <f ca="1">IF('PR-tampon'!$E349="","",IF('PR-tampon'!$E349=0,"",IF(INDIRECT(NOM_FR&amp;ADDRESS('PR-tampon'!$E349,COLUMN(REFERENCEMENT_ISOLANT[[#Headers],[SYNTHESE DES APPLICATIONS VISEES]])))=0,"",INDIRECT(NOM_FR&amp;ADDRESS('PR-tampon'!$E349,COLUMN(REFERENCEMENT_ISOLANT[[#Headers],[SYNTHESE DES APPLICATIONS VISEES]]))))))</f>
        <v/>
      </c>
      <c r="L384" s="84" t="str">
        <f ca="1">IF('PR-tampon'!$E349="","",IF('PR-tampon'!$E349=0,"",IF(INDIRECT(NOM_FR&amp;ADDRESS('PR-tampon'!$E349,COLUMN(REFERENCEMENT_ISOLANT[[#Headers],[CONCATENATION DES OBSERVATIONS]])))=0,"",INDIRECT(NOM_FR&amp;ADDRESS('PR-tampon'!$E349,COLUMN(REFERENCEMENT_ISOLANT[[#Headers],[CONCATENATION DES OBSERVATIONS]]))))))</f>
        <v/>
      </c>
      <c r="M384" s="3" t="str">
        <f ca="1">IF('PR-tampon'!$E349="","",IF('PR-tampon'!$E349=0,"",IF(INDIRECT(NOM_FR&amp;ADDRESS('PR-tampon'!$E349,COLUMN(REFERENCEMENT_ISOLANT[[#Headers],[Hygrométrie des locaux]])))=0,"",INDIRECT(NOM_FR&amp;ADDRESS('PR-tampon'!$E349,COLUMN(REFERENCEMENT_ISOLANT[[#Headers],[Hygrométrie des locaux]]))))))</f>
        <v/>
      </c>
      <c r="N384" s="3" t="str">
        <f ca="1">IF('PR-tampon'!$E349="","",IF('PR-tampon'!$E349=0,"",IF(INDIRECT(NOM_FR&amp;ADDRESS('PR-tampon'!$E349,COLUMN(REFERENCEMENT_ISOLANT[[#Headers],[classement locaux au sens 20.1 P3]])))=0,"",INDIRECT(NOM_FR&amp;ADDRESS('PR-tampon'!$E349,COLUMN(REFERENCEMENT_ISOLANT[[#Headers],[classement locaux au sens 20.1 P3]]))))))</f>
        <v/>
      </c>
      <c r="O384" s="3" t="str">
        <f ca="1">IF('PR-tampon'!$E349="","",IF('PR-tampon'!$E349=0,"",IF(INDIRECT(NOM_FR&amp;ADDRESS('PR-tampon'!$E349,COLUMN(REFERENCEMENT_ISOLANT[[#Headers],[Climat max]])))=0,"",INDIRECT(NOM_FR&amp;ADDRESS('PR-tampon'!$E349,COLUMN(REFERENCEMENT_ISOLANT[[#Headers],[Climat max]]))))))</f>
        <v/>
      </c>
      <c r="P384" s="3" t="str">
        <f ca="1">IF('PR-tampon'!$E349="","",IF('PR-tampon'!$E349=0,"",IF(INDIRECT(NOM_FR&amp;ADDRESS('PR-tampon'!$E349,COLUMN(REFERENCEMENT_ISOLANT[[#Headers],[Locaux climatisés ou raffraichis]])))=0,"",INDIRECT(NOM_FR&amp;ADDRESS('PR-tampon'!$E349,COLUMN(REFERENCEMENT_ISOLANT[[#Headers],[Locaux climatisés ou raffraichis]]))))))</f>
        <v/>
      </c>
      <c r="Q384" s="89" t="str">
        <f ca="1">IF('PR-tampon'!$E349="","",IF('PR-tampon'!$E349=0,"",IF(INDIRECT(NOM_FR&amp;ADDRESS('PR-tampon'!$E349,COLUMN(REFERENCEMENT_ISOLANT[[#Headers],[LIEN INTERNET]])))=0,"",INDIRECT(NOM_FR&amp;ADDRESS('PR-tampon'!$E349,COLUMN(REFERENCEMENT_ISOLANT[[#Headers],[LIEN INTERNET]]))))))</f>
        <v/>
      </c>
    </row>
    <row r="385" spans="1:17" ht="130.15" customHeight="1" x14ac:dyDescent="0.25">
      <c r="A385" s="3" t="e">
        <v>#VALUE!</v>
      </c>
      <c r="B385" s="88" t="str">
        <f ca="1">IF('PR-tampon'!$E350="","",IF('PR-tampon'!$E350=0,"",IF(INDIRECT(NOM_FR&amp;ADDRESS('PR-tampon'!$E350,COLUMN(REFERENCEMENT_ISOLANT[[#Headers],[DATE REFERENCEMENT]])))=0,"",INDIRECT(NOM_FR&amp;ADDRESS('PR-tampon'!$E350,COLUMN(REFERENCEMENT_ISOLANT[[#Headers],[DATE REFERENCEMENT]]))))))</f>
        <v/>
      </c>
      <c r="C385" s="88" t="str">
        <f ca="1">IF('PR-tampon'!$E350="","",IF('PR-tampon'!$E350=0,"",IF(INDIRECT(NOM_FR&amp;ADDRESS('PR-tampon'!$E350,COLUMN(REFERENCEMENT_ISOLANT[[#Headers],[TYPE DE PROCEDE]])))=0,"",INDIRECT(NOM_FR&amp;ADDRESS('PR-tampon'!$E350,COLUMN(REFERENCEMENT_ISOLANT[[#Headers],[TYPE DE PROCEDE]]))))))</f>
        <v/>
      </c>
      <c r="D385" s="88" t="str">
        <f ca="1">IF('PR-tampon'!$E350="","",IF('PR-tampon'!$E350=0,"",IF(INDIRECT(NOM_FR&amp;ADDRESS('PR-tampon'!$E350,COLUMN(REFERENCEMENT_ISOLANT[[#Headers],[MATIERE]])))=0,"",INDIRECT(NOM_FR&amp;ADDRESS('PR-tampon'!$E350,COLUMN(REFERENCEMENT_ISOLANT[[#Headers],[MATIERE]]))))))</f>
        <v/>
      </c>
      <c r="E385" s="3" t="str">
        <f ca="1">IF('PR-tampon'!$E350="","",IF('PR-tampon'!$E350=0,"",IF(INDIRECT(NOM_FR&amp;ADDRESS('PR-tampon'!$E350,COLUMN(REFERENCEMENT_ISOLANT[[#Headers],[NOM COMMERCIAL DU PROCEDE]])))=0,"",INDIRECT(NOM_FR&amp;ADDRESS('PR-tampon'!$E350,COLUMN(REFERENCEMENT_ISOLANT[[#Headers],[NOM COMMERCIAL DU PROCEDE]]))))))</f>
        <v/>
      </c>
      <c r="F385" s="3" t="str">
        <f ca="1">IF('PR-tampon'!$E350="","",IF('PR-tampon'!$E350=0,"",IF(INDIRECT(NOM_FR&amp;ADDRESS('PR-tampon'!$E350,COLUMN(REFERENCEMENT_ISOLANT[[#Headers],[DISTRIBUTEUR]])))=0,"",INDIRECT(NOM_FR&amp;ADDRESS('PR-tampon'!$E350,COLUMN(REFERENCEMENT_ISOLANT[[#Headers],[DISTRIBUTEUR]]))))))</f>
        <v/>
      </c>
      <c r="G385" s="3" t="str">
        <f ca="1">IF('PR-tampon'!$E350="","",IF('PR-tampon'!$E350=0,"",IF(INDIRECT(NOM_FR&amp;ADDRESS('PR-tampon'!$E350,COLUMN(REFERENCEMENT_ISOLANT[[#Headers],[TYPE DE DOCUMENT DE REFERENCE]])))=0,"",INDIRECT(NOM_FR&amp;ADDRESS('PR-tampon'!$E350,COLUMN(REFERENCEMENT_ISOLANT[[#Headers],[TYPE DE DOCUMENT DE REFERENCE]]))))))</f>
        <v/>
      </c>
      <c r="H385" s="3" t="str">
        <f ca="1">IF('PR-tampon'!$E350="","",IF('PR-tampon'!$E350=0,"",IF(INDIRECT(NOM_FR&amp;ADDRESS('PR-tampon'!$E350,COLUMN(REFERENCEMENT_ISOLANT[[#Headers],[REF]])))=0,"",INDIRECT(NOM_FR&amp;ADDRESS('PR-tampon'!$E350,COLUMN(REFERENCEMENT_ISOLANT[[#Headers],[REF]]))))))</f>
        <v/>
      </c>
      <c r="I385" s="82" t="str">
        <f ca="1">IF('PR-tampon'!$E350="","",IF('PR-tampon'!$E350=0,"",IF(INDIRECT(NOM_FR&amp;ADDRESS('PR-tampon'!$E350,COLUMN(REFERENCEMENT_ISOLANT[[#Headers],[AVIS LIMITE AU]])))=0,"",INDIRECT(NOM_FR&amp;ADDRESS('PR-tampon'!$E350,COLUMN(REFERENCEMENT_ISOLANT[[#Headers],[AVIS LIMITE AU]]))))))</f>
        <v/>
      </c>
      <c r="J385" s="3" t="str">
        <f ca="1">IF('PR-tampon'!$E350="","",IF('PR-tampon'!$E350=0,"",IF(INDIRECT(NOM_FR&amp;ADDRESS('PR-tampon'!$E350,COLUMN(REFERENCEMENT_ISOLANT[[#Headers],[TC/TNC
dans le domaine d''emploi visé]])))=0,"",INDIRECT(NOM_FR&amp;ADDRESS('PR-tampon'!$E350,COLUMN(REFERENCEMENT_ISOLANT[[#Headers],[TC/TNC
dans le domaine d''emploi visé]]))))))</f>
        <v/>
      </c>
      <c r="K385" s="117" t="str">
        <f ca="1">IF('PR-tampon'!$E350="","",IF('PR-tampon'!$E350=0,"",IF(INDIRECT(NOM_FR&amp;ADDRESS('PR-tampon'!$E350,COLUMN(REFERENCEMENT_ISOLANT[[#Headers],[SYNTHESE DES APPLICATIONS VISEES]])))=0,"",INDIRECT(NOM_FR&amp;ADDRESS('PR-tampon'!$E350,COLUMN(REFERENCEMENT_ISOLANT[[#Headers],[SYNTHESE DES APPLICATIONS VISEES]]))))))</f>
        <v/>
      </c>
      <c r="L385" s="84" t="str">
        <f ca="1">IF('PR-tampon'!$E350="","",IF('PR-tampon'!$E350=0,"",IF(INDIRECT(NOM_FR&amp;ADDRESS('PR-tampon'!$E350,COLUMN(REFERENCEMENT_ISOLANT[[#Headers],[CONCATENATION DES OBSERVATIONS]])))=0,"",INDIRECT(NOM_FR&amp;ADDRESS('PR-tampon'!$E350,COLUMN(REFERENCEMENT_ISOLANT[[#Headers],[CONCATENATION DES OBSERVATIONS]]))))))</f>
        <v/>
      </c>
      <c r="M385" s="3" t="str">
        <f ca="1">IF('PR-tampon'!$E350="","",IF('PR-tampon'!$E350=0,"",IF(INDIRECT(NOM_FR&amp;ADDRESS('PR-tampon'!$E350,COLUMN(REFERENCEMENT_ISOLANT[[#Headers],[Hygrométrie des locaux]])))=0,"",INDIRECT(NOM_FR&amp;ADDRESS('PR-tampon'!$E350,COLUMN(REFERENCEMENT_ISOLANT[[#Headers],[Hygrométrie des locaux]]))))))</f>
        <v/>
      </c>
      <c r="N385" s="3" t="str">
        <f ca="1">IF('PR-tampon'!$E350="","",IF('PR-tampon'!$E350=0,"",IF(INDIRECT(NOM_FR&amp;ADDRESS('PR-tampon'!$E350,COLUMN(REFERENCEMENT_ISOLANT[[#Headers],[classement locaux au sens 20.1 P3]])))=0,"",INDIRECT(NOM_FR&amp;ADDRESS('PR-tampon'!$E350,COLUMN(REFERENCEMENT_ISOLANT[[#Headers],[classement locaux au sens 20.1 P3]]))))))</f>
        <v/>
      </c>
      <c r="O385" s="3" t="str">
        <f ca="1">IF('PR-tampon'!$E350="","",IF('PR-tampon'!$E350=0,"",IF(INDIRECT(NOM_FR&amp;ADDRESS('PR-tampon'!$E350,COLUMN(REFERENCEMENT_ISOLANT[[#Headers],[Climat max]])))=0,"",INDIRECT(NOM_FR&amp;ADDRESS('PR-tampon'!$E350,COLUMN(REFERENCEMENT_ISOLANT[[#Headers],[Climat max]]))))))</f>
        <v/>
      </c>
      <c r="P385" s="3" t="str">
        <f ca="1">IF('PR-tampon'!$E350="","",IF('PR-tampon'!$E350=0,"",IF(INDIRECT(NOM_FR&amp;ADDRESS('PR-tampon'!$E350,COLUMN(REFERENCEMENT_ISOLANT[[#Headers],[Locaux climatisés ou raffraichis]])))=0,"",INDIRECT(NOM_FR&amp;ADDRESS('PR-tampon'!$E350,COLUMN(REFERENCEMENT_ISOLANT[[#Headers],[Locaux climatisés ou raffraichis]]))))))</f>
        <v/>
      </c>
      <c r="Q385" s="89" t="str">
        <f ca="1">IF('PR-tampon'!$E350="","",IF('PR-tampon'!$E350=0,"",IF(INDIRECT(NOM_FR&amp;ADDRESS('PR-tampon'!$E350,COLUMN(REFERENCEMENT_ISOLANT[[#Headers],[LIEN INTERNET]])))=0,"",INDIRECT(NOM_FR&amp;ADDRESS('PR-tampon'!$E350,COLUMN(REFERENCEMENT_ISOLANT[[#Headers],[LIEN INTERNET]]))))))</f>
        <v/>
      </c>
    </row>
    <row r="386" spans="1:17" ht="130.15" customHeight="1" x14ac:dyDescent="0.25">
      <c r="A386" s="3" t="e">
        <v>#VALUE!</v>
      </c>
      <c r="B386" s="88" t="str">
        <f ca="1">IF('PR-tampon'!$E351="","",IF('PR-tampon'!$E351=0,"",IF(INDIRECT(NOM_FR&amp;ADDRESS('PR-tampon'!$E351,COLUMN(REFERENCEMENT_ISOLANT[[#Headers],[DATE REFERENCEMENT]])))=0,"",INDIRECT(NOM_FR&amp;ADDRESS('PR-tampon'!$E351,COLUMN(REFERENCEMENT_ISOLANT[[#Headers],[DATE REFERENCEMENT]]))))))</f>
        <v/>
      </c>
      <c r="C386" s="88" t="str">
        <f ca="1">IF('PR-tampon'!$E351="","",IF('PR-tampon'!$E351=0,"",IF(INDIRECT(NOM_FR&amp;ADDRESS('PR-tampon'!$E351,COLUMN(REFERENCEMENT_ISOLANT[[#Headers],[TYPE DE PROCEDE]])))=0,"",INDIRECT(NOM_FR&amp;ADDRESS('PR-tampon'!$E351,COLUMN(REFERENCEMENT_ISOLANT[[#Headers],[TYPE DE PROCEDE]]))))))</f>
        <v/>
      </c>
      <c r="D386" s="88" t="str">
        <f ca="1">IF('PR-tampon'!$E351="","",IF('PR-tampon'!$E351=0,"",IF(INDIRECT(NOM_FR&amp;ADDRESS('PR-tampon'!$E351,COLUMN(REFERENCEMENT_ISOLANT[[#Headers],[MATIERE]])))=0,"",INDIRECT(NOM_FR&amp;ADDRESS('PR-tampon'!$E351,COLUMN(REFERENCEMENT_ISOLANT[[#Headers],[MATIERE]]))))))</f>
        <v/>
      </c>
      <c r="E386" s="3" t="str">
        <f ca="1">IF('PR-tampon'!$E351="","",IF('PR-tampon'!$E351=0,"",IF(INDIRECT(NOM_FR&amp;ADDRESS('PR-tampon'!$E351,COLUMN(REFERENCEMENT_ISOLANT[[#Headers],[NOM COMMERCIAL DU PROCEDE]])))=0,"",INDIRECT(NOM_FR&amp;ADDRESS('PR-tampon'!$E351,COLUMN(REFERENCEMENT_ISOLANT[[#Headers],[NOM COMMERCIAL DU PROCEDE]]))))))</f>
        <v/>
      </c>
      <c r="F386" s="3" t="str">
        <f ca="1">IF('PR-tampon'!$E351="","",IF('PR-tampon'!$E351=0,"",IF(INDIRECT(NOM_FR&amp;ADDRESS('PR-tampon'!$E351,COLUMN(REFERENCEMENT_ISOLANT[[#Headers],[DISTRIBUTEUR]])))=0,"",INDIRECT(NOM_FR&amp;ADDRESS('PR-tampon'!$E351,COLUMN(REFERENCEMENT_ISOLANT[[#Headers],[DISTRIBUTEUR]]))))))</f>
        <v/>
      </c>
      <c r="G386" s="3" t="str">
        <f ca="1">IF('PR-tampon'!$E351="","",IF('PR-tampon'!$E351=0,"",IF(INDIRECT(NOM_FR&amp;ADDRESS('PR-tampon'!$E351,COLUMN(REFERENCEMENT_ISOLANT[[#Headers],[TYPE DE DOCUMENT DE REFERENCE]])))=0,"",INDIRECT(NOM_FR&amp;ADDRESS('PR-tampon'!$E351,COLUMN(REFERENCEMENT_ISOLANT[[#Headers],[TYPE DE DOCUMENT DE REFERENCE]]))))))</f>
        <v/>
      </c>
      <c r="H386" s="3" t="str">
        <f ca="1">IF('PR-tampon'!$E351="","",IF('PR-tampon'!$E351=0,"",IF(INDIRECT(NOM_FR&amp;ADDRESS('PR-tampon'!$E351,COLUMN(REFERENCEMENT_ISOLANT[[#Headers],[REF]])))=0,"",INDIRECT(NOM_FR&amp;ADDRESS('PR-tampon'!$E351,COLUMN(REFERENCEMENT_ISOLANT[[#Headers],[REF]]))))))</f>
        <v/>
      </c>
      <c r="I386" s="82" t="str">
        <f ca="1">IF('PR-tampon'!$E351="","",IF('PR-tampon'!$E351=0,"",IF(INDIRECT(NOM_FR&amp;ADDRESS('PR-tampon'!$E351,COLUMN(REFERENCEMENT_ISOLANT[[#Headers],[AVIS LIMITE AU]])))=0,"",INDIRECT(NOM_FR&amp;ADDRESS('PR-tampon'!$E351,COLUMN(REFERENCEMENT_ISOLANT[[#Headers],[AVIS LIMITE AU]]))))))</f>
        <v/>
      </c>
      <c r="J386" s="3" t="str">
        <f ca="1">IF('PR-tampon'!$E351="","",IF('PR-tampon'!$E351=0,"",IF(INDIRECT(NOM_FR&amp;ADDRESS('PR-tampon'!$E351,COLUMN(REFERENCEMENT_ISOLANT[[#Headers],[TC/TNC
dans le domaine d''emploi visé]])))=0,"",INDIRECT(NOM_FR&amp;ADDRESS('PR-tampon'!$E351,COLUMN(REFERENCEMENT_ISOLANT[[#Headers],[TC/TNC
dans le domaine d''emploi visé]]))))))</f>
        <v/>
      </c>
      <c r="K386" s="117" t="str">
        <f ca="1">IF('PR-tampon'!$E351="","",IF('PR-tampon'!$E351=0,"",IF(INDIRECT(NOM_FR&amp;ADDRESS('PR-tampon'!$E351,COLUMN(REFERENCEMENT_ISOLANT[[#Headers],[SYNTHESE DES APPLICATIONS VISEES]])))=0,"",INDIRECT(NOM_FR&amp;ADDRESS('PR-tampon'!$E351,COLUMN(REFERENCEMENT_ISOLANT[[#Headers],[SYNTHESE DES APPLICATIONS VISEES]]))))))</f>
        <v/>
      </c>
      <c r="L386" s="84" t="str">
        <f ca="1">IF('PR-tampon'!$E351="","",IF('PR-tampon'!$E351=0,"",IF(INDIRECT(NOM_FR&amp;ADDRESS('PR-tampon'!$E351,COLUMN(REFERENCEMENT_ISOLANT[[#Headers],[CONCATENATION DES OBSERVATIONS]])))=0,"",INDIRECT(NOM_FR&amp;ADDRESS('PR-tampon'!$E351,COLUMN(REFERENCEMENT_ISOLANT[[#Headers],[CONCATENATION DES OBSERVATIONS]]))))))</f>
        <v/>
      </c>
      <c r="M386" s="3" t="str">
        <f ca="1">IF('PR-tampon'!$E351="","",IF('PR-tampon'!$E351=0,"",IF(INDIRECT(NOM_FR&amp;ADDRESS('PR-tampon'!$E351,COLUMN(REFERENCEMENT_ISOLANT[[#Headers],[Hygrométrie des locaux]])))=0,"",INDIRECT(NOM_FR&amp;ADDRESS('PR-tampon'!$E351,COLUMN(REFERENCEMENT_ISOLANT[[#Headers],[Hygrométrie des locaux]]))))))</f>
        <v/>
      </c>
      <c r="N386" s="3" t="str">
        <f ca="1">IF('PR-tampon'!$E351="","",IF('PR-tampon'!$E351=0,"",IF(INDIRECT(NOM_FR&amp;ADDRESS('PR-tampon'!$E351,COLUMN(REFERENCEMENT_ISOLANT[[#Headers],[classement locaux au sens 20.1 P3]])))=0,"",INDIRECT(NOM_FR&amp;ADDRESS('PR-tampon'!$E351,COLUMN(REFERENCEMENT_ISOLANT[[#Headers],[classement locaux au sens 20.1 P3]]))))))</f>
        <v/>
      </c>
      <c r="O386" s="3" t="str">
        <f ca="1">IF('PR-tampon'!$E351="","",IF('PR-tampon'!$E351=0,"",IF(INDIRECT(NOM_FR&amp;ADDRESS('PR-tampon'!$E351,COLUMN(REFERENCEMENT_ISOLANT[[#Headers],[Climat max]])))=0,"",INDIRECT(NOM_FR&amp;ADDRESS('PR-tampon'!$E351,COLUMN(REFERENCEMENT_ISOLANT[[#Headers],[Climat max]]))))))</f>
        <v/>
      </c>
      <c r="P386" s="3" t="str">
        <f ca="1">IF('PR-tampon'!$E351="","",IF('PR-tampon'!$E351=0,"",IF(INDIRECT(NOM_FR&amp;ADDRESS('PR-tampon'!$E351,COLUMN(REFERENCEMENT_ISOLANT[[#Headers],[Locaux climatisés ou raffraichis]])))=0,"",INDIRECT(NOM_FR&amp;ADDRESS('PR-tampon'!$E351,COLUMN(REFERENCEMENT_ISOLANT[[#Headers],[Locaux climatisés ou raffraichis]]))))))</f>
        <v/>
      </c>
      <c r="Q386" s="89" t="str">
        <f ca="1">IF('PR-tampon'!$E351="","",IF('PR-tampon'!$E351=0,"",IF(INDIRECT(NOM_FR&amp;ADDRESS('PR-tampon'!$E351,COLUMN(REFERENCEMENT_ISOLANT[[#Headers],[LIEN INTERNET]])))=0,"",INDIRECT(NOM_FR&amp;ADDRESS('PR-tampon'!$E351,COLUMN(REFERENCEMENT_ISOLANT[[#Headers],[LIEN INTERNET]]))))))</f>
        <v/>
      </c>
    </row>
    <row r="387" spans="1:17" ht="130.15" customHeight="1" x14ac:dyDescent="0.25">
      <c r="A387" s="3" t="e">
        <v>#VALUE!</v>
      </c>
      <c r="B387" s="88" t="str">
        <f ca="1">IF('PR-tampon'!$E352="","",IF('PR-tampon'!$E352=0,"",IF(INDIRECT(NOM_FR&amp;ADDRESS('PR-tampon'!$E352,COLUMN(REFERENCEMENT_ISOLANT[[#Headers],[DATE REFERENCEMENT]])))=0,"",INDIRECT(NOM_FR&amp;ADDRESS('PR-tampon'!$E352,COLUMN(REFERENCEMENT_ISOLANT[[#Headers],[DATE REFERENCEMENT]]))))))</f>
        <v/>
      </c>
      <c r="C387" s="88" t="str">
        <f ca="1">IF('PR-tampon'!$E352="","",IF('PR-tampon'!$E352=0,"",IF(INDIRECT(NOM_FR&amp;ADDRESS('PR-tampon'!$E352,COLUMN(REFERENCEMENT_ISOLANT[[#Headers],[TYPE DE PROCEDE]])))=0,"",INDIRECT(NOM_FR&amp;ADDRESS('PR-tampon'!$E352,COLUMN(REFERENCEMENT_ISOLANT[[#Headers],[TYPE DE PROCEDE]]))))))</f>
        <v/>
      </c>
      <c r="D387" s="88" t="str">
        <f ca="1">IF('PR-tampon'!$E352="","",IF('PR-tampon'!$E352=0,"",IF(INDIRECT(NOM_FR&amp;ADDRESS('PR-tampon'!$E352,COLUMN(REFERENCEMENT_ISOLANT[[#Headers],[MATIERE]])))=0,"",INDIRECT(NOM_FR&amp;ADDRESS('PR-tampon'!$E352,COLUMN(REFERENCEMENT_ISOLANT[[#Headers],[MATIERE]]))))))</f>
        <v/>
      </c>
      <c r="E387" s="3" t="str">
        <f ca="1">IF('PR-tampon'!$E352="","",IF('PR-tampon'!$E352=0,"",IF(INDIRECT(NOM_FR&amp;ADDRESS('PR-tampon'!$E352,COLUMN(REFERENCEMENT_ISOLANT[[#Headers],[NOM COMMERCIAL DU PROCEDE]])))=0,"",INDIRECT(NOM_FR&amp;ADDRESS('PR-tampon'!$E352,COLUMN(REFERENCEMENT_ISOLANT[[#Headers],[NOM COMMERCIAL DU PROCEDE]]))))))</f>
        <v/>
      </c>
      <c r="F387" s="3" t="str">
        <f ca="1">IF('PR-tampon'!$E352="","",IF('PR-tampon'!$E352=0,"",IF(INDIRECT(NOM_FR&amp;ADDRESS('PR-tampon'!$E352,COLUMN(REFERENCEMENT_ISOLANT[[#Headers],[DISTRIBUTEUR]])))=0,"",INDIRECT(NOM_FR&amp;ADDRESS('PR-tampon'!$E352,COLUMN(REFERENCEMENT_ISOLANT[[#Headers],[DISTRIBUTEUR]]))))))</f>
        <v/>
      </c>
      <c r="G387" s="3" t="str">
        <f ca="1">IF('PR-tampon'!$E352="","",IF('PR-tampon'!$E352=0,"",IF(INDIRECT(NOM_FR&amp;ADDRESS('PR-tampon'!$E352,COLUMN(REFERENCEMENT_ISOLANT[[#Headers],[TYPE DE DOCUMENT DE REFERENCE]])))=0,"",INDIRECT(NOM_FR&amp;ADDRESS('PR-tampon'!$E352,COLUMN(REFERENCEMENT_ISOLANT[[#Headers],[TYPE DE DOCUMENT DE REFERENCE]]))))))</f>
        <v/>
      </c>
      <c r="H387" s="3" t="str">
        <f ca="1">IF('PR-tampon'!$E352="","",IF('PR-tampon'!$E352=0,"",IF(INDIRECT(NOM_FR&amp;ADDRESS('PR-tampon'!$E352,COLUMN(REFERENCEMENT_ISOLANT[[#Headers],[REF]])))=0,"",INDIRECT(NOM_FR&amp;ADDRESS('PR-tampon'!$E352,COLUMN(REFERENCEMENT_ISOLANT[[#Headers],[REF]]))))))</f>
        <v/>
      </c>
      <c r="I387" s="82" t="str">
        <f ca="1">IF('PR-tampon'!$E352="","",IF('PR-tampon'!$E352=0,"",IF(INDIRECT(NOM_FR&amp;ADDRESS('PR-tampon'!$E352,COLUMN(REFERENCEMENT_ISOLANT[[#Headers],[AVIS LIMITE AU]])))=0,"",INDIRECT(NOM_FR&amp;ADDRESS('PR-tampon'!$E352,COLUMN(REFERENCEMENT_ISOLANT[[#Headers],[AVIS LIMITE AU]]))))))</f>
        <v/>
      </c>
      <c r="J387" s="3" t="str">
        <f ca="1">IF('PR-tampon'!$E352="","",IF('PR-tampon'!$E352=0,"",IF(INDIRECT(NOM_FR&amp;ADDRESS('PR-tampon'!$E352,COLUMN(REFERENCEMENT_ISOLANT[[#Headers],[TC/TNC
dans le domaine d''emploi visé]])))=0,"",INDIRECT(NOM_FR&amp;ADDRESS('PR-tampon'!$E352,COLUMN(REFERENCEMENT_ISOLANT[[#Headers],[TC/TNC
dans le domaine d''emploi visé]]))))))</f>
        <v/>
      </c>
      <c r="K387" s="117" t="str">
        <f ca="1">IF('PR-tampon'!$E352="","",IF('PR-tampon'!$E352=0,"",IF(INDIRECT(NOM_FR&amp;ADDRESS('PR-tampon'!$E352,COLUMN(REFERENCEMENT_ISOLANT[[#Headers],[SYNTHESE DES APPLICATIONS VISEES]])))=0,"",INDIRECT(NOM_FR&amp;ADDRESS('PR-tampon'!$E352,COLUMN(REFERENCEMENT_ISOLANT[[#Headers],[SYNTHESE DES APPLICATIONS VISEES]]))))))</f>
        <v/>
      </c>
      <c r="L387" s="84" t="str">
        <f ca="1">IF('PR-tampon'!$E352="","",IF('PR-tampon'!$E352=0,"",IF(INDIRECT(NOM_FR&amp;ADDRESS('PR-tampon'!$E352,COLUMN(REFERENCEMENT_ISOLANT[[#Headers],[CONCATENATION DES OBSERVATIONS]])))=0,"",INDIRECT(NOM_FR&amp;ADDRESS('PR-tampon'!$E352,COLUMN(REFERENCEMENT_ISOLANT[[#Headers],[CONCATENATION DES OBSERVATIONS]]))))))</f>
        <v/>
      </c>
      <c r="M387" s="3" t="str">
        <f ca="1">IF('PR-tampon'!$E352="","",IF('PR-tampon'!$E352=0,"",IF(INDIRECT(NOM_FR&amp;ADDRESS('PR-tampon'!$E352,COLUMN(REFERENCEMENT_ISOLANT[[#Headers],[Hygrométrie des locaux]])))=0,"",INDIRECT(NOM_FR&amp;ADDRESS('PR-tampon'!$E352,COLUMN(REFERENCEMENT_ISOLANT[[#Headers],[Hygrométrie des locaux]]))))))</f>
        <v/>
      </c>
      <c r="N387" s="3" t="str">
        <f ca="1">IF('PR-tampon'!$E352="","",IF('PR-tampon'!$E352=0,"",IF(INDIRECT(NOM_FR&amp;ADDRESS('PR-tampon'!$E352,COLUMN(REFERENCEMENT_ISOLANT[[#Headers],[classement locaux au sens 20.1 P3]])))=0,"",INDIRECT(NOM_FR&amp;ADDRESS('PR-tampon'!$E352,COLUMN(REFERENCEMENT_ISOLANT[[#Headers],[classement locaux au sens 20.1 P3]]))))))</f>
        <v/>
      </c>
      <c r="O387" s="3" t="str">
        <f ca="1">IF('PR-tampon'!$E352="","",IF('PR-tampon'!$E352=0,"",IF(INDIRECT(NOM_FR&amp;ADDRESS('PR-tampon'!$E352,COLUMN(REFERENCEMENT_ISOLANT[[#Headers],[Climat max]])))=0,"",INDIRECT(NOM_FR&amp;ADDRESS('PR-tampon'!$E352,COLUMN(REFERENCEMENT_ISOLANT[[#Headers],[Climat max]]))))))</f>
        <v/>
      </c>
      <c r="P387" s="3" t="str">
        <f ca="1">IF('PR-tampon'!$E352="","",IF('PR-tampon'!$E352=0,"",IF(INDIRECT(NOM_FR&amp;ADDRESS('PR-tampon'!$E352,COLUMN(REFERENCEMENT_ISOLANT[[#Headers],[Locaux climatisés ou raffraichis]])))=0,"",INDIRECT(NOM_FR&amp;ADDRESS('PR-tampon'!$E352,COLUMN(REFERENCEMENT_ISOLANT[[#Headers],[Locaux climatisés ou raffraichis]]))))))</f>
        <v/>
      </c>
      <c r="Q387" s="89" t="str">
        <f ca="1">IF('PR-tampon'!$E352="","",IF('PR-tampon'!$E352=0,"",IF(INDIRECT(NOM_FR&amp;ADDRESS('PR-tampon'!$E352,COLUMN(REFERENCEMENT_ISOLANT[[#Headers],[LIEN INTERNET]])))=0,"",INDIRECT(NOM_FR&amp;ADDRESS('PR-tampon'!$E352,COLUMN(REFERENCEMENT_ISOLANT[[#Headers],[LIEN INTERNET]]))))))</f>
        <v/>
      </c>
    </row>
    <row r="388" spans="1:17" ht="130.15" customHeight="1" x14ac:dyDescent="0.25">
      <c r="A388" s="3" t="e">
        <v>#VALUE!</v>
      </c>
      <c r="B388" s="88" t="str">
        <f ca="1">IF('PR-tampon'!$E353="","",IF('PR-tampon'!$E353=0,"",IF(INDIRECT(NOM_FR&amp;ADDRESS('PR-tampon'!$E353,COLUMN(REFERENCEMENT_ISOLANT[[#Headers],[DATE REFERENCEMENT]])))=0,"",INDIRECT(NOM_FR&amp;ADDRESS('PR-tampon'!$E353,COLUMN(REFERENCEMENT_ISOLANT[[#Headers],[DATE REFERENCEMENT]]))))))</f>
        <v/>
      </c>
      <c r="C388" s="88" t="str">
        <f ca="1">IF('PR-tampon'!$E353="","",IF('PR-tampon'!$E353=0,"",IF(INDIRECT(NOM_FR&amp;ADDRESS('PR-tampon'!$E353,COLUMN(REFERENCEMENT_ISOLANT[[#Headers],[TYPE DE PROCEDE]])))=0,"",INDIRECT(NOM_FR&amp;ADDRESS('PR-tampon'!$E353,COLUMN(REFERENCEMENT_ISOLANT[[#Headers],[TYPE DE PROCEDE]]))))))</f>
        <v/>
      </c>
      <c r="D388" s="88" t="str">
        <f ca="1">IF('PR-tampon'!$E353="","",IF('PR-tampon'!$E353=0,"",IF(INDIRECT(NOM_FR&amp;ADDRESS('PR-tampon'!$E353,COLUMN(REFERENCEMENT_ISOLANT[[#Headers],[MATIERE]])))=0,"",INDIRECT(NOM_FR&amp;ADDRESS('PR-tampon'!$E353,COLUMN(REFERENCEMENT_ISOLANT[[#Headers],[MATIERE]]))))))</f>
        <v/>
      </c>
      <c r="E388" s="3" t="str">
        <f ca="1">IF('PR-tampon'!$E353="","",IF('PR-tampon'!$E353=0,"",IF(INDIRECT(NOM_FR&amp;ADDRESS('PR-tampon'!$E353,COLUMN(REFERENCEMENT_ISOLANT[[#Headers],[NOM COMMERCIAL DU PROCEDE]])))=0,"",INDIRECT(NOM_FR&amp;ADDRESS('PR-tampon'!$E353,COLUMN(REFERENCEMENT_ISOLANT[[#Headers],[NOM COMMERCIAL DU PROCEDE]]))))))</f>
        <v/>
      </c>
      <c r="F388" s="3" t="str">
        <f ca="1">IF('PR-tampon'!$E353="","",IF('PR-tampon'!$E353=0,"",IF(INDIRECT(NOM_FR&amp;ADDRESS('PR-tampon'!$E353,COLUMN(REFERENCEMENT_ISOLANT[[#Headers],[DISTRIBUTEUR]])))=0,"",INDIRECT(NOM_FR&amp;ADDRESS('PR-tampon'!$E353,COLUMN(REFERENCEMENT_ISOLANT[[#Headers],[DISTRIBUTEUR]]))))))</f>
        <v/>
      </c>
      <c r="G388" s="3" t="str">
        <f ca="1">IF('PR-tampon'!$E353="","",IF('PR-tampon'!$E353=0,"",IF(INDIRECT(NOM_FR&amp;ADDRESS('PR-tampon'!$E353,COLUMN(REFERENCEMENT_ISOLANT[[#Headers],[TYPE DE DOCUMENT DE REFERENCE]])))=0,"",INDIRECT(NOM_FR&amp;ADDRESS('PR-tampon'!$E353,COLUMN(REFERENCEMENT_ISOLANT[[#Headers],[TYPE DE DOCUMENT DE REFERENCE]]))))))</f>
        <v/>
      </c>
      <c r="H388" s="3" t="str">
        <f ca="1">IF('PR-tampon'!$E353="","",IF('PR-tampon'!$E353=0,"",IF(INDIRECT(NOM_FR&amp;ADDRESS('PR-tampon'!$E353,COLUMN(REFERENCEMENT_ISOLANT[[#Headers],[REF]])))=0,"",INDIRECT(NOM_FR&amp;ADDRESS('PR-tampon'!$E353,COLUMN(REFERENCEMENT_ISOLANT[[#Headers],[REF]]))))))</f>
        <v/>
      </c>
      <c r="I388" s="82" t="str">
        <f ca="1">IF('PR-tampon'!$E353="","",IF('PR-tampon'!$E353=0,"",IF(INDIRECT(NOM_FR&amp;ADDRESS('PR-tampon'!$E353,COLUMN(REFERENCEMENT_ISOLANT[[#Headers],[AVIS LIMITE AU]])))=0,"",INDIRECT(NOM_FR&amp;ADDRESS('PR-tampon'!$E353,COLUMN(REFERENCEMENT_ISOLANT[[#Headers],[AVIS LIMITE AU]]))))))</f>
        <v/>
      </c>
      <c r="J388" s="3" t="str">
        <f ca="1">IF('PR-tampon'!$E353="","",IF('PR-tampon'!$E353=0,"",IF(INDIRECT(NOM_FR&amp;ADDRESS('PR-tampon'!$E353,COLUMN(REFERENCEMENT_ISOLANT[[#Headers],[TC/TNC
dans le domaine d''emploi visé]])))=0,"",INDIRECT(NOM_FR&amp;ADDRESS('PR-tampon'!$E353,COLUMN(REFERENCEMENT_ISOLANT[[#Headers],[TC/TNC
dans le domaine d''emploi visé]]))))))</f>
        <v/>
      </c>
      <c r="K388" s="117" t="str">
        <f ca="1">IF('PR-tampon'!$E353="","",IF('PR-tampon'!$E353=0,"",IF(INDIRECT(NOM_FR&amp;ADDRESS('PR-tampon'!$E353,COLUMN(REFERENCEMENT_ISOLANT[[#Headers],[SYNTHESE DES APPLICATIONS VISEES]])))=0,"",INDIRECT(NOM_FR&amp;ADDRESS('PR-tampon'!$E353,COLUMN(REFERENCEMENT_ISOLANT[[#Headers],[SYNTHESE DES APPLICATIONS VISEES]]))))))</f>
        <v/>
      </c>
      <c r="L388" s="84" t="str">
        <f ca="1">IF('PR-tampon'!$E353="","",IF('PR-tampon'!$E353=0,"",IF(INDIRECT(NOM_FR&amp;ADDRESS('PR-tampon'!$E353,COLUMN(REFERENCEMENT_ISOLANT[[#Headers],[CONCATENATION DES OBSERVATIONS]])))=0,"",INDIRECT(NOM_FR&amp;ADDRESS('PR-tampon'!$E353,COLUMN(REFERENCEMENT_ISOLANT[[#Headers],[CONCATENATION DES OBSERVATIONS]]))))))</f>
        <v/>
      </c>
      <c r="M388" s="3" t="str">
        <f ca="1">IF('PR-tampon'!$E353="","",IF('PR-tampon'!$E353=0,"",IF(INDIRECT(NOM_FR&amp;ADDRESS('PR-tampon'!$E353,COLUMN(REFERENCEMENT_ISOLANT[[#Headers],[Hygrométrie des locaux]])))=0,"",INDIRECT(NOM_FR&amp;ADDRESS('PR-tampon'!$E353,COLUMN(REFERENCEMENT_ISOLANT[[#Headers],[Hygrométrie des locaux]]))))))</f>
        <v/>
      </c>
      <c r="N388" s="3" t="str">
        <f ca="1">IF('PR-tampon'!$E353="","",IF('PR-tampon'!$E353=0,"",IF(INDIRECT(NOM_FR&amp;ADDRESS('PR-tampon'!$E353,COLUMN(REFERENCEMENT_ISOLANT[[#Headers],[classement locaux au sens 20.1 P3]])))=0,"",INDIRECT(NOM_FR&amp;ADDRESS('PR-tampon'!$E353,COLUMN(REFERENCEMENT_ISOLANT[[#Headers],[classement locaux au sens 20.1 P3]]))))))</f>
        <v/>
      </c>
      <c r="O388" s="3" t="str">
        <f ca="1">IF('PR-tampon'!$E353="","",IF('PR-tampon'!$E353=0,"",IF(INDIRECT(NOM_FR&amp;ADDRESS('PR-tampon'!$E353,COLUMN(REFERENCEMENT_ISOLANT[[#Headers],[Climat max]])))=0,"",INDIRECT(NOM_FR&amp;ADDRESS('PR-tampon'!$E353,COLUMN(REFERENCEMENT_ISOLANT[[#Headers],[Climat max]]))))))</f>
        <v/>
      </c>
      <c r="P388" s="3" t="str">
        <f ca="1">IF('PR-tampon'!$E353="","",IF('PR-tampon'!$E353=0,"",IF(INDIRECT(NOM_FR&amp;ADDRESS('PR-tampon'!$E353,COLUMN(REFERENCEMENT_ISOLANT[[#Headers],[Locaux climatisés ou raffraichis]])))=0,"",INDIRECT(NOM_FR&amp;ADDRESS('PR-tampon'!$E353,COLUMN(REFERENCEMENT_ISOLANT[[#Headers],[Locaux climatisés ou raffraichis]]))))))</f>
        <v/>
      </c>
      <c r="Q388" s="89" t="str">
        <f ca="1">IF('PR-tampon'!$E353="","",IF('PR-tampon'!$E353=0,"",IF(INDIRECT(NOM_FR&amp;ADDRESS('PR-tampon'!$E353,COLUMN(REFERENCEMENT_ISOLANT[[#Headers],[LIEN INTERNET]])))=0,"",INDIRECT(NOM_FR&amp;ADDRESS('PR-tampon'!$E353,COLUMN(REFERENCEMENT_ISOLANT[[#Headers],[LIEN INTERNET]]))))))</f>
        <v/>
      </c>
    </row>
    <row r="389" spans="1:17" ht="130.15" customHeight="1" x14ac:dyDescent="0.25">
      <c r="A389" s="3" t="e">
        <v>#VALUE!</v>
      </c>
      <c r="B389" s="88" t="str">
        <f ca="1">IF('PR-tampon'!$E354="","",IF('PR-tampon'!$E354=0,"",IF(INDIRECT(NOM_FR&amp;ADDRESS('PR-tampon'!$E354,COLUMN(REFERENCEMENT_ISOLANT[[#Headers],[DATE REFERENCEMENT]])))=0,"",INDIRECT(NOM_FR&amp;ADDRESS('PR-tampon'!$E354,COLUMN(REFERENCEMENT_ISOLANT[[#Headers],[DATE REFERENCEMENT]]))))))</f>
        <v/>
      </c>
      <c r="C389" s="88" t="str">
        <f ca="1">IF('PR-tampon'!$E354="","",IF('PR-tampon'!$E354=0,"",IF(INDIRECT(NOM_FR&amp;ADDRESS('PR-tampon'!$E354,COLUMN(REFERENCEMENT_ISOLANT[[#Headers],[TYPE DE PROCEDE]])))=0,"",INDIRECT(NOM_FR&amp;ADDRESS('PR-tampon'!$E354,COLUMN(REFERENCEMENT_ISOLANT[[#Headers],[TYPE DE PROCEDE]]))))))</f>
        <v/>
      </c>
      <c r="D389" s="88" t="str">
        <f ca="1">IF('PR-tampon'!$E354="","",IF('PR-tampon'!$E354=0,"",IF(INDIRECT(NOM_FR&amp;ADDRESS('PR-tampon'!$E354,COLUMN(REFERENCEMENT_ISOLANT[[#Headers],[MATIERE]])))=0,"",INDIRECT(NOM_FR&amp;ADDRESS('PR-tampon'!$E354,COLUMN(REFERENCEMENT_ISOLANT[[#Headers],[MATIERE]]))))))</f>
        <v/>
      </c>
      <c r="E389" s="3" t="str">
        <f ca="1">IF('PR-tampon'!$E354="","",IF('PR-tampon'!$E354=0,"",IF(INDIRECT(NOM_FR&amp;ADDRESS('PR-tampon'!$E354,COLUMN(REFERENCEMENT_ISOLANT[[#Headers],[NOM COMMERCIAL DU PROCEDE]])))=0,"",INDIRECT(NOM_FR&amp;ADDRESS('PR-tampon'!$E354,COLUMN(REFERENCEMENT_ISOLANT[[#Headers],[NOM COMMERCIAL DU PROCEDE]]))))))</f>
        <v/>
      </c>
      <c r="F389" s="3" t="str">
        <f ca="1">IF('PR-tampon'!$E354="","",IF('PR-tampon'!$E354=0,"",IF(INDIRECT(NOM_FR&amp;ADDRESS('PR-tampon'!$E354,COLUMN(REFERENCEMENT_ISOLANT[[#Headers],[DISTRIBUTEUR]])))=0,"",INDIRECT(NOM_FR&amp;ADDRESS('PR-tampon'!$E354,COLUMN(REFERENCEMENT_ISOLANT[[#Headers],[DISTRIBUTEUR]]))))))</f>
        <v/>
      </c>
      <c r="G389" s="3" t="str">
        <f ca="1">IF('PR-tampon'!$E354="","",IF('PR-tampon'!$E354=0,"",IF(INDIRECT(NOM_FR&amp;ADDRESS('PR-tampon'!$E354,COLUMN(REFERENCEMENT_ISOLANT[[#Headers],[TYPE DE DOCUMENT DE REFERENCE]])))=0,"",INDIRECT(NOM_FR&amp;ADDRESS('PR-tampon'!$E354,COLUMN(REFERENCEMENT_ISOLANT[[#Headers],[TYPE DE DOCUMENT DE REFERENCE]]))))))</f>
        <v/>
      </c>
      <c r="H389" s="3" t="str">
        <f ca="1">IF('PR-tampon'!$E354="","",IF('PR-tampon'!$E354=0,"",IF(INDIRECT(NOM_FR&amp;ADDRESS('PR-tampon'!$E354,COLUMN(REFERENCEMENT_ISOLANT[[#Headers],[REF]])))=0,"",INDIRECT(NOM_FR&amp;ADDRESS('PR-tampon'!$E354,COLUMN(REFERENCEMENT_ISOLANT[[#Headers],[REF]]))))))</f>
        <v/>
      </c>
      <c r="I389" s="82" t="str">
        <f ca="1">IF('PR-tampon'!$E354="","",IF('PR-tampon'!$E354=0,"",IF(INDIRECT(NOM_FR&amp;ADDRESS('PR-tampon'!$E354,COLUMN(REFERENCEMENT_ISOLANT[[#Headers],[AVIS LIMITE AU]])))=0,"",INDIRECT(NOM_FR&amp;ADDRESS('PR-tampon'!$E354,COLUMN(REFERENCEMENT_ISOLANT[[#Headers],[AVIS LIMITE AU]]))))))</f>
        <v/>
      </c>
      <c r="J389" s="3" t="str">
        <f ca="1">IF('PR-tampon'!$E354="","",IF('PR-tampon'!$E354=0,"",IF(INDIRECT(NOM_FR&amp;ADDRESS('PR-tampon'!$E354,COLUMN(REFERENCEMENT_ISOLANT[[#Headers],[TC/TNC
dans le domaine d''emploi visé]])))=0,"",INDIRECT(NOM_FR&amp;ADDRESS('PR-tampon'!$E354,COLUMN(REFERENCEMENT_ISOLANT[[#Headers],[TC/TNC
dans le domaine d''emploi visé]]))))))</f>
        <v/>
      </c>
      <c r="K389" s="117" t="str">
        <f ca="1">IF('PR-tampon'!$E354="","",IF('PR-tampon'!$E354=0,"",IF(INDIRECT(NOM_FR&amp;ADDRESS('PR-tampon'!$E354,COLUMN(REFERENCEMENT_ISOLANT[[#Headers],[SYNTHESE DES APPLICATIONS VISEES]])))=0,"",INDIRECT(NOM_FR&amp;ADDRESS('PR-tampon'!$E354,COLUMN(REFERENCEMENT_ISOLANT[[#Headers],[SYNTHESE DES APPLICATIONS VISEES]]))))))</f>
        <v/>
      </c>
      <c r="L389" s="84" t="str">
        <f ca="1">IF('PR-tampon'!$E354="","",IF('PR-tampon'!$E354=0,"",IF(INDIRECT(NOM_FR&amp;ADDRESS('PR-tampon'!$E354,COLUMN(REFERENCEMENT_ISOLANT[[#Headers],[CONCATENATION DES OBSERVATIONS]])))=0,"",INDIRECT(NOM_FR&amp;ADDRESS('PR-tampon'!$E354,COLUMN(REFERENCEMENT_ISOLANT[[#Headers],[CONCATENATION DES OBSERVATIONS]]))))))</f>
        <v/>
      </c>
      <c r="M389" s="3" t="str">
        <f ca="1">IF('PR-tampon'!$E354="","",IF('PR-tampon'!$E354=0,"",IF(INDIRECT(NOM_FR&amp;ADDRESS('PR-tampon'!$E354,COLUMN(REFERENCEMENT_ISOLANT[[#Headers],[Hygrométrie des locaux]])))=0,"",INDIRECT(NOM_FR&amp;ADDRESS('PR-tampon'!$E354,COLUMN(REFERENCEMENT_ISOLANT[[#Headers],[Hygrométrie des locaux]]))))))</f>
        <v/>
      </c>
      <c r="N389" s="3" t="str">
        <f ca="1">IF('PR-tampon'!$E354="","",IF('PR-tampon'!$E354=0,"",IF(INDIRECT(NOM_FR&amp;ADDRESS('PR-tampon'!$E354,COLUMN(REFERENCEMENT_ISOLANT[[#Headers],[classement locaux au sens 20.1 P3]])))=0,"",INDIRECT(NOM_FR&amp;ADDRESS('PR-tampon'!$E354,COLUMN(REFERENCEMENT_ISOLANT[[#Headers],[classement locaux au sens 20.1 P3]]))))))</f>
        <v/>
      </c>
      <c r="O389" s="3" t="str">
        <f ca="1">IF('PR-tampon'!$E354="","",IF('PR-tampon'!$E354=0,"",IF(INDIRECT(NOM_FR&amp;ADDRESS('PR-tampon'!$E354,COLUMN(REFERENCEMENT_ISOLANT[[#Headers],[Climat max]])))=0,"",INDIRECT(NOM_FR&amp;ADDRESS('PR-tampon'!$E354,COLUMN(REFERENCEMENT_ISOLANT[[#Headers],[Climat max]]))))))</f>
        <v/>
      </c>
      <c r="P389" s="3" t="str">
        <f ca="1">IF('PR-tampon'!$E354="","",IF('PR-tampon'!$E354=0,"",IF(INDIRECT(NOM_FR&amp;ADDRESS('PR-tampon'!$E354,COLUMN(REFERENCEMENT_ISOLANT[[#Headers],[Locaux climatisés ou raffraichis]])))=0,"",INDIRECT(NOM_FR&amp;ADDRESS('PR-tampon'!$E354,COLUMN(REFERENCEMENT_ISOLANT[[#Headers],[Locaux climatisés ou raffraichis]]))))))</f>
        <v/>
      </c>
      <c r="Q389" s="89" t="str">
        <f ca="1">IF('PR-tampon'!$E354="","",IF('PR-tampon'!$E354=0,"",IF(INDIRECT(NOM_FR&amp;ADDRESS('PR-tampon'!$E354,COLUMN(REFERENCEMENT_ISOLANT[[#Headers],[LIEN INTERNET]])))=0,"",INDIRECT(NOM_FR&amp;ADDRESS('PR-tampon'!$E354,COLUMN(REFERENCEMENT_ISOLANT[[#Headers],[LIEN INTERNET]]))))))</f>
        <v/>
      </c>
    </row>
    <row r="390" spans="1:17" ht="130.15" customHeight="1" x14ac:dyDescent="0.25">
      <c r="A390" s="3" t="e">
        <v>#VALUE!</v>
      </c>
      <c r="B390" s="88" t="str">
        <f ca="1">IF('PR-tampon'!$E355="","",IF('PR-tampon'!$E355=0,"",IF(INDIRECT(NOM_FR&amp;ADDRESS('PR-tampon'!$E355,COLUMN(REFERENCEMENT_ISOLANT[[#Headers],[DATE REFERENCEMENT]])))=0,"",INDIRECT(NOM_FR&amp;ADDRESS('PR-tampon'!$E355,COLUMN(REFERENCEMENT_ISOLANT[[#Headers],[DATE REFERENCEMENT]]))))))</f>
        <v/>
      </c>
      <c r="C390" s="88" t="str">
        <f ca="1">IF('PR-tampon'!$E355="","",IF('PR-tampon'!$E355=0,"",IF(INDIRECT(NOM_FR&amp;ADDRESS('PR-tampon'!$E355,COLUMN(REFERENCEMENT_ISOLANT[[#Headers],[TYPE DE PROCEDE]])))=0,"",INDIRECT(NOM_FR&amp;ADDRESS('PR-tampon'!$E355,COLUMN(REFERENCEMENT_ISOLANT[[#Headers],[TYPE DE PROCEDE]]))))))</f>
        <v/>
      </c>
      <c r="D390" s="88" t="str">
        <f ca="1">IF('PR-tampon'!$E355="","",IF('PR-tampon'!$E355=0,"",IF(INDIRECT(NOM_FR&amp;ADDRESS('PR-tampon'!$E355,COLUMN(REFERENCEMENT_ISOLANT[[#Headers],[MATIERE]])))=0,"",INDIRECT(NOM_FR&amp;ADDRESS('PR-tampon'!$E355,COLUMN(REFERENCEMENT_ISOLANT[[#Headers],[MATIERE]]))))))</f>
        <v/>
      </c>
      <c r="E390" s="3" t="str">
        <f ca="1">IF('PR-tampon'!$E355="","",IF('PR-tampon'!$E355=0,"",IF(INDIRECT(NOM_FR&amp;ADDRESS('PR-tampon'!$E355,COLUMN(REFERENCEMENT_ISOLANT[[#Headers],[NOM COMMERCIAL DU PROCEDE]])))=0,"",INDIRECT(NOM_FR&amp;ADDRESS('PR-tampon'!$E355,COLUMN(REFERENCEMENT_ISOLANT[[#Headers],[NOM COMMERCIAL DU PROCEDE]]))))))</f>
        <v/>
      </c>
      <c r="F390" s="3" t="str">
        <f ca="1">IF('PR-tampon'!$E355="","",IF('PR-tampon'!$E355=0,"",IF(INDIRECT(NOM_FR&amp;ADDRESS('PR-tampon'!$E355,COLUMN(REFERENCEMENT_ISOLANT[[#Headers],[DISTRIBUTEUR]])))=0,"",INDIRECT(NOM_FR&amp;ADDRESS('PR-tampon'!$E355,COLUMN(REFERENCEMENT_ISOLANT[[#Headers],[DISTRIBUTEUR]]))))))</f>
        <v/>
      </c>
      <c r="G390" s="3" t="str">
        <f ca="1">IF('PR-tampon'!$E355="","",IF('PR-tampon'!$E355=0,"",IF(INDIRECT(NOM_FR&amp;ADDRESS('PR-tampon'!$E355,COLUMN(REFERENCEMENT_ISOLANT[[#Headers],[TYPE DE DOCUMENT DE REFERENCE]])))=0,"",INDIRECT(NOM_FR&amp;ADDRESS('PR-tampon'!$E355,COLUMN(REFERENCEMENT_ISOLANT[[#Headers],[TYPE DE DOCUMENT DE REFERENCE]]))))))</f>
        <v/>
      </c>
      <c r="H390" s="3" t="str">
        <f ca="1">IF('PR-tampon'!$E355="","",IF('PR-tampon'!$E355=0,"",IF(INDIRECT(NOM_FR&amp;ADDRESS('PR-tampon'!$E355,COLUMN(REFERENCEMENT_ISOLANT[[#Headers],[REF]])))=0,"",INDIRECT(NOM_FR&amp;ADDRESS('PR-tampon'!$E355,COLUMN(REFERENCEMENT_ISOLANT[[#Headers],[REF]]))))))</f>
        <v/>
      </c>
      <c r="I390" s="82" t="str">
        <f ca="1">IF('PR-tampon'!$E355="","",IF('PR-tampon'!$E355=0,"",IF(INDIRECT(NOM_FR&amp;ADDRESS('PR-tampon'!$E355,COLUMN(REFERENCEMENT_ISOLANT[[#Headers],[AVIS LIMITE AU]])))=0,"",INDIRECT(NOM_FR&amp;ADDRESS('PR-tampon'!$E355,COLUMN(REFERENCEMENT_ISOLANT[[#Headers],[AVIS LIMITE AU]]))))))</f>
        <v/>
      </c>
      <c r="J390" s="3" t="str">
        <f ca="1">IF('PR-tampon'!$E355="","",IF('PR-tampon'!$E355=0,"",IF(INDIRECT(NOM_FR&amp;ADDRESS('PR-tampon'!$E355,COLUMN(REFERENCEMENT_ISOLANT[[#Headers],[TC/TNC
dans le domaine d''emploi visé]])))=0,"",INDIRECT(NOM_FR&amp;ADDRESS('PR-tampon'!$E355,COLUMN(REFERENCEMENT_ISOLANT[[#Headers],[TC/TNC
dans le domaine d''emploi visé]]))))))</f>
        <v/>
      </c>
      <c r="K390" s="117" t="str">
        <f ca="1">IF('PR-tampon'!$E355="","",IF('PR-tampon'!$E355=0,"",IF(INDIRECT(NOM_FR&amp;ADDRESS('PR-tampon'!$E355,COLUMN(REFERENCEMENT_ISOLANT[[#Headers],[SYNTHESE DES APPLICATIONS VISEES]])))=0,"",INDIRECT(NOM_FR&amp;ADDRESS('PR-tampon'!$E355,COLUMN(REFERENCEMENT_ISOLANT[[#Headers],[SYNTHESE DES APPLICATIONS VISEES]]))))))</f>
        <v/>
      </c>
      <c r="L390" s="84" t="str">
        <f ca="1">IF('PR-tampon'!$E355="","",IF('PR-tampon'!$E355=0,"",IF(INDIRECT(NOM_FR&amp;ADDRESS('PR-tampon'!$E355,COLUMN(REFERENCEMENT_ISOLANT[[#Headers],[CONCATENATION DES OBSERVATIONS]])))=0,"",INDIRECT(NOM_FR&amp;ADDRESS('PR-tampon'!$E355,COLUMN(REFERENCEMENT_ISOLANT[[#Headers],[CONCATENATION DES OBSERVATIONS]]))))))</f>
        <v/>
      </c>
      <c r="M390" s="3" t="str">
        <f ca="1">IF('PR-tampon'!$E355="","",IF('PR-tampon'!$E355=0,"",IF(INDIRECT(NOM_FR&amp;ADDRESS('PR-tampon'!$E355,COLUMN(REFERENCEMENT_ISOLANT[[#Headers],[Hygrométrie des locaux]])))=0,"",INDIRECT(NOM_FR&amp;ADDRESS('PR-tampon'!$E355,COLUMN(REFERENCEMENT_ISOLANT[[#Headers],[Hygrométrie des locaux]]))))))</f>
        <v/>
      </c>
      <c r="N390" s="3" t="str">
        <f ca="1">IF('PR-tampon'!$E355="","",IF('PR-tampon'!$E355=0,"",IF(INDIRECT(NOM_FR&amp;ADDRESS('PR-tampon'!$E355,COLUMN(REFERENCEMENT_ISOLANT[[#Headers],[classement locaux au sens 20.1 P3]])))=0,"",INDIRECT(NOM_FR&amp;ADDRESS('PR-tampon'!$E355,COLUMN(REFERENCEMENT_ISOLANT[[#Headers],[classement locaux au sens 20.1 P3]]))))))</f>
        <v/>
      </c>
      <c r="O390" s="3" t="str">
        <f ca="1">IF('PR-tampon'!$E355="","",IF('PR-tampon'!$E355=0,"",IF(INDIRECT(NOM_FR&amp;ADDRESS('PR-tampon'!$E355,COLUMN(REFERENCEMENT_ISOLANT[[#Headers],[Climat max]])))=0,"",INDIRECT(NOM_FR&amp;ADDRESS('PR-tampon'!$E355,COLUMN(REFERENCEMENT_ISOLANT[[#Headers],[Climat max]]))))))</f>
        <v/>
      </c>
      <c r="P390" s="3" t="str">
        <f ca="1">IF('PR-tampon'!$E355="","",IF('PR-tampon'!$E355=0,"",IF(INDIRECT(NOM_FR&amp;ADDRESS('PR-tampon'!$E355,COLUMN(REFERENCEMENT_ISOLANT[[#Headers],[Locaux climatisés ou raffraichis]])))=0,"",INDIRECT(NOM_FR&amp;ADDRESS('PR-tampon'!$E355,COLUMN(REFERENCEMENT_ISOLANT[[#Headers],[Locaux climatisés ou raffraichis]]))))))</f>
        <v/>
      </c>
      <c r="Q390" s="89" t="str">
        <f ca="1">IF('PR-tampon'!$E355="","",IF('PR-tampon'!$E355=0,"",IF(INDIRECT(NOM_FR&amp;ADDRESS('PR-tampon'!$E355,COLUMN(REFERENCEMENT_ISOLANT[[#Headers],[LIEN INTERNET]])))=0,"",INDIRECT(NOM_FR&amp;ADDRESS('PR-tampon'!$E355,COLUMN(REFERENCEMENT_ISOLANT[[#Headers],[LIEN INTERNET]]))))))</f>
        <v/>
      </c>
    </row>
    <row r="391" spans="1:17" ht="130.15" customHeight="1" x14ac:dyDescent="0.25">
      <c r="A391" s="3" t="e">
        <v>#VALUE!</v>
      </c>
      <c r="B391" s="88" t="str">
        <f ca="1">IF('PR-tampon'!$E356="","",IF('PR-tampon'!$E356=0,"",IF(INDIRECT(NOM_FR&amp;ADDRESS('PR-tampon'!$E356,COLUMN(REFERENCEMENT_ISOLANT[[#Headers],[DATE REFERENCEMENT]])))=0,"",INDIRECT(NOM_FR&amp;ADDRESS('PR-tampon'!$E356,COLUMN(REFERENCEMENT_ISOLANT[[#Headers],[DATE REFERENCEMENT]]))))))</f>
        <v/>
      </c>
      <c r="C391" s="88" t="str">
        <f ca="1">IF('PR-tampon'!$E356="","",IF('PR-tampon'!$E356=0,"",IF(INDIRECT(NOM_FR&amp;ADDRESS('PR-tampon'!$E356,COLUMN(REFERENCEMENT_ISOLANT[[#Headers],[TYPE DE PROCEDE]])))=0,"",INDIRECT(NOM_FR&amp;ADDRESS('PR-tampon'!$E356,COLUMN(REFERENCEMENT_ISOLANT[[#Headers],[TYPE DE PROCEDE]]))))))</f>
        <v/>
      </c>
      <c r="D391" s="88" t="str">
        <f ca="1">IF('PR-tampon'!$E356="","",IF('PR-tampon'!$E356=0,"",IF(INDIRECT(NOM_FR&amp;ADDRESS('PR-tampon'!$E356,COLUMN(REFERENCEMENT_ISOLANT[[#Headers],[MATIERE]])))=0,"",INDIRECT(NOM_FR&amp;ADDRESS('PR-tampon'!$E356,COLUMN(REFERENCEMENT_ISOLANT[[#Headers],[MATIERE]]))))))</f>
        <v/>
      </c>
      <c r="E391" s="3" t="str">
        <f ca="1">IF('PR-tampon'!$E356="","",IF('PR-tampon'!$E356=0,"",IF(INDIRECT(NOM_FR&amp;ADDRESS('PR-tampon'!$E356,COLUMN(REFERENCEMENT_ISOLANT[[#Headers],[NOM COMMERCIAL DU PROCEDE]])))=0,"",INDIRECT(NOM_FR&amp;ADDRESS('PR-tampon'!$E356,COLUMN(REFERENCEMENT_ISOLANT[[#Headers],[NOM COMMERCIAL DU PROCEDE]]))))))</f>
        <v/>
      </c>
      <c r="F391" s="3" t="str">
        <f ca="1">IF('PR-tampon'!$E356="","",IF('PR-tampon'!$E356=0,"",IF(INDIRECT(NOM_FR&amp;ADDRESS('PR-tampon'!$E356,COLUMN(REFERENCEMENT_ISOLANT[[#Headers],[DISTRIBUTEUR]])))=0,"",INDIRECT(NOM_FR&amp;ADDRESS('PR-tampon'!$E356,COLUMN(REFERENCEMENT_ISOLANT[[#Headers],[DISTRIBUTEUR]]))))))</f>
        <v/>
      </c>
      <c r="G391" s="3" t="str">
        <f ca="1">IF('PR-tampon'!$E356="","",IF('PR-tampon'!$E356=0,"",IF(INDIRECT(NOM_FR&amp;ADDRESS('PR-tampon'!$E356,COLUMN(REFERENCEMENT_ISOLANT[[#Headers],[TYPE DE DOCUMENT DE REFERENCE]])))=0,"",INDIRECT(NOM_FR&amp;ADDRESS('PR-tampon'!$E356,COLUMN(REFERENCEMENT_ISOLANT[[#Headers],[TYPE DE DOCUMENT DE REFERENCE]]))))))</f>
        <v/>
      </c>
      <c r="H391" s="3" t="str">
        <f ca="1">IF('PR-tampon'!$E356="","",IF('PR-tampon'!$E356=0,"",IF(INDIRECT(NOM_FR&amp;ADDRESS('PR-tampon'!$E356,COLUMN(REFERENCEMENT_ISOLANT[[#Headers],[REF]])))=0,"",INDIRECT(NOM_FR&amp;ADDRESS('PR-tampon'!$E356,COLUMN(REFERENCEMENT_ISOLANT[[#Headers],[REF]]))))))</f>
        <v/>
      </c>
      <c r="I391" s="82" t="str">
        <f ca="1">IF('PR-tampon'!$E356="","",IF('PR-tampon'!$E356=0,"",IF(INDIRECT(NOM_FR&amp;ADDRESS('PR-tampon'!$E356,COLUMN(REFERENCEMENT_ISOLANT[[#Headers],[AVIS LIMITE AU]])))=0,"",INDIRECT(NOM_FR&amp;ADDRESS('PR-tampon'!$E356,COLUMN(REFERENCEMENT_ISOLANT[[#Headers],[AVIS LIMITE AU]]))))))</f>
        <v/>
      </c>
      <c r="J391" s="3" t="str">
        <f ca="1">IF('PR-tampon'!$E356="","",IF('PR-tampon'!$E356=0,"",IF(INDIRECT(NOM_FR&amp;ADDRESS('PR-tampon'!$E356,COLUMN(REFERENCEMENT_ISOLANT[[#Headers],[TC/TNC
dans le domaine d''emploi visé]])))=0,"",INDIRECT(NOM_FR&amp;ADDRESS('PR-tampon'!$E356,COLUMN(REFERENCEMENT_ISOLANT[[#Headers],[TC/TNC
dans le domaine d''emploi visé]]))))))</f>
        <v/>
      </c>
      <c r="K391" s="117" t="str">
        <f ca="1">IF('PR-tampon'!$E356="","",IF('PR-tampon'!$E356=0,"",IF(INDIRECT(NOM_FR&amp;ADDRESS('PR-tampon'!$E356,COLUMN(REFERENCEMENT_ISOLANT[[#Headers],[SYNTHESE DES APPLICATIONS VISEES]])))=0,"",INDIRECT(NOM_FR&amp;ADDRESS('PR-tampon'!$E356,COLUMN(REFERENCEMENT_ISOLANT[[#Headers],[SYNTHESE DES APPLICATIONS VISEES]]))))))</f>
        <v/>
      </c>
      <c r="L391" s="84" t="str">
        <f ca="1">IF('PR-tampon'!$E356="","",IF('PR-tampon'!$E356=0,"",IF(INDIRECT(NOM_FR&amp;ADDRESS('PR-tampon'!$E356,COLUMN(REFERENCEMENT_ISOLANT[[#Headers],[CONCATENATION DES OBSERVATIONS]])))=0,"",INDIRECT(NOM_FR&amp;ADDRESS('PR-tampon'!$E356,COLUMN(REFERENCEMENT_ISOLANT[[#Headers],[CONCATENATION DES OBSERVATIONS]]))))))</f>
        <v/>
      </c>
      <c r="M391" s="3" t="str">
        <f ca="1">IF('PR-tampon'!$E356="","",IF('PR-tampon'!$E356=0,"",IF(INDIRECT(NOM_FR&amp;ADDRESS('PR-tampon'!$E356,COLUMN(REFERENCEMENT_ISOLANT[[#Headers],[Hygrométrie des locaux]])))=0,"",INDIRECT(NOM_FR&amp;ADDRESS('PR-tampon'!$E356,COLUMN(REFERENCEMENT_ISOLANT[[#Headers],[Hygrométrie des locaux]]))))))</f>
        <v/>
      </c>
      <c r="N391" s="3" t="str">
        <f ca="1">IF('PR-tampon'!$E356="","",IF('PR-tampon'!$E356=0,"",IF(INDIRECT(NOM_FR&amp;ADDRESS('PR-tampon'!$E356,COLUMN(REFERENCEMENT_ISOLANT[[#Headers],[classement locaux au sens 20.1 P3]])))=0,"",INDIRECT(NOM_FR&amp;ADDRESS('PR-tampon'!$E356,COLUMN(REFERENCEMENT_ISOLANT[[#Headers],[classement locaux au sens 20.1 P3]]))))))</f>
        <v/>
      </c>
      <c r="O391" s="3" t="str">
        <f ca="1">IF('PR-tampon'!$E356="","",IF('PR-tampon'!$E356=0,"",IF(INDIRECT(NOM_FR&amp;ADDRESS('PR-tampon'!$E356,COLUMN(REFERENCEMENT_ISOLANT[[#Headers],[Climat max]])))=0,"",INDIRECT(NOM_FR&amp;ADDRESS('PR-tampon'!$E356,COLUMN(REFERENCEMENT_ISOLANT[[#Headers],[Climat max]]))))))</f>
        <v/>
      </c>
      <c r="P391" s="3" t="str">
        <f ca="1">IF('PR-tampon'!$E356="","",IF('PR-tampon'!$E356=0,"",IF(INDIRECT(NOM_FR&amp;ADDRESS('PR-tampon'!$E356,COLUMN(REFERENCEMENT_ISOLANT[[#Headers],[Locaux climatisés ou raffraichis]])))=0,"",INDIRECT(NOM_FR&amp;ADDRESS('PR-tampon'!$E356,COLUMN(REFERENCEMENT_ISOLANT[[#Headers],[Locaux climatisés ou raffraichis]]))))))</f>
        <v/>
      </c>
      <c r="Q391" s="89" t="str">
        <f ca="1">IF('PR-tampon'!$E356="","",IF('PR-tampon'!$E356=0,"",IF(INDIRECT(NOM_FR&amp;ADDRESS('PR-tampon'!$E356,COLUMN(REFERENCEMENT_ISOLANT[[#Headers],[LIEN INTERNET]])))=0,"",INDIRECT(NOM_FR&amp;ADDRESS('PR-tampon'!$E356,COLUMN(REFERENCEMENT_ISOLANT[[#Headers],[LIEN INTERNET]]))))))</f>
        <v/>
      </c>
    </row>
    <row r="392" spans="1:17" ht="130.15" customHeight="1" x14ac:dyDescent="0.25">
      <c r="A392" s="3" t="e">
        <v>#VALUE!</v>
      </c>
      <c r="B392" s="88" t="str">
        <f ca="1">IF('PR-tampon'!$E357="","",IF('PR-tampon'!$E357=0,"",IF(INDIRECT(NOM_FR&amp;ADDRESS('PR-tampon'!$E357,COLUMN(REFERENCEMENT_ISOLANT[[#Headers],[DATE REFERENCEMENT]])))=0,"",INDIRECT(NOM_FR&amp;ADDRESS('PR-tampon'!$E357,COLUMN(REFERENCEMENT_ISOLANT[[#Headers],[DATE REFERENCEMENT]]))))))</f>
        <v/>
      </c>
      <c r="C392" s="88" t="str">
        <f ca="1">IF('PR-tampon'!$E357="","",IF('PR-tampon'!$E357=0,"",IF(INDIRECT(NOM_FR&amp;ADDRESS('PR-tampon'!$E357,COLUMN(REFERENCEMENT_ISOLANT[[#Headers],[TYPE DE PROCEDE]])))=0,"",INDIRECT(NOM_FR&amp;ADDRESS('PR-tampon'!$E357,COLUMN(REFERENCEMENT_ISOLANT[[#Headers],[TYPE DE PROCEDE]]))))))</f>
        <v/>
      </c>
      <c r="D392" s="88" t="str">
        <f ca="1">IF('PR-tampon'!$E357="","",IF('PR-tampon'!$E357=0,"",IF(INDIRECT(NOM_FR&amp;ADDRESS('PR-tampon'!$E357,COLUMN(REFERENCEMENT_ISOLANT[[#Headers],[MATIERE]])))=0,"",INDIRECT(NOM_FR&amp;ADDRESS('PR-tampon'!$E357,COLUMN(REFERENCEMENT_ISOLANT[[#Headers],[MATIERE]]))))))</f>
        <v/>
      </c>
      <c r="E392" s="3" t="str">
        <f ca="1">IF('PR-tampon'!$E357="","",IF('PR-tampon'!$E357=0,"",IF(INDIRECT(NOM_FR&amp;ADDRESS('PR-tampon'!$E357,COLUMN(REFERENCEMENT_ISOLANT[[#Headers],[NOM COMMERCIAL DU PROCEDE]])))=0,"",INDIRECT(NOM_FR&amp;ADDRESS('PR-tampon'!$E357,COLUMN(REFERENCEMENT_ISOLANT[[#Headers],[NOM COMMERCIAL DU PROCEDE]]))))))</f>
        <v/>
      </c>
      <c r="F392" s="3" t="str">
        <f ca="1">IF('PR-tampon'!$E357="","",IF('PR-tampon'!$E357=0,"",IF(INDIRECT(NOM_FR&amp;ADDRESS('PR-tampon'!$E357,COLUMN(REFERENCEMENT_ISOLANT[[#Headers],[DISTRIBUTEUR]])))=0,"",INDIRECT(NOM_FR&amp;ADDRESS('PR-tampon'!$E357,COLUMN(REFERENCEMENT_ISOLANT[[#Headers],[DISTRIBUTEUR]]))))))</f>
        <v/>
      </c>
      <c r="G392" s="3" t="str">
        <f ca="1">IF('PR-tampon'!$E357="","",IF('PR-tampon'!$E357=0,"",IF(INDIRECT(NOM_FR&amp;ADDRESS('PR-tampon'!$E357,COLUMN(REFERENCEMENT_ISOLANT[[#Headers],[TYPE DE DOCUMENT DE REFERENCE]])))=0,"",INDIRECT(NOM_FR&amp;ADDRESS('PR-tampon'!$E357,COLUMN(REFERENCEMENT_ISOLANT[[#Headers],[TYPE DE DOCUMENT DE REFERENCE]]))))))</f>
        <v/>
      </c>
      <c r="H392" s="3" t="str">
        <f ca="1">IF('PR-tampon'!$E357="","",IF('PR-tampon'!$E357=0,"",IF(INDIRECT(NOM_FR&amp;ADDRESS('PR-tampon'!$E357,COLUMN(REFERENCEMENT_ISOLANT[[#Headers],[REF]])))=0,"",INDIRECT(NOM_FR&amp;ADDRESS('PR-tampon'!$E357,COLUMN(REFERENCEMENT_ISOLANT[[#Headers],[REF]]))))))</f>
        <v/>
      </c>
      <c r="I392" s="82" t="str">
        <f ca="1">IF('PR-tampon'!$E357="","",IF('PR-tampon'!$E357=0,"",IF(INDIRECT(NOM_FR&amp;ADDRESS('PR-tampon'!$E357,COLUMN(REFERENCEMENT_ISOLANT[[#Headers],[AVIS LIMITE AU]])))=0,"",INDIRECT(NOM_FR&amp;ADDRESS('PR-tampon'!$E357,COLUMN(REFERENCEMENT_ISOLANT[[#Headers],[AVIS LIMITE AU]]))))))</f>
        <v/>
      </c>
      <c r="J392" s="3" t="str">
        <f ca="1">IF('PR-tampon'!$E357="","",IF('PR-tampon'!$E357=0,"",IF(INDIRECT(NOM_FR&amp;ADDRESS('PR-tampon'!$E357,COLUMN(REFERENCEMENT_ISOLANT[[#Headers],[TC/TNC
dans le domaine d''emploi visé]])))=0,"",INDIRECT(NOM_FR&amp;ADDRESS('PR-tampon'!$E357,COLUMN(REFERENCEMENT_ISOLANT[[#Headers],[TC/TNC
dans le domaine d''emploi visé]]))))))</f>
        <v/>
      </c>
      <c r="K392" s="117" t="str">
        <f ca="1">IF('PR-tampon'!$E357="","",IF('PR-tampon'!$E357=0,"",IF(INDIRECT(NOM_FR&amp;ADDRESS('PR-tampon'!$E357,COLUMN(REFERENCEMENT_ISOLANT[[#Headers],[SYNTHESE DES APPLICATIONS VISEES]])))=0,"",INDIRECT(NOM_FR&amp;ADDRESS('PR-tampon'!$E357,COLUMN(REFERENCEMENT_ISOLANT[[#Headers],[SYNTHESE DES APPLICATIONS VISEES]]))))))</f>
        <v/>
      </c>
      <c r="L392" s="84" t="str">
        <f ca="1">IF('PR-tampon'!$E357="","",IF('PR-tampon'!$E357=0,"",IF(INDIRECT(NOM_FR&amp;ADDRESS('PR-tampon'!$E357,COLUMN(REFERENCEMENT_ISOLANT[[#Headers],[CONCATENATION DES OBSERVATIONS]])))=0,"",INDIRECT(NOM_FR&amp;ADDRESS('PR-tampon'!$E357,COLUMN(REFERENCEMENT_ISOLANT[[#Headers],[CONCATENATION DES OBSERVATIONS]]))))))</f>
        <v/>
      </c>
      <c r="M392" s="3" t="str">
        <f ca="1">IF('PR-tampon'!$E357="","",IF('PR-tampon'!$E357=0,"",IF(INDIRECT(NOM_FR&amp;ADDRESS('PR-tampon'!$E357,COLUMN(REFERENCEMENT_ISOLANT[[#Headers],[Hygrométrie des locaux]])))=0,"",INDIRECT(NOM_FR&amp;ADDRESS('PR-tampon'!$E357,COLUMN(REFERENCEMENT_ISOLANT[[#Headers],[Hygrométrie des locaux]]))))))</f>
        <v/>
      </c>
      <c r="N392" s="3" t="str">
        <f ca="1">IF('PR-tampon'!$E357="","",IF('PR-tampon'!$E357=0,"",IF(INDIRECT(NOM_FR&amp;ADDRESS('PR-tampon'!$E357,COLUMN(REFERENCEMENT_ISOLANT[[#Headers],[classement locaux au sens 20.1 P3]])))=0,"",INDIRECT(NOM_FR&amp;ADDRESS('PR-tampon'!$E357,COLUMN(REFERENCEMENT_ISOLANT[[#Headers],[classement locaux au sens 20.1 P3]]))))))</f>
        <v/>
      </c>
      <c r="O392" s="3" t="str">
        <f ca="1">IF('PR-tampon'!$E357="","",IF('PR-tampon'!$E357=0,"",IF(INDIRECT(NOM_FR&amp;ADDRESS('PR-tampon'!$E357,COLUMN(REFERENCEMENT_ISOLANT[[#Headers],[Climat max]])))=0,"",INDIRECT(NOM_FR&amp;ADDRESS('PR-tampon'!$E357,COLUMN(REFERENCEMENT_ISOLANT[[#Headers],[Climat max]]))))))</f>
        <v/>
      </c>
      <c r="P392" s="3" t="str">
        <f ca="1">IF('PR-tampon'!$E357="","",IF('PR-tampon'!$E357=0,"",IF(INDIRECT(NOM_FR&amp;ADDRESS('PR-tampon'!$E357,COLUMN(REFERENCEMENT_ISOLANT[[#Headers],[Locaux climatisés ou raffraichis]])))=0,"",INDIRECT(NOM_FR&amp;ADDRESS('PR-tampon'!$E357,COLUMN(REFERENCEMENT_ISOLANT[[#Headers],[Locaux climatisés ou raffraichis]]))))))</f>
        <v/>
      </c>
      <c r="Q392" s="89" t="str">
        <f ca="1">IF('PR-tampon'!$E357="","",IF('PR-tampon'!$E357=0,"",IF(INDIRECT(NOM_FR&amp;ADDRESS('PR-tampon'!$E357,COLUMN(REFERENCEMENT_ISOLANT[[#Headers],[LIEN INTERNET]])))=0,"",INDIRECT(NOM_FR&amp;ADDRESS('PR-tampon'!$E357,COLUMN(REFERENCEMENT_ISOLANT[[#Headers],[LIEN INTERNET]]))))))</f>
        <v/>
      </c>
    </row>
    <row r="393" spans="1:17" ht="130.15" customHeight="1" x14ac:dyDescent="0.25">
      <c r="A393" s="3" t="e">
        <v>#VALUE!</v>
      </c>
      <c r="B393" s="88" t="str">
        <f ca="1">IF('PR-tampon'!$E358="","",IF('PR-tampon'!$E358=0,"",IF(INDIRECT(NOM_FR&amp;ADDRESS('PR-tampon'!$E358,COLUMN(REFERENCEMENT_ISOLANT[[#Headers],[DATE REFERENCEMENT]])))=0,"",INDIRECT(NOM_FR&amp;ADDRESS('PR-tampon'!$E358,COLUMN(REFERENCEMENT_ISOLANT[[#Headers],[DATE REFERENCEMENT]]))))))</f>
        <v/>
      </c>
      <c r="C393" s="88" t="str">
        <f ca="1">IF('PR-tampon'!$E358="","",IF('PR-tampon'!$E358=0,"",IF(INDIRECT(NOM_FR&amp;ADDRESS('PR-tampon'!$E358,COLUMN(REFERENCEMENT_ISOLANT[[#Headers],[TYPE DE PROCEDE]])))=0,"",INDIRECT(NOM_FR&amp;ADDRESS('PR-tampon'!$E358,COLUMN(REFERENCEMENT_ISOLANT[[#Headers],[TYPE DE PROCEDE]]))))))</f>
        <v/>
      </c>
      <c r="D393" s="88" t="str">
        <f ca="1">IF('PR-tampon'!$E358="","",IF('PR-tampon'!$E358=0,"",IF(INDIRECT(NOM_FR&amp;ADDRESS('PR-tampon'!$E358,COLUMN(REFERENCEMENT_ISOLANT[[#Headers],[MATIERE]])))=0,"",INDIRECT(NOM_FR&amp;ADDRESS('PR-tampon'!$E358,COLUMN(REFERENCEMENT_ISOLANT[[#Headers],[MATIERE]]))))))</f>
        <v/>
      </c>
      <c r="E393" s="3" t="str">
        <f ca="1">IF('PR-tampon'!$E358="","",IF('PR-tampon'!$E358=0,"",IF(INDIRECT(NOM_FR&amp;ADDRESS('PR-tampon'!$E358,COLUMN(REFERENCEMENT_ISOLANT[[#Headers],[NOM COMMERCIAL DU PROCEDE]])))=0,"",INDIRECT(NOM_FR&amp;ADDRESS('PR-tampon'!$E358,COLUMN(REFERENCEMENT_ISOLANT[[#Headers],[NOM COMMERCIAL DU PROCEDE]]))))))</f>
        <v/>
      </c>
      <c r="F393" s="3" t="str">
        <f ca="1">IF('PR-tampon'!$E358="","",IF('PR-tampon'!$E358=0,"",IF(INDIRECT(NOM_FR&amp;ADDRESS('PR-tampon'!$E358,COLUMN(REFERENCEMENT_ISOLANT[[#Headers],[DISTRIBUTEUR]])))=0,"",INDIRECT(NOM_FR&amp;ADDRESS('PR-tampon'!$E358,COLUMN(REFERENCEMENT_ISOLANT[[#Headers],[DISTRIBUTEUR]]))))))</f>
        <v/>
      </c>
      <c r="G393" s="3" t="str">
        <f ca="1">IF('PR-tampon'!$E358="","",IF('PR-tampon'!$E358=0,"",IF(INDIRECT(NOM_FR&amp;ADDRESS('PR-tampon'!$E358,COLUMN(REFERENCEMENT_ISOLANT[[#Headers],[TYPE DE DOCUMENT DE REFERENCE]])))=0,"",INDIRECT(NOM_FR&amp;ADDRESS('PR-tampon'!$E358,COLUMN(REFERENCEMENT_ISOLANT[[#Headers],[TYPE DE DOCUMENT DE REFERENCE]]))))))</f>
        <v/>
      </c>
      <c r="H393" s="3" t="str">
        <f ca="1">IF('PR-tampon'!$E358="","",IF('PR-tampon'!$E358=0,"",IF(INDIRECT(NOM_FR&amp;ADDRESS('PR-tampon'!$E358,COLUMN(REFERENCEMENT_ISOLANT[[#Headers],[REF]])))=0,"",INDIRECT(NOM_FR&amp;ADDRESS('PR-tampon'!$E358,COLUMN(REFERENCEMENT_ISOLANT[[#Headers],[REF]]))))))</f>
        <v/>
      </c>
      <c r="I393" s="82" t="str">
        <f ca="1">IF('PR-tampon'!$E358="","",IF('PR-tampon'!$E358=0,"",IF(INDIRECT(NOM_FR&amp;ADDRESS('PR-tampon'!$E358,COLUMN(REFERENCEMENT_ISOLANT[[#Headers],[AVIS LIMITE AU]])))=0,"",INDIRECT(NOM_FR&amp;ADDRESS('PR-tampon'!$E358,COLUMN(REFERENCEMENT_ISOLANT[[#Headers],[AVIS LIMITE AU]]))))))</f>
        <v/>
      </c>
      <c r="J393" s="3" t="str">
        <f ca="1">IF('PR-tampon'!$E358="","",IF('PR-tampon'!$E358=0,"",IF(INDIRECT(NOM_FR&amp;ADDRESS('PR-tampon'!$E358,COLUMN(REFERENCEMENT_ISOLANT[[#Headers],[TC/TNC
dans le domaine d''emploi visé]])))=0,"",INDIRECT(NOM_FR&amp;ADDRESS('PR-tampon'!$E358,COLUMN(REFERENCEMENT_ISOLANT[[#Headers],[TC/TNC
dans le domaine d''emploi visé]]))))))</f>
        <v/>
      </c>
      <c r="K393" s="117" t="str">
        <f ca="1">IF('PR-tampon'!$E358="","",IF('PR-tampon'!$E358=0,"",IF(INDIRECT(NOM_FR&amp;ADDRESS('PR-tampon'!$E358,COLUMN(REFERENCEMENT_ISOLANT[[#Headers],[SYNTHESE DES APPLICATIONS VISEES]])))=0,"",INDIRECT(NOM_FR&amp;ADDRESS('PR-tampon'!$E358,COLUMN(REFERENCEMENT_ISOLANT[[#Headers],[SYNTHESE DES APPLICATIONS VISEES]]))))))</f>
        <v/>
      </c>
      <c r="L393" s="84" t="str">
        <f ca="1">IF('PR-tampon'!$E358="","",IF('PR-tampon'!$E358=0,"",IF(INDIRECT(NOM_FR&amp;ADDRESS('PR-tampon'!$E358,COLUMN(REFERENCEMENT_ISOLANT[[#Headers],[CONCATENATION DES OBSERVATIONS]])))=0,"",INDIRECT(NOM_FR&amp;ADDRESS('PR-tampon'!$E358,COLUMN(REFERENCEMENT_ISOLANT[[#Headers],[CONCATENATION DES OBSERVATIONS]]))))))</f>
        <v/>
      </c>
      <c r="M393" s="3" t="str">
        <f ca="1">IF('PR-tampon'!$E358="","",IF('PR-tampon'!$E358=0,"",IF(INDIRECT(NOM_FR&amp;ADDRESS('PR-tampon'!$E358,COLUMN(REFERENCEMENT_ISOLANT[[#Headers],[Hygrométrie des locaux]])))=0,"",INDIRECT(NOM_FR&amp;ADDRESS('PR-tampon'!$E358,COLUMN(REFERENCEMENT_ISOLANT[[#Headers],[Hygrométrie des locaux]]))))))</f>
        <v/>
      </c>
      <c r="N393" s="3" t="str">
        <f ca="1">IF('PR-tampon'!$E358="","",IF('PR-tampon'!$E358=0,"",IF(INDIRECT(NOM_FR&amp;ADDRESS('PR-tampon'!$E358,COLUMN(REFERENCEMENT_ISOLANT[[#Headers],[classement locaux au sens 20.1 P3]])))=0,"",INDIRECT(NOM_FR&amp;ADDRESS('PR-tampon'!$E358,COLUMN(REFERENCEMENT_ISOLANT[[#Headers],[classement locaux au sens 20.1 P3]]))))))</f>
        <v/>
      </c>
      <c r="O393" s="3" t="str">
        <f ca="1">IF('PR-tampon'!$E358="","",IF('PR-tampon'!$E358=0,"",IF(INDIRECT(NOM_FR&amp;ADDRESS('PR-tampon'!$E358,COLUMN(REFERENCEMENT_ISOLANT[[#Headers],[Climat max]])))=0,"",INDIRECT(NOM_FR&amp;ADDRESS('PR-tampon'!$E358,COLUMN(REFERENCEMENT_ISOLANT[[#Headers],[Climat max]]))))))</f>
        <v/>
      </c>
      <c r="P393" s="3" t="str">
        <f ca="1">IF('PR-tampon'!$E358="","",IF('PR-tampon'!$E358=0,"",IF(INDIRECT(NOM_FR&amp;ADDRESS('PR-tampon'!$E358,COLUMN(REFERENCEMENT_ISOLANT[[#Headers],[Locaux climatisés ou raffraichis]])))=0,"",INDIRECT(NOM_FR&amp;ADDRESS('PR-tampon'!$E358,COLUMN(REFERENCEMENT_ISOLANT[[#Headers],[Locaux climatisés ou raffraichis]]))))))</f>
        <v/>
      </c>
      <c r="Q393" s="89" t="str">
        <f ca="1">IF('PR-tampon'!$E358="","",IF('PR-tampon'!$E358=0,"",IF(INDIRECT(NOM_FR&amp;ADDRESS('PR-tampon'!$E358,COLUMN(REFERENCEMENT_ISOLANT[[#Headers],[LIEN INTERNET]])))=0,"",INDIRECT(NOM_FR&amp;ADDRESS('PR-tampon'!$E358,COLUMN(REFERENCEMENT_ISOLANT[[#Headers],[LIEN INTERNET]]))))))</f>
        <v/>
      </c>
    </row>
    <row r="394" spans="1:17" ht="130.15" customHeight="1" x14ac:dyDescent="0.25">
      <c r="A394" s="3" t="e">
        <v>#VALUE!</v>
      </c>
      <c r="B394" s="88" t="str">
        <f ca="1">IF('PR-tampon'!$E359="","",IF('PR-tampon'!$E359=0,"",IF(INDIRECT(NOM_FR&amp;ADDRESS('PR-tampon'!$E359,COLUMN(REFERENCEMENT_ISOLANT[[#Headers],[DATE REFERENCEMENT]])))=0,"",INDIRECT(NOM_FR&amp;ADDRESS('PR-tampon'!$E359,COLUMN(REFERENCEMENT_ISOLANT[[#Headers],[DATE REFERENCEMENT]]))))))</f>
        <v/>
      </c>
      <c r="C394" s="88" t="str">
        <f ca="1">IF('PR-tampon'!$E359="","",IF('PR-tampon'!$E359=0,"",IF(INDIRECT(NOM_FR&amp;ADDRESS('PR-tampon'!$E359,COLUMN(REFERENCEMENT_ISOLANT[[#Headers],[TYPE DE PROCEDE]])))=0,"",INDIRECT(NOM_FR&amp;ADDRESS('PR-tampon'!$E359,COLUMN(REFERENCEMENT_ISOLANT[[#Headers],[TYPE DE PROCEDE]]))))))</f>
        <v/>
      </c>
      <c r="D394" s="88" t="str">
        <f ca="1">IF('PR-tampon'!$E359="","",IF('PR-tampon'!$E359=0,"",IF(INDIRECT(NOM_FR&amp;ADDRESS('PR-tampon'!$E359,COLUMN(REFERENCEMENT_ISOLANT[[#Headers],[MATIERE]])))=0,"",INDIRECT(NOM_FR&amp;ADDRESS('PR-tampon'!$E359,COLUMN(REFERENCEMENT_ISOLANT[[#Headers],[MATIERE]]))))))</f>
        <v/>
      </c>
      <c r="E394" s="3" t="str">
        <f ca="1">IF('PR-tampon'!$E359="","",IF('PR-tampon'!$E359=0,"",IF(INDIRECT(NOM_FR&amp;ADDRESS('PR-tampon'!$E359,COLUMN(REFERENCEMENT_ISOLANT[[#Headers],[NOM COMMERCIAL DU PROCEDE]])))=0,"",INDIRECT(NOM_FR&amp;ADDRESS('PR-tampon'!$E359,COLUMN(REFERENCEMENT_ISOLANT[[#Headers],[NOM COMMERCIAL DU PROCEDE]]))))))</f>
        <v/>
      </c>
      <c r="F394" s="3" t="str">
        <f ca="1">IF('PR-tampon'!$E359="","",IF('PR-tampon'!$E359=0,"",IF(INDIRECT(NOM_FR&amp;ADDRESS('PR-tampon'!$E359,COLUMN(REFERENCEMENT_ISOLANT[[#Headers],[DISTRIBUTEUR]])))=0,"",INDIRECT(NOM_FR&amp;ADDRESS('PR-tampon'!$E359,COLUMN(REFERENCEMENT_ISOLANT[[#Headers],[DISTRIBUTEUR]]))))))</f>
        <v/>
      </c>
      <c r="G394" s="3" t="str">
        <f ca="1">IF('PR-tampon'!$E359="","",IF('PR-tampon'!$E359=0,"",IF(INDIRECT(NOM_FR&amp;ADDRESS('PR-tampon'!$E359,COLUMN(REFERENCEMENT_ISOLANT[[#Headers],[TYPE DE DOCUMENT DE REFERENCE]])))=0,"",INDIRECT(NOM_FR&amp;ADDRESS('PR-tampon'!$E359,COLUMN(REFERENCEMENT_ISOLANT[[#Headers],[TYPE DE DOCUMENT DE REFERENCE]]))))))</f>
        <v/>
      </c>
      <c r="H394" s="3" t="str">
        <f ca="1">IF('PR-tampon'!$E359="","",IF('PR-tampon'!$E359=0,"",IF(INDIRECT(NOM_FR&amp;ADDRESS('PR-tampon'!$E359,COLUMN(REFERENCEMENT_ISOLANT[[#Headers],[REF]])))=0,"",INDIRECT(NOM_FR&amp;ADDRESS('PR-tampon'!$E359,COLUMN(REFERENCEMENT_ISOLANT[[#Headers],[REF]]))))))</f>
        <v/>
      </c>
      <c r="I394" s="82" t="str">
        <f ca="1">IF('PR-tampon'!$E359="","",IF('PR-tampon'!$E359=0,"",IF(INDIRECT(NOM_FR&amp;ADDRESS('PR-tampon'!$E359,COLUMN(REFERENCEMENT_ISOLANT[[#Headers],[AVIS LIMITE AU]])))=0,"",INDIRECT(NOM_FR&amp;ADDRESS('PR-tampon'!$E359,COLUMN(REFERENCEMENT_ISOLANT[[#Headers],[AVIS LIMITE AU]]))))))</f>
        <v/>
      </c>
      <c r="J394" s="3" t="str">
        <f ca="1">IF('PR-tampon'!$E359="","",IF('PR-tampon'!$E359=0,"",IF(INDIRECT(NOM_FR&amp;ADDRESS('PR-tampon'!$E359,COLUMN(REFERENCEMENT_ISOLANT[[#Headers],[TC/TNC
dans le domaine d''emploi visé]])))=0,"",INDIRECT(NOM_FR&amp;ADDRESS('PR-tampon'!$E359,COLUMN(REFERENCEMENT_ISOLANT[[#Headers],[TC/TNC
dans le domaine d''emploi visé]]))))))</f>
        <v/>
      </c>
      <c r="K394" s="117" t="str">
        <f ca="1">IF('PR-tampon'!$E359="","",IF('PR-tampon'!$E359=0,"",IF(INDIRECT(NOM_FR&amp;ADDRESS('PR-tampon'!$E359,COLUMN(REFERENCEMENT_ISOLANT[[#Headers],[SYNTHESE DES APPLICATIONS VISEES]])))=0,"",INDIRECT(NOM_FR&amp;ADDRESS('PR-tampon'!$E359,COLUMN(REFERENCEMENT_ISOLANT[[#Headers],[SYNTHESE DES APPLICATIONS VISEES]]))))))</f>
        <v/>
      </c>
      <c r="L394" s="84" t="str">
        <f ca="1">IF('PR-tampon'!$E359="","",IF('PR-tampon'!$E359=0,"",IF(INDIRECT(NOM_FR&amp;ADDRESS('PR-tampon'!$E359,COLUMN(REFERENCEMENT_ISOLANT[[#Headers],[CONCATENATION DES OBSERVATIONS]])))=0,"",INDIRECT(NOM_FR&amp;ADDRESS('PR-tampon'!$E359,COLUMN(REFERENCEMENT_ISOLANT[[#Headers],[CONCATENATION DES OBSERVATIONS]]))))))</f>
        <v/>
      </c>
      <c r="M394" s="3" t="str">
        <f ca="1">IF('PR-tampon'!$E359="","",IF('PR-tampon'!$E359=0,"",IF(INDIRECT(NOM_FR&amp;ADDRESS('PR-tampon'!$E359,COLUMN(REFERENCEMENT_ISOLANT[[#Headers],[Hygrométrie des locaux]])))=0,"",INDIRECT(NOM_FR&amp;ADDRESS('PR-tampon'!$E359,COLUMN(REFERENCEMENT_ISOLANT[[#Headers],[Hygrométrie des locaux]]))))))</f>
        <v/>
      </c>
      <c r="N394" s="3" t="str">
        <f ca="1">IF('PR-tampon'!$E359="","",IF('PR-tampon'!$E359=0,"",IF(INDIRECT(NOM_FR&amp;ADDRESS('PR-tampon'!$E359,COLUMN(REFERENCEMENT_ISOLANT[[#Headers],[classement locaux au sens 20.1 P3]])))=0,"",INDIRECT(NOM_FR&amp;ADDRESS('PR-tampon'!$E359,COLUMN(REFERENCEMENT_ISOLANT[[#Headers],[classement locaux au sens 20.1 P3]]))))))</f>
        <v/>
      </c>
      <c r="O394" s="3" t="str">
        <f ca="1">IF('PR-tampon'!$E359="","",IF('PR-tampon'!$E359=0,"",IF(INDIRECT(NOM_FR&amp;ADDRESS('PR-tampon'!$E359,COLUMN(REFERENCEMENT_ISOLANT[[#Headers],[Climat max]])))=0,"",INDIRECT(NOM_FR&amp;ADDRESS('PR-tampon'!$E359,COLUMN(REFERENCEMENT_ISOLANT[[#Headers],[Climat max]]))))))</f>
        <v/>
      </c>
      <c r="P394" s="3" t="str">
        <f ca="1">IF('PR-tampon'!$E359="","",IF('PR-tampon'!$E359=0,"",IF(INDIRECT(NOM_FR&amp;ADDRESS('PR-tampon'!$E359,COLUMN(REFERENCEMENT_ISOLANT[[#Headers],[Locaux climatisés ou raffraichis]])))=0,"",INDIRECT(NOM_FR&amp;ADDRESS('PR-tampon'!$E359,COLUMN(REFERENCEMENT_ISOLANT[[#Headers],[Locaux climatisés ou raffraichis]]))))))</f>
        <v/>
      </c>
      <c r="Q394" s="89" t="str">
        <f ca="1">IF('PR-tampon'!$E359="","",IF('PR-tampon'!$E359=0,"",IF(INDIRECT(NOM_FR&amp;ADDRESS('PR-tampon'!$E359,COLUMN(REFERENCEMENT_ISOLANT[[#Headers],[LIEN INTERNET]])))=0,"",INDIRECT(NOM_FR&amp;ADDRESS('PR-tampon'!$E359,COLUMN(REFERENCEMENT_ISOLANT[[#Headers],[LIEN INTERNET]]))))))</f>
        <v/>
      </c>
    </row>
    <row r="395" spans="1:17" ht="130.15" customHeight="1" x14ac:dyDescent="0.25">
      <c r="A395" s="3" t="e">
        <v>#VALUE!</v>
      </c>
      <c r="B395" s="88" t="str">
        <f ca="1">IF('PR-tampon'!$E360="","",IF('PR-tampon'!$E360=0,"",IF(INDIRECT(NOM_FR&amp;ADDRESS('PR-tampon'!$E360,COLUMN(REFERENCEMENT_ISOLANT[[#Headers],[DATE REFERENCEMENT]])))=0,"",INDIRECT(NOM_FR&amp;ADDRESS('PR-tampon'!$E360,COLUMN(REFERENCEMENT_ISOLANT[[#Headers],[DATE REFERENCEMENT]]))))))</f>
        <v/>
      </c>
      <c r="C395" s="88" t="str">
        <f ca="1">IF('PR-tampon'!$E360="","",IF('PR-tampon'!$E360=0,"",IF(INDIRECT(NOM_FR&amp;ADDRESS('PR-tampon'!$E360,COLUMN(REFERENCEMENT_ISOLANT[[#Headers],[TYPE DE PROCEDE]])))=0,"",INDIRECT(NOM_FR&amp;ADDRESS('PR-tampon'!$E360,COLUMN(REFERENCEMENT_ISOLANT[[#Headers],[TYPE DE PROCEDE]]))))))</f>
        <v/>
      </c>
      <c r="D395" s="88" t="str">
        <f ca="1">IF('PR-tampon'!$E360="","",IF('PR-tampon'!$E360=0,"",IF(INDIRECT(NOM_FR&amp;ADDRESS('PR-tampon'!$E360,COLUMN(REFERENCEMENT_ISOLANT[[#Headers],[MATIERE]])))=0,"",INDIRECT(NOM_FR&amp;ADDRESS('PR-tampon'!$E360,COLUMN(REFERENCEMENT_ISOLANT[[#Headers],[MATIERE]]))))))</f>
        <v/>
      </c>
      <c r="E395" s="3" t="str">
        <f ca="1">IF('PR-tampon'!$E360="","",IF('PR-tampon'!$E360=0,"",IF(INDIRECT(NOM_FR&amp;ADDRESS('PR-tampon'!$E360,COLUMN(REFERENCEMENT_ISOLANT[[#Headers],[NOM COMMERCIAL DU PROCEDE]])))=0,"",INDIRECT(NOM_FR&amp;ADDRESS('PR-tampon'!$E360,COLUMN(REFERENCEMENT_ISOLANT[[#Headers],[NOM COMMERCIAL DU PROCEDE]]))))))</f>
        <v/>
      </c>
      <c r="F395" s="3" t="str">
        <f ca="1">IF('PR-tampon'!$E360="","",IF('PR-tampon'!$E360=0,"",IF(INDIRECT(NOM_FR&amp;ADDRESS('PR-tampon'!$E360,COLUMN(REFERENCEMENT_ISOLANT[[#Headers],[DISTRIBUTEUR]])))=0,"",INDIRECT(NOM_FR&amp;ADDRESS('PR-tampon'!$E360,COLUMN(REFERENCEMENT_ISOLANT[[#Headers],[DISTRIBUTEUR]]))))))</f>
        <v/>
      </c>
      <c r="G395" s="3" t="str">
        <f ca="1">IF('PR-tampon'!$E360="","",IF('PR-tampon'!$E360=0,"",IF(INDIRECT(NOM_FR&amp;ADDRESS('PR-tampon'!$E360,COLUMN(REFERENCEMENT_ISOLANT[[#Headers],[TYPE DE DOCUMENT DE REFERENCE]])))=0,"",INDIRECT(NOM_FR&amp;ADDRESS('PR-tampon'!$E360,COLUMN(REFERENCEMENT_ISOLANT[[#Headers],[TYPE DE DOCUMENT DE REFERENCE]]))))))</f>
        <v/>
      </c>
      <c r="H395" s="3" t="str">
        <f ca="1">IF('PR-tampon'!$E360="","",IF('PR-tampon'!$E360=0,"",IF(INDIRECT(NOM_FR&amp;ADDRESS('PR-tampon'!$E360,COLUMN(REFERENCEMENT_ISOLANT[[#Headers],[REF]])))=0,"",INDIRECT(NOM_FR&amp;ADDRESS('PR-tampon'!$E360,COLUMN(REFERENCEMENT_ISOLANT[[#Headers],[REF]]))))))</f>
        <v/>
      </c>
      <c r="I395" s="82" t="str">
        <f ca="1">IF('PR-tampon'!$E360="","",IF('PR-tampon'!$E360=0,"",IF(INDIRECT(NOM_FR&amp;ADDRESS('PR-tampon'!$E360,COLUMN(REFERENCEMENT_ISOLANT[[#Headers],[AVIS LIMITE AU]])))=0,"",INDIRECT(NOM_FR&amp;ADDRESS('PR-tampon'!$E360,COLUMN(REFERENCEMENT_ISOLANT[[#Headers],[AVIS LIMITE AU]]))))))</f>
        <v/>
      </c>
      <c r="J395" s="3" t="str">
        <f ca="1">IF('PR-tampon'!$E360="","",IF('PR-tampon'!$E360=0,"",IF(INDIRECT(NOM_FR&amp;ADDRESS('PR-tampon'!$E360,COLUMN(REFERENCEMENT_ISOLANT[[#Headers],[TC/TNC
dans le domaine d''emploi visé]])))=0,"",INDIRECT(NOM_FR&amp;ADDRESS('PR-tampon'!$E360,COLUMN(REFERENCEMENT_ISOLANT[[#Headers],[TC/TNC
dans le domaine d''emploi visé]]))))))</f>
        <v/>
      </c>
      <c r="K395" s="117" t="str">
        <f ca="1">IF('PR-tampon'!$E360="","",IF('PR-tampon'!$E360=0,"",IF(INDIRECT(NOM_FR&amp;ADDRESS('PR-tampon'!$E360,COLUMN(REFERENCEMENT_ISOLANT[[#Headers],[SYNTHESE DES APPLICATIONS VISEES]])))=0,"",INDIRECT(NOM_FR&amp;ADDRESS('PR-tampon'!$E360,COLUMN(REFERENCEMENT_ISOLANT[[#Headers],[SYNTHESE DES APPLICATIONS VISEES]]))))))</f>
        <v/>
      </c>
      <c r="L395" s="84" t="str">
        <f ca="1">IF('PR-tampon'!$E360="","",IF('PR-tampon'!$E360=0,"",IF(INDIRECT(NOM_FR&amp;ADDRESS('PR-tampon'!$E360,COLUMN(REFERENCEMENT_ISOLANT[[#Headers],[CONCATENATION DES OBSERVATIONS]])))=0,"",INDIRECT(NOM_FR&amp;ADDRESS('PR-tampon'!$E360,COLUMN(REFERENCEMENT_ISOLANT[[#Headers],[CONCATENATION DES OBSERVATIONS]]))))))</f>
        <v/>
      </c>
      <c r="M395" s="3" t="str">
        <f ca="1">IF('PR-tampon'!$E360="","",IF('PR-tampon'!$E360=0,"",IF(INDIRECT(NOM_FR&amp;ADDRESS('PR-tampon'!$E360,COLUMN(REFERENCEMENT_ISOLANT[[#Headers],[Hygrométrie des locaux]])))=0,"",INDIRECT(NOM_FR&amp;ADDRESS('PR-tampon'!$E360,COLUMN(REFERENCEMENT_ISOLANT[[#Headers],[Hygrométrie des locaux]]))))))</f>
        <v/>
      </c>
      <c r="N395" s="3" t="str">
        <f ca="1">IF('PR-tampon'!$E360="","",IF('PR-tampon'!$E360=0,"",IF(INDIRECT(NOM_FR&amp;ADDRESS('PR-tampon'!$E360,COLUMN(REFERENCEMENT_ISOLANT[[#Headers],[classement locaux au sens 20.1 P3]])))=0,"",INDIRECT(NOM_FR&amp;ADDRESS('PR-tampon'!$E360,COLUMN(REFERENCEMENT_ISOLANT[[#Headers],[classement locaux au sens 20.1 P3]]))))))</f>
        <v/>
      </c>
      <c r="O395" s="3" t="str">
        <f ca="1">IF('PR-tampon'!$E360="","",IF('PR-tampon'!$E360=0,"",IF(INDIRECT(NOM_FR&amp;ADDRESS('PR-tampon'!$E360,COLUMN(REFERENCEMENT_ISOLANT[[#Headers],[Climat max]])))=0,"",INDIRECT(NOM_FR&amp;ADDRESS('PR-tampon'!$E360,COLUMN(REFERENCEMENT_ISOLANT[[#Headers],[Climat max]]))))))</f>
        <v/>
      </c>
      <c r="P395" s="3" t="str">
        <f ca="1">IF('PR-tampon'!$E360="","",IF('PR-tampon'!$E360=0,"",IF(INDIRECT(NOM_FR&amp;ADDRESS('PR-tampon'!$E360,COLUMN(REFERENCEMENT_ISOLANT[[#Headers],[Locaux climatisés ou raffraichis]])))=0,"",INDIRECT(NOM_FR&amp;ADDRESS('PR-tampon'!$E360,COLUMN(REFERENCEMENT_ISOLANT[[#Headers],[Locaux climatisés ou raffraichis]]))))))</f>
        <v/>
      </c>
      <c r="Q395" s="89" t="str">
        <f ca="1">IF('PR-tampon'!$E360="","",IF('PR-tampon'!$E360=0,"",IF(INDIRECT(NOM_FR&amp;ADDRESS('PR-tampon'!$E360,COLUMN(REFERENCEMENT_ISOLANT[[#Headers],[LIEN INTERNET]])))=0,"",INDIRECT(NOM_FR&amp;ADDRESS('PR-tampon'!$E360,COLUMN(REFERENCEMENT_ISOLANT[[#Headers],[LIEN INTERNET]]))))))</f>
        <v/>
      </c>
    </row>
    <row r="396" spans="1:17" ht="130.15" customHeight="1" x14ac:dyDescent="0.25">
      <c r="A396" s="3" t="e">
        <v>#VALUE!</v>
      </c>
      <c r="B396" s="88" t="str">
        <f ca="1">IF('PR-tampon'!$E361="","",IF('PR-tampon'!$E361=0,"",IF(INDIRECT(NOM_FR&amp;ADDRESS('PR-tampon'!$E361,COLUMN(REFERENCEMENT_ISOLANT[[#Headers],[DATE REFERENCEMENT]])))=0,"",INDIRECT(NOM_FR&amp;ADDRESS('PR-tampon'!$E361,COLUMN(REFERENCEMENT_ISOLANT[[#Headers],[DATE REFERENCEMENT]]))))))</f>
        <v/>
      </c>
      <c r="C396" s="88" t="str">
        <f ca="1">IF('PR-tampon'!$E361="","",IF('PR-tampon'!$E361=0,"",IF(INDIRECT(NOM_FR&amp;ADDRESS('PR-tampon'!$E361,COLUMN(REFERENCEMENT_ISOLANT[[#Headers],[TYPE DE PROCEDE]])))=0,"",INDIRECT(NOM_FR&amp;ADDRESS('PR-tampon'!$E361,COLUMN(REFERENCEMENT_ISOLANT[[#Headers],[TYPE DE PROCEDE]]))))))</f>
        <v/>
      </c>
      <c r="D396" s="88" t="str">
        <f ca="1">IF('PR-tampon'!$E361="","",IF('PR-tampon'!$E361=0,"",IF(INDIRECT(NOM_FR&amp;ADDRESS('PR-tampon'!$E361,COLUMN(REFERENCEMENT_ISOLANT[[#Headers],[MATIERE]])))=0,"",INDIRECT(NOM_FR&amp;ADDRESS('PR-tampon'!$E361,COLUMN(REFERENCEMENT_ISOLANT[[#Headers],[MATIERE]]))))))</f>
        <v/>
      </c>
      <c r="E396" s="3" t="str">
        <f ca="1">IF('PR-tampon'!$E361="","",IF('PR-tampon'!$E361=0,"",IF(INDIRECT(NOM_FR&amp;ADDRESS('PR-tampon'!$E361,COLUMN(REFERENCEMENT_ISOLANT[[#Headers],[NOM COMMERCIAL DU PROCEDE]])))=0,"",INDIRECT(NOM_FR&amp;ADDRESS('PR-tampon'!$E361,COLUMN(REFERENCEMENT_ISOLANT[[#Headers],[NOM COMMERCIAL DU PROCEDE]]))))))</f>
        <v/>
      </c>
      <c r="F396" s="3" t="str">
        <f ca="1">IF('PR-tampon'!$E361="","",IF('PR-tampon'!$E361=0,"",IF(INDIRECT(NOM_FR&amp;ADDRESS('PR-tampon'!$E361,COLUMN(REFERENCEMENT_ISOLANT[[#Headers],[DISTRIBUTEUR]])))=0,"",INDIRECT(NOM_FR&amp;ADDRESS('PR-tampon'!$E361,COLUMN(REFERENCEMENT_ISOLANT[[#Headers],[DISTRIBUTEUR]]))))))</f>
        <v/>
      </c>
      <c r="G396" s="3" t="str">
        <f ca="1">IF('PR-tampon'!$E361="","",IF('PR-tampon'!$E361=0,"",IF(INDIRECT(NOM_FR&amp;ADDRESS('PR-tampon'!$E361,COLUMN(REFERENCEMENT_ISOLANT[[#Headers],[TYPE DE DOCUMENT DE REFERENCE]])))=0,"",INDIRECT(NOM_FR&amp;ADDRESS('PR-tampon'!$E361,COLUMN(REFERENCEMENT_ISOLANT[[#Headers],[TYPE DE DOCUMENT DE REFERENCE]]))))))</f>
        <v/>
      </c>
      <c r="H396" s="3" t="str">
        <f ca="1">IF('PR-tampon'!$E361="","",IF('PR-tampon'!$E361=0,"",IF(INDIRECT(NOM_FR&amp;ADDRESS('PR-tampon'!$E361,COLUMN(REFERENCEMENT_ISOLANT[[#Headers],[REF]])))=0,"",INDIRECT(NOM_FR&amp;ADDRESS('PR-tampon'!$E361,COLUMN(REFERENCEMENT_ISOLANT[[#Headers],[REF]]))))))</f>
        <v/>
      </c>
      <c r="I396" s="82" t="str">
        <f ca="1">IF('PR-tampon'!$E361="","",IF('PR-tampon'!$E361=0,"",IF(INDIRECT(NOM_FR&amp;ADDRESS('PR-tampon'!$E361,COLUMN(REFERENCEMENT_ISOLANT[[#Headers],[AVIS LIMITE AU]])))=0,"",INDIRECT(NOM_FR&amp;ADDRESS('PR-tampon'!$E361,COLUMN(REFERENCEMENT_ISOLANT[[#Headers],[AVIS LIMITE AU]]))))))</f>
        <v/>
      </c>
      <c r="J396" s="3" t="str">
        <f ca="1">IF('PR-tampon'!$E361="","",IF('PR-tampon'!$E361=0,"",IF(INDIRECT(NOM_FR&amp;ADDRESS('PR-tampon'!$E361,COLUMN(REFERENCEMENT_ISOLANT[[#Headers],[TC/TNC
dans le domaine d''emploi visé]])))=0,"",INDIRECT(NOM_FR&amp;ADDRESS('PR-tampon'!$E361,COLUMN(REFERENCEMENT_ISOLANT[[#Headers],[TC/TNC
dans le domaine d''emploi visé]]))))))</f>
        <v/>
      </c>
      <c r="K396" s="117" t="str">
        <f ca="1">IF('PR-tampon'!$E361="","",IF('PR-tampon'!$E361=0,"",IF(INDIRECT(NOM_FR&amp;ADDRESS('PR-tampon'!$E361,COLUMN(REFERENCEMENT_ISOLANT[[#Headers],[SYNTHESE DES APPLICATIONS VISEES]])))=0,"",INDIRECT(NOM_FR&amp;ADDRESS('PR-tampon'!$E361,COLUMN(REFERENCEMENT_ISOLANT[[#Headers],[SYNTHESE DES APPLICATIONS VISEES]]))))))</f>
        <v/>
      </c>
      <c r="L396" s="84" t="str">
        <f ca="1">IF('PR-tampon'!$E361="","",IF('PR-tampon'!$E361=0,"",IF(INDIRECT(NOM_FR&amp;ADDRESS('PR-tampon'!$E361,COLUMN(REFERENCEMENT_ISOLANT[[#Headers],[CONCATENATION DES OBSERVATIONS]])))=0,"",INDIRECT(NOM_FR&amp;ADDRESS('PR-tampon'!$E361,COLUMN(REFERENCEMENT_ISOLANT[[#Headers],[CONCATENATION DES OBSERVATIONS]]))))))</f>
        <v/>
      </c>
      <c r="M396" s="3" t="str">
        <f ca="1">IF('PR-tampon'!$E361="","",IF('PR-tampon'!$E361=0,"",IF(INDIRECT(NOM_FR&amp;ADDRESS('PR-tampon'!$E361,COLUMN(REFERENCEMENT_ISOLANT[[#Headers],[Hygrométrie des locaux]])))=0,"",INDIRECT(NOM_FR&amp;ADDRESS('PR-tampon'!$E361,COLUMN(REFERENCEMENT_ISOLANT[[#Headers],[Hygrométrie des locaux]]))))))</f>
        <v/>
      </c>
      <c r="N396" s="3" t="str">
        <f ca="1">IF('PR-tampon'!$E361="","",IF('PR-tampon'!$E361=0,"",IF(INDIRECT(NOM_FR&amp;ADDRESS('PR-tampon'!$E361,COLUMN(REFERENCEMENT_ISOLANT[[#Headers],[classement locaux au sens 20.1 P3]])))=0,"",INDIRECT(NOM_FR&amp;ADDRESS('PR-tampon'!$E361,COLUMN(REFERENCEMENT_ISOLANT[[#Headers],[classement locaux au sens 20.1 P3]]))))))</f>
        <v/>
      </c>
      <c r="O396" s="3" t="str">
        <f ca="1">IF('PR-tampon'!$E361="","",IF('PR-tampon'!$E361=0,"",IF(INDIRECT(NOM_FR&amp;ADDRESS('PR-tampon'!$E361,COLUMN(REFERENCEMENT_ISOLANT[[#Headers],[Climat max]])))=0,"",INDIRECT(NOM_FR&amp;ADDRESS('PR-tampon'!$E361,COLUMN(REFERENCEMENT_ISOLANT[[#Headers],[Climat max]]))))))</f>
        <v/>
      </c>
      <c r="P396" s="3" t="str">
        <f ca="1">IF('PR-tampon'!$E361="","",IF('PR-tampon'!$E361=0,"",IF(INDIRECT(NOM_FR&amp;ADDRESS('PR-tampon'!$E361,COLUMN(REFERENCEMENT_ISOLANT[[#Headers],[Locaux climatisés ou raffraichis]])))=0,"",INDIRECT(NOM_FR&amp;ADDRESS('PR-tampon'!$E361,COLUMN(REFERENCEMENT_ISOLANT[[#Headers],[Locaux climatisés ou raffraichis]]))))))</f>
        <v/>
      </c>
      <c r="Q396" s="89" t="str">
        <f ca="1">IF('PR-tampon'!$E361="","",IF('PR-tampon'!$E361=0,"",IF(INDIRECT(NOM_FR&amp;ADDRESS('PR-tampon'!$E361,COLUMN(REFERENCEMENT_ISOLANT[[#Headers],[LIEN INTERNET]])))=0,"",INDIRECT(NOM_FR&amp;ADDRESS('PR-tampon'!$E361,COLUMN(REFERENCEMENT_ISOLANT[[#Headers],[LIEN INTERNET]]))))))</f>
        <v/>
      </c>
    </row>
    <row r="397" spans="1:17" ht="130.15" customHeight="1" x14ac:dyDescent="0.25">
      <c r="A397" s="3" t="e">
        <v>#VALUE!</v>
      </c>
      <c r="B397" s="88" t="str">
        <f ca="1">IF('PR-tampon'!$E362="","",IF('PR-tampon'!$E362=0,"",IF(INDIRECT(NOM_FR&amp;ADDRESS('PR-tampon'!$E362,COLUMN(REFERENCEMENT_ISOLANT[[#Headers],[DATE REFERENCEMENT]])))=0,"",INDIRECT(NOM_FR&amp;ADDRESS('PR-tampon'!$E362,COLUMN(REFERENCEMENT_ISOLANT[[#Headers],[DATE REFERENCEMENT]]))))))</f>
        <v/>
      </c>
      <c r="C397" s="88" t="str">
        <f ca="1">IF('PR-tampon'!$E362="","",IF('PR-tampon'!$E362=0,"",IF(INDIRECT(NOM_FR&amp;ADDRESS('PR-tampon'!$E362,COLUMN(REFERENCEMENT_ISOLANT[[#Headers],[TYPE DE PROCEDE]])))=0,"",INDIRECT(NOM_FR&amp;ADDRESS('PR-tampon'!$E362,COLUMN(REFERENCEMENT_ISOLANT[[#Headers],[TYPE DE PROCEDE]]))))))</f>
        <v/>
      </c>
      <c r="D397" s="88" t="str">
        <f ca="1">IF('PR-tampon'!$E362="","",IF('PR-tampon'!$E362=0,"",IF(INDIRECT(NOM_FR&amp;ADDRESS('PR-tampon'!$E362,COLUMN(REFERENCEMENT_ISOLANT[[#Headers],[MATIERE]])))=0,"",INDIRECT(NOM_FR&amp;ADDRESS('PR-tampon'!$E362,COLUMN(REFERENCEMENT_ISOLANT[[#Headers],[MATIERE]]))))))</f>
        <v/>
      </c>
      <c r="E397" s="3" t="str">
        <f ca="1">IF('PR-tampon'!$E362="","",IF('PR-tampon'!$E362=0,"",IF(INDIRECT(NOM_FR&amp;ADDRESS('PR-tampon'!$E362,COLUMN(REFERENCEMENT_ISOLANT[[#Headers],[NOM COMMERCIAL DU PROCEDE]])))=0,"",INDIRECT(NOM_FR&amp;ADDRESS('PR-tampon'!$E362,COLUMN(REFERENCEMENT_ISOLANT[[#Headers],[NOM COMMERCIAL DU PROCEDE]]))))))</f>
        <v/>
      </c>
      <c r="F397" s="3" t="str">
        <f ca="1">IF('PR-tampon'!$E362="","",IF('PR-tampon'!$E362=0,"",IF(INDIRECT(NOM_FR&amp;ADDRESS('PR-tampon'!$E362,COLUMN(REFERENCEMENT_ISOLANT[[#Headers],[DISTRIBUTEUR]])))=0,"",INDIRECT(NOM_FR&amp;ADDRESS('PR-tampon'!$E362,COLUMN(REFERENCEMENT_ISOLANT[[#Headers],[DISTRIBUTEUR]]))))))</f>
        <v/>
      </c>
      <c r="G397" s="3" t="str">
        <f ca="1">IF('PR-tampon'!$E362="","",IF('PR-tampon'!$E362=0,"",IF(INDIRECT(NOM_FR&amp;ADDRESS('PR-tampon'!$E362,COLUMN(REFERENCEMENT_ISOLANT[[#Headers],[TYPE DE DOCUMENT DE REFERENCE]])))=0,"",INDIRECT(NOM_FR&amp;ADDRESS('PR-tampon'!$E362,COLUMN(REFERENCEMENT_ISOLANT[[#Headers],[TYPE DE DOCUMENT DE REFERENCE]]))))))</f>
        <v/>
      </c>
      <c r="H397" s="3" t="str">
        <f ca="1">IF('PR-tampon'!$E362="","",IF('PR-tampon'!$E362=0,"",IF(INDIRECT(NOM_FR&amp;ADDRESS('PR-tampon'!$E362,COLUMN(REFERENCEMENT_ISOLANT[[#Headers],[REF]])))=0,"",INDIRECT(NOM_FR&amp;ADDRESS('PR-tampon'!$E362,COLUMN(REFERENCEMENT_ISOLANT[[#Headers],[REF]]))))))</f>
        <v/>
      </c>
      <c r="I397" s="82" t="str">
        <f ca="1">IF('PR-tampon'!$E362="","",IF('PR-tampon'!$E362=0,"",IF(INDIRECT(NOM_FR&amp;ADDRESS('PR-tampon'!$E362,COLUMN(REFERENCEMENT_ISOLANT[[#Headers],[AVIS LIMITE AU]])))=0,"",INDIRECT(NOM_FR&amp;ADDRESS('PR-tampon'!$E362,COLUMN(REFERENCEMENT_ISOLANT[[#Headers],[AVIS LIMITE AU]]))))))</f>
        <v/>
      </c>
      <c r="J397" s="3" t="str">
        <f ca="1">IF('PR-tampon'!$E362="","",IF('PR-tampon'!$E362=0,"",IF(INDIRECT(NOM_FR&amp;ADDRESS('PR-tampon'!$E362,COLUMN(REFERENCEMENT_ISOLANT[[#Headers],[TC/TNC
dans le domaine d''emploi visé]])))=0,"",INDIRECT(NOM_FR&amp;ADDRESS('PR-tampon'!$E362,COLUMN(REFERENCEMENT_ISOLANT[[#Headers],[TC/TNC
dans le domaine d''emploi visé]]))))))</f>
        <v/>
      </c>
      <c r="K397" s="117" t="str">
        <f ca="1">IF('PR-tampon'!$E362="","",IF('PR-tampon'!$E362=0,"",IF(INDIRECT(NOM_FR&amp;ADDRESS('PR-tampon'!$E362,COLUMN(REFERENCEMENT_ISOLANT[[#Headers],[SYNTHESE DES APPLICATIONS VISEES]])))=0,"",INDIRECT(NOM_FR&amp;ADDRESS('PR-tampon'!$E362,COLUMN(REFERENCEMENT_ISOLANT[[#Headers],[SYNTHESE DES APPLICATIONS VISEES]]))))))</f>
        <v/>
      </c>
      <c r="L397" s="84" t="str">
        <f ca="1">IF('PR-tampon'!$E362="","",IF('PR-tampon'!$E362=0,"",IF(INDIRECT(NOM_FR&amp;ADDRESS('PR-tampon'!$E362,COLUMN(REFERENCEMENT_ISOLANT[[#Headers],[CONCATENATION DES OBSERVATIONS]])))=0,"",INDIRECT(NOM_FR&amp;ADDRESS('PR-tampon'!$E362,COLUMN(REFERENCEMENT_ISOLANT[[#Headers],[CONCATENATION DES OBSERVATIONS]]))))))</f>
        <v/>
      </c>
      <c r="M397" s="3" t="str">
        <f ca="1">IF('PR-tampon'!$E362="","",IF('PR-tampon'!$E362=0,"",IF(INDIRECT(NOM_FR&amp;ADDRESS('PR-tampon'!$E362,COLUMN(REFERENCEMENT_ISOLANT[[#Headers],[Hygrométrie des locaux]])))=0,"",INDIRECT(NOM_FR&amp;ADDRESS('PR-tampon'!$E362,COLUMN(REFERENCEMENT_ISOLANT[[#Headers],[Hygrométrie des locaux]]))))))</f>
        <v/>
      </c>
      <c r="N397" s="3" t="str">
        <f ca="1">IF('PR-tampon'!$E362="","",IF('PR-tampon'!$E362=0,"",IF(INDIRECT(NOM_FR&amp;ADDRESS('PR-tampon'!$E362,COLUMN(REFERENCEMENT_ISOLANT[[#Headers],[classement locaux au sens 20.1 P3]])))=0,"",INDIRECT(NOM_FR&amp;ADDRESS('PR-tampon'!$E362,COLUMN(REFERENCEMENT_ISOLANT[[#Headers],[classement locaux au sens 20.1 P3]]))))))</f>
        <v/>
      </c>
      <c r="O397" s="3" t="str">
        <f ca="1">IF('PR-tampon'!$E362="","",IF('PR-tampon'!$E362=0,"",IF(INDIRECT(NOM_FR&amp;ADDRESS('PR-tampon'!$E362,COLUMN(REFERENCEMENT_ISOLANT[[#Headers],[Climat max]])))=0,"",INDIRECT(NOM_FR&amp;ADDRESS('PR-tampon'!$E362,COLUMN(REFERENCEMENT_ISOLANT[[#Headers],[Climat max]]))))))</f>
        <v/>
      </c>
      <c r="P397" s="3" t="str">
        <f ca="1">IF('PR-tampon'!$E362="","",IF('PR-tampon'!$E362=0,"",IF(INDIRECT(NOM_FR&amp;ADDRESS('PR-tampon'!$E362,COLUMN(REFERENCEMENT_ISOLANT[[#Headers],[Locaux climatisés ou raffraichis]])))=0,"",INDIRECT(NOM_FR&amp;ADDRESS('PR-tampon'!$E362,COLUMN(REFERENCEMENT_ISOLANT[[#Headers],[Locaux climatisés ou raffraichis]]))))))</f>
        <v/>
      </c>
      <c r="Q397" s="89" t="str">
        <f ca="1">IF('PR-tampon'!$E362="","",IF('PR-tampon'!$E362=0,"",IF(INDIRECT(NOM_FR&amp;ADDRESS('PR-tampon'!$E362,COLUMN(REFERENCEMENT_ISOLANT[[#Headers],[LIEN INTERNET]])))=0,"",INDIRECT(NOM_FR&amp;ADDRESS('PR-tampon'!$E362,COLUMN(REFERENCEMENT_ISOLANT[[#Headers],[LIEN INTERNET]]))))))</f>
        <v/>
      </c>
    </row>
    <row r="398" spans="1:17" ht="130.15" customHeight="1" x14ac:dyDescent="0.25">
      <c r="A398" s="3" t="e">
        <v>#VALUE!</v>
      </c>
      <c r="B398" s="88" t="str">
        <f ca="1">IF('PR-tampon'!$E363="","",IF('PR-tampon'!$E363=0,"",IF(INDIRECT(NOM_FR&amp;ADDRESS('PR-tampon'!$E363,COLUMN(REFERENCEMENT_ISOLANT[[#Headers],[DATE REFERENCEMENT]])))=0,"",INDIRECT(NOM_FR&amp;ADDRESS('PR-tampon'!$E363,COLUMN(REFERENCEMENT_ISOLANT[[#Headers],[DATE REFERENCEMENT]]))))))</f>
        <v/>
      </c>
      <c r="C398" s="88" t="str">
        <f ca="1">IF('PR-tampon'!$E363="","",IF('PR-tampon'!$E363=0,"",IF(INDIRECT(NOM_FR&amp;ADDRESS('PR-tampon'!$E363,COLUMN(REFERENCEMENT_ISOLANT[[#Headers],[TYPE DE PROCEDE]])))=0,"",INDIRECT(NOM_FR&amp;ADDRESS('PR-tampon'!$E363,COLUMN(REFERENCEMENT_ISOLANT[[#Headers],[TYPE DE PROCEDE]]))))))</f>
        <v/>
      </c>
      <c r="D398" s="88" t="str">
        <f ca="1">IF('PR-tampon'!$E363="","",IF('PR-tampon'!$E363=0,"",IF(INDIRECT(NOM_FR&amp;ADDRESS('PR-tampon'!$E363,COLUMN(REFERENCEMENT_ISOLANT[[#Headers],[MATIERE]])))=0,"",INDIRECT(NOM_FR&amp;ADDRESS('PR-tampon'!$E363,COLUMN(REFERENCEMENT_ISOLANT[[#Headers],[MATIERE]]))))))</f>
        <v/>
      </c>
      <c r="E398" s="3" t="str">
        <f ca="1">IF('PR-tampon'!$E363="","",IF('PR-tampon'!$E363=0,"",IF(INDIRECT(NOM_FR&amp;ADDRESS('PR-tampon'!$E363,COLUMN(REFERENCEMENT_ISOLANT[[#Headers],[NOM COMMERCIAL DU PROCEDE]])))=0,"",INDIRECT(NOM_FR&amp;ADDRESS('PR-tampon'!$E363,COLUMN(REFERENCEMENT_ISOLANT[[#Headers],[NOM COMMERCIAL DU PROCEDE]]))))))</f>
        <v/>
      </c>
      <c r="F398" s="3" t="str">
        <f ca="1">IF('PR-tampon'!$E363="","",IF('PR-tampon'!$E363=0,"",IF(INDIRECT(NOM_FR&amp;ADDRESS('PR-tampon'!$E363,COLUMN(REFERENCEMENT_ISOLANT[[#Headers],[DISTRIBUTEUR]])))=0,"",INDIRECT(NOM_FR&amp;ADDRESS('PR-tampon'!$E363,COLUMN(REFERENCEMENT_ISOLANT[[#Headers],[DISTRIBUTEUR]]))))))</f>
        <v/>
      </c>
      <c r="G398" s="3" t="str">
        <f ca="1">IF('PR-tampon'!$E363="","",IF('PR-tampon'!$E363=0,"",IF(INDIRECT(NOM_FR&amp;ADDRESS('PR-tampon'!$E363,COLUMN(REFERENCEMENT_ISOLANT[[#Headers],[TYPE DE DOCUMENT DE REFERENCE]])))=0,"",INDIRECT(NOM_FR&amp;ADDRESS('PR-tampon'!$E363,COLUMN(REFERENCEMENT_ISOLANT[[#Headers],[TYPE DE DOCUMENT DE REFERENCE]]))))))</f>
        <v/>
      </c>
      <c r="H398" s="3" t="str">
        <f ca="1">IF('PR-tampon'!$E363="","",IF('PR-tampon'!$E363=0,"",IF(INDIRECT(NOM_FR&amp;ADDRESS('PR-tampon'!$E363,COLUMN(REFERENCEMENT_ISOLANT[[#Headers],[REF]])))=0,"",INDIRECT(NOM_FR&amp;ADDRESS('PR-tampon'!$E363,COLUMN(REFERENCEMENT_ISOLANT[[#Headers],[REF]]))))))</f>
        <v/>
      </c>
      <c r="I398" s="82" t="str">
        <f ca="1">IF('PR-tampon'!$E363="","",IF('PR-tampon'!$E363=0,"",IF(INDIRECT(NOM_FR&amp;ADDRESS('PR-tampon'!$E363,COLUMN(REFERENCEMENT_ISOLANT[[#Headers],[AVIS LIMITE AU]])))=0,"",INDIRECT(NOM_FR&amp;ADDRESS('PR-tampon'!$E363,COLUMN(REFERENCEMENT_ISOLANT[[#Headers],[AVIS LIMITE AU]]))))))</f>
        <v/>
      </c>
      <c r="J398" s="3" t="str">
        <f ca="1">IF('PR-tampon'!$E363="","",IF('PR-tampon'!$E363=0,"",IF(INDIRECT(NOM_FR&amp;ADDRESS('PR-tampon'!$E363,COLUMN(REFERENCEMENT_ISOLANT[[#Headers],[TC/TNC
dans le domaine d''emploi visé]])))=0,"",INDIRECT(NOM_FR&amp;ADDRESS('PR-tampon'!$E363,COLUMN(REFERENCEMENT_ISOLANT[[#Headers],[TC/TNC
dans le domaine d''emploi visé]]))))))</f>
        <v/>
      </c>
      <c r="K398" s="117" t="str">
        <f ca="1">IF('PR-tampon'!$E363="","",IF('PR-tampon'!$E363=0,"",IF(INDIRECT(NOM_FR&amp;ADDRESS('PR-tampon'!$E363,COLUMN(REFERENCEMENT_ISOLANT[[#Headers],[SYNTHESE DES APPLICATIONS VISEES]])))=0,"",INDIRECT(NOM_FR&amp;ADDRESS('PR-tampon'!$E363,COLUMN(REFERENCEMENT_ISOLANT[[#Headers],[SYNTHESE DES APPLICATIONS VISEES]]))))))</f>
        <v/>
      </c>
      <c r="L398" s="84" t="str">
        <f ca="1">IF('PR-tampon'!$E363="","",IF('PR-tampon'!$E363=0,"",IF(INDIRECT(NOM_FR&amp;ADDRESS('PR-tampon'!$E363,COLUMN(REFERENCEMENT_ISOLANT[[#Headers],[CONCATENATION DES OBSERVATIONS]])))=0,"",INDIRECT(NOM_FR&amp;ADDRESS('PR-tampon'!$E363,COLUMN(REFERENCEMENT_ISOLANT[[#Headers],[CONCATENATION DES OBSERVATIONS]]))))))</f>
        <v/>
      </c>
      <c r="M398" s="3" t="str">
        <f ca="1">IF('PR-tampon'!$E363="","",IF('PR-tampon'!$E363=0,"",IF(INDIRECT(NOM_FR&amp;ADDRESS('PR-tampon'!$E363,COLUMN(REFERENCEMENT_ISOLANT[[#Headers],[Hygrométrie des locaux]])))=0,"",INDIRECT(NOM_FR&amp;ADDRESS('PR-tampon'!$E363,COLUMN(REFERENCEMENT_ISOLANT[[#Headers],[Hygrométrie des locaux]]))))))</f>
        <v/>
      </c>
      <c r="N398" s="3" t="str">
        <f ca="1">IF('PR-tampon'!$E363="","",IF('PR-tampon'!$E363=0,"",IF(INDIRECT(NOM_FR&amp;ADDRESS('PR-tampon'!$E363,COLUMN(REFERENCEMENT_ISOLANT[[#Headers],[classement locaux au sens 20.1 P3]])))=0,"",INDIRECT(NOM_FR&amp;ADDRESS('PR-tampon'!$E363,COLUMN(REFERENCEMENT_ISOLANT[[#Headers],[classement locaux au sens 20.1 P3]]))))))</f>
        <v/>
      </c>
      <c r="O398" s="3" t="str">
        <f ca="1">IF('PR-tampon'!$E363="","",IF('PR-tampon'!$E363=0,"",IF(INDIRECT(NOM_FR&amp;ADDRESS('PR-tampon'!$E363,COLUMN(REFERENCEMENT_ISOLANT[[#Headers],[Climat max]])))=0,"",INDIRECT(NOM_FR&amp;ADDRESS('PR-tampon'!$E363,COLUMN(REFERENCEMENT_ISOLANT[[#Headers],[Climat max]]))))))</f>
        <v/>
      </c>
      <c r="P398" s="3" t="str">
        <f ca="1">IF('PR-tampon'!$E363="","",IF('PR-tampon'!$E363=0,"",IF(INDIRECT(NOM_FR&amp;ADDRESS('PR-tampon'!$E363,COLUMN(REFERENCEMENT_ISOLANT[[#Headers],[Locaux climatisés ou raffraichis]])))=0,"",INDIRECT(NOM_FR&amp;ADDRESS('PR-tampon'!$E363,COLUMN(REFERENCEMENT_ISOLANT[[#Headers],[Locaux climatisés ou raffraichis]]))))))</f>
        <v/>
      </c>
      <c r="Q398" s="89" t="str">
        <f ca="1">IF('PR-tampon'!$E363="","",IF('PR-tampon'!$E363=0,"",IF(INDIRECT(NOM_FR&amp;ADDRESS('PR-tampon'!$E363,COLUMN(REFERENCEMENT_ISOLANT[[#Headers],[LIEN INTERNET]])))=0,"",INDIRECT(NOM_FR&amp;ADDRESS('PR-tampon'!$E363,COLUMN(REFERENCEMENT_ISOLANT[[#Headers],[LIEN INTERNET]]))))))</f>
        <v/>
      </c>
    </row>
    <row r="399" spans="1:17" ht="130.15" customHeight="1" x14ac:dyDescent="0.25">
      <c r="A399" s="3" t="e">
        <v>#VALUE!</v>
      </c>
      <c r="B399" s="88" t="str">
        <f ca="1">IF('PR-tampon'!$E364="","",IF('PR-tampon'!$E364=0,"",IF(INDIRECT(NOM_FR&amp;ADDRESS('PR-tampon'!$E364,COLUMN(REFERENCEMENT_ISOLANT[[#Headers],[DATE REFERENCEMENT]])))=0,"",INDIRECT(NOM_FR&amp;ADDRESS('PR-tampon'!$E364,COLUMN(REFERENCEMENT_ISOLANT[[#Headers],[DATE REFERENCEMENT]]))))))</f>
        <v/>
      </c>
      <c r="C399" s="88" t="str">
        <f ca="1">IF('PR-tampon'!$E364="","",IF('PR-tampon'!$E364=0,"",IF(INDIRECT(NOM_FR&amp;ADDRESS('PR-tampon'!$E364,COLUMN(REFERENCEMENT_ISOLANT[[#Headers],[TYPE DE PROCEDE]])))=0,"",INDIRECT(NOM_FR&amp;ADDRESS('PR-tampon'!$E364,COLUMN(REFERENCEMENT_ISOLANT[[#Headers],[TYPE DE PROCEDE]]))))))</f>
        <v/>
      </c>
      <c r="D399" s="88" t="str">
        <f ca="1">IF('PR-tampon'!$E364="","",IF('PR-tampon'!$E364=0,"",IF(INDIRECT(NOM_FR&amp;ADDRESS('PR-tampon'!$E364,COLUMN(REFERENCEMENT_ISOLANT[[#Headers],[MATIERE]])))=0,"",INDIRECT(NOM_FR&amp;ADDRESS('PR-tampon'!$E364,COLUMN(REFERENCEMENT_ISOLANT[[#Headers],[MATIERE]]))))))</f>
        <v/>
      </c>
      <c r="E399" s="3" t="str">
        <f ca="1">IF('PR-tampon'!$E364="","",IF('PR-tampon'!$E364=0,"",IF(INDIRECT(NOM_FR&amp;ADDRESS('PR-tampon'!$E364,COLUMN(REFERENCEMENT_ISOLANT[[#Headers],[NOM COMMERCIAL DU PROCEDE]])))=0,"",INDIRECT(NOM_FR&amp;ADDRESS('PR-tampon'!$E364,COLUMN(REFERENCEMENT_ISOLANT[[#Headers],[NOM COMMERCIAL DU PROCEDE]]))))))</f>
        <v/>
      </c>
      <c r="F399" s="3" t="str">
        <f ca="1">IF('PR-tampon'!$E364="","",IF('PR-tampon'!$E364=0,"",IF(INDIRECT(NOM_FR&amp;ADDRESS('PR-tampon'!$E364,COLUMN(REFERENCEMENT_ISOLANT[[#Headers],[DISTRIBUTEUR]])))=0,"",INDIRECT(NOM_FR&amp;ADDRESS('PR-tampon'!$E364,COLUMN(REFERENCEMENT_ISOLANT[[#Headers],[DISTRIBUTEUR]]))))))</f>
        <v/>
      </c>
      <c r="G399" s="3" t="str">
        <f ca="1">IF('PR-tampon'!$E364="","",IF('PR-tampon'!$E364=0,"",IF(INDIRECT(NOM_FR&amp;ADDRESS('PR-tampon'!$E364,COLUMN(REFERENCEMENT_ISOLANT[[#Headers],[TYPE DE DOCUMENT DE REFERENCE]])))=0,"",INDIRECT(NOM_FR&amp;ADDRESS('PR-tampon'!$E364,COLUMN(REFERENCEMENT_ISOLANT[[#Headers],[TYPE DE DOCUMENT DE REFERENCE]]))))))</f>
        <v/>
      </c>
      <c r="H399" s="3" t="str">
        <f ca="1">IF('PR-tampon'!$E364="","",IF('PR-tampon'!$E364=0,"",IF(INDIRECT(NOM_FR&amp;ADDRESS('PR-tampon'!$E364,COLUMN(REFERENCEMENT_ISOLANT[[#Headers],[REF]])))=0,"",INDIRECT(NOM_FR&amp;ADDRESS('PR-tampon'!$E364,COLUMN(REFERENCEMENT_ISOLANT[[#Headers],[REF]]))))))</f>
        <v/>
      </c>
      <c r="I399" s="82" t="str">
        <f ca="1">IF('PR-tampon'!$E364="","",IF('PR-tampon'!$E364=0,"",IF(INDIRECT(NOM_FR&amp;ADDRESS('PR-tampon'!$E364,COLUMN(REFERENCEMENT_ISOLANT[[#Headers],[AVIS LIMITE AU]])))=0,"",INDIRECT(NOM_FR&amp;ADDRESS('PR-tampon'!$E364,COLUMN(REFERENCEMENT_ISOLANT[[#Headers],[AVIS LIMITE AU]]))))))</f>
        <v/>
      </c>
      <c r="J399" s="3" t="str">
        <f ca="1">IF('PR-tampon'!$E364="","",IF('PR-tampon'!$E364=0,"",IF(INDIRECT(NOM_FR&amp;ADDRESS('PR-tampon'!$E364,COLUMN(REFERENCEMENT_ISOLANT[[#Headers],[TC/TNC
dans le domaine d''emploi visé]])))=0,"",INDIRECT(NOM_FR&amp;ADDRESS('PR-tampon'!$E364,COLUMN(REFERENCEMENT_ISOLANT[[#Headers],[TC/TNC
dans le domaine d''emploi visé]]))))))</f>
        <v/>
      </c>
      <c r="K399" s="117" t="str">
        <f ca="1">IF('PR-tampon'!$E364="","",IF('PR-tampon'!$E364=0,"",IF(INDIRECT(NOM_FR&amp;ADDRESS('PR-tampon'!$E364,COLUMN(REFERENCEMENT_ISOLANT[[#Headers],[SYNTHESE DES APPLICATIONS VISEES]])))=0,"",INDIRECT(NOM_FR&amp;ADDRESS('PR-tampon'!$E364,COLUMN(REFERENCEMENT_ISOLANT[[#Headers],[SYNTHESE DES APPLICATIONS VISEES]]))))))</f>
        <v/>
      </c>
      <c r="L399" s="84" t="str">
        <f ca="1">IF('PR-tampon'!$E364="","",IF('PR-tampon'!$E364=0,"",IF(INDIRECT(NOM_FR&amp;ADDRESS('PR-tampon'!$E364,COLUMN(REFERENCEMENT_ISOLANT[[#Headers],[CONCATENATION DES OBSERVATIONS]])))=0,"",INDIRECT(NOM_FR&amp;ADDRESS('PR-tampon'!$E364,COLUMN(REFERENCEMENT_ISOLANT[[#Headers],[CONCATENATION DES OBSERVATIONS]]))))))</f>
        <v/>
      </c>
      <c r="M399" s="3" t="str">
        <f ca="1">IF('PR-tampon'!$E364="","",IF('PR-tampon'!$E364=0,"",IF(INDIRECT(NOM_FR&amp;ADDRESS('PR-tampon'!$E364,COLUMN(REFERENCEMENT_ISOLANT[[#Headers],[Hygrométrie des locaux]])))=0,"",INDIRECT(NOM_FR&amp;ADDRESS('PR-tampon'!$E364,COLUMN(REFERENCEMENT_ISOLANT[[#Headers],[Hygrométrie des locaux]]))))))</f>
        <v/>
      </c>
      <c r="N399" s="3" t="str">
        <f ca="1">IF('PR-tampon'!$E364="","",IF('PR-tampon'!$E364=0,"",IF(INDIRECT(NOM_FR&amp;ADDRESS('PR-tampon'!$E364,COLUMN(REFERENCEMENT_ISOLANT[[#Headers],[classement locaux au sens 20.1 P3]])))=0,"",INDIRECT(NOM_FR&amp;ADDRESS('PR-tampon'!$E364,COLUMN(REFERENCEMENT_ISOLANT[[#Headers],[classement locaux au sens 20.1 P3]]))))))</f>
        <v/>
      </c>
      <c r="O399" s="3" t="str">
        <f ca="1">IF('PR-tampon'!$E364="","",IF('PR-tampon'!$E364=0,"",IF(INDIRECT(NOM_FR&amp;ADDRESS('PR-tampon'!$E364,COLUMN(REFERENCEMENT_ISOLANT[[#Headers],[Climat max]])))=0,"",INDIRECT(NOM_FR&amp;ADDRESS('PR-tampon'!$E364,COLUMN(REFERENCEMENT_ISOLANT[[#Headers],[Climat max]]))))))</f>
        <v/>
      </c>
      <c r="P399" s="3" t="str">
        <f ca="1">IF('PR-tampon'!$E364="","",IF('PR-tampon'!$E364=0,"",IF(INDIRECT(NOM_FR&amp;ADDRESS('PR-tampon'!$E364,COLUMN(REFERENCEMENT_ISOLANT[[#Headers],[Locaux climatisés ou raffraichis]])))=0,"",INDIRECT(NOM_FR&amp;ADDRESS('PR-tampon'!$E364,COLUMN(REFERENCEMENT_ISOLANT[[#Headers],[Locaux climatisés ou raffraichis]]))))))</f>
        <v/>
      </c>
      <c r="Q399" s="89" t="str">
        <f ca="1">IF('PR-tampon'!$E364="","",IF('PR-tampon'!$E364=0,"",IF(INDIRECT(NOM_FR&amp;ADDRESS('PR-tampon'!$E364,COLUMN(REFERENCEMENT_ISOLANT[[#Headers],[LIEN INTERNET]])))=0,"",INDIRECT(NOM_FR&amp;ADDRESS('PR-tampon'!$E364,COLUMN(REFERENCEMENT_ISOLANT[[#Headers],[LIEN INTERNET]]))))))</f>
        <v/>
      </c>
    </row>
    <row r="400" spans="1:17" ht="130.15" customHeight="1" x14ac:dyDescent="0.25">
      <c r="A400" s="3" t="e">
        <v>#VALUE!</v>
      </c>
      <c r="B400" s="88" t="str">
        <f ca="1">IF('PR-tampon'!$E365="","",IF('PR-tampon'!$E365=0,"",IF(INDIRECT(NOM_FR&amp;ADDRESS('PR-tampon'!$E365,COLUMN(REFERENCEMENT_ISOLANT[[#Headers],[DATE REFERENCEMENT]])))=0,"",INDIRECT(NOM_FR&amp;ADDRESS('PR-tampon'!$E365,COLUMN(REFERENCEMENT_ISOLANT[[#Headers],[DATE REFERENCEMENT]]))))))</f>
        <v/>
      </c>
      <c r="C400" s="88" t="str">
        <f ca="1">IF('PR-tampon'!$E365="","",IF('PR-tampon'!$E365=0,"",IF(INDIRECT(NOM_FR&amp;ADDRESS('PR-tampon'!$E365,COLUMN(REFERENCEMENT_ISOLANT[[#Headers],[TYPE DE PROCEDE]])))=0,"",INDIRECT(NOM_FR&amp;ADDRESS('PR-tampon'!$E365,COLUMN(REFERENCEMENT_ISOLANT[[#Headers],[TYPE DE PROCEDE]]))))))</f>
        <v/>
      </c>
      <c r="D400" s="88" t="str">
        <f ca="1">IF('PR-tampon'!$E365="","",IF('PR-tampon'!$E365=0,"",IF(INDIRECT(NOM_FR&amp;ADDRESS('PR-tampon'!$E365,COLUMN(REFERENCEMENT_ISOLANT[[#Headers],[MATIERE]])))=0,"",INDIRECT(NOM_FR&amp;ADDRESS('PR-tampon'!$E365,COLUMN(REFERENCEMENT_ISOLANT[[#Headers],[MATIERE]]))))))</f>
        <v/>
      </c>
      <c r="E400" s="3" t="str">
        <f ca="1">IF('PR-tampon'!$E365="","",IF('PR-tampon'!$E365=0,"",IF(INDIRECT(NOM_FR&amp;ADDRESS('PR-tampon'!$E365,COLUMN(REFERENCEMENT_ISOLANT[[#Headers],[NOM COMMERCIAL DU PROCEDE]])))=0,"",INDIRECT(NOM_FR&amp;ADDRESS('PR-tampon'!$E365,COLUMN(REFERENCEMENT_ISOLANT[[#Headers],[NOM COMMERCIAL DU PROCEDE]]))))))</f>
        <v/>
      </c>
      <c r="F400" s="3" t="str">
        <f ca="1">IF('PR-tampon'!$E365="","",IF('PR-tampon'!$E365=0,"",IF(INDIRECT(NOM_FR&amp;ADDRESS('PR-tampon'!$E365,COLUMN(REFERENCEMENT_ISOLANT[[#Headers],[DISTRIBUTEUR]])))=0,"",INDIRECT(NOM_FR&amp;ADDRESS('PR-tampon'!$E365,COLUMN(REFERENCEMENT_ISOLANT[[#Headers],[DISTRIBUTEUR]]))))))</f>
        <v/>
      </c>
      <c r="G400" s="3" t="str">
        <f ca="1">IF('PR-tampon'!$E365="","",IF('PR-tampon'!$E365=0,"",IF(INDIRECT(NOM_FR&amp;ADDRESS('PR-tampon'!$E365,COLUMN(REFERENCEMENT_ISOLANT[[#Headers],[TYPE DE DOCUMENT DE REFERENCE]])))=0,"",INDIRECT(NOM_FR&amp;ADDRESS('PR-tampon'!$E365,COLUMN(REFERENCEMENT_ISOLANT[[#Headers],[TYPE DE DOCUMENT DE REFERENCE]]))))))</f>
        <v/>
      </c>
      <c r="H400" s="3" t="str">
        <f ca="1">IF('PR-tampon'!$E365="","",IF('PR-tampon'!$E365=0,"",IF(INDIRECT(NOM_FR&amp;ADDRESS('PR-tampon'!$E365,COLUMN(REFERENCEMENT_ISOLANT[[#Headers],[REF]])))=0,"",INDIRECT(NOM_FR&amp;ADDRESS('PR-tampon'!$E365,COLUMN(REFERENCEMENT_ISOLANT[[#Headers],[REF]]))))))</f>
        <v/>
      </c>
      <c r="I400" s="82" t="str">
        <f ca="1">IF('PR-tampon'!$E365="","",IF('PR-tampon'!$E365=0,"",IF(INDIRECT(NOM_FR&amp;ADDRESS('PR-tampon'!$E365,COLUMN(REFERENCEMENT_ISOLANT[[#Headers],[AVIS LIMITE AU]])))=0,"",INDIRECT(NOM_FR&amp;ADDRESS('PR-tampon'!$E365,COLUMN(REFERENCEMENT_ISOLANT[[#Headers],[AVIS LIMITE AU]]))))))</f>
        <v/>
      </c>
      <c r="J400" s="3" t="str">
        <f ca="1">IF('PR-tampon'!$E365="","",IF('PR-tampon'!$E365=0,"",IF(INDIRECT(NOM_FR&amp;ADDRESS('PR-tampon'!$E365,COLUMN(REFERENCEMENT_ISOLANT[[#Headers],[TC/TNC
dans le domaine d''emploi visé]])))=0,"",INDIRECT(NOM_FR&amp;ADDRESS('PR-tampon'!$E365,COLUMN(REFERENCEMENT_ISOLANT[[#Headers],[TC/TNC
dans le domaine d''emploi visé]]))))))</f>
        <v/>
      </c>
      <c r="K400" s="117" t="str">
        <f ca="1">IF('PR-tampon'!$E365="","",IF('PR-tampon'!$E365=0,"",IF(INDIRECT(NOM_FR&amp;ADDRESS('PR-tampon'!$E365,COLUMN(REFERENCEMENT_ISOLANT[[#Headers],[SYNTHESE DES APPLICATIONS VISEES]])))=0,"",INDIRECT(NOM_FR&amp;ADDRESS('PR-tampon'!$E365,COLUMN(REFERENCEMENT_ISOLANT[[#Headers],[SYNTHESE DES APPLICATIONS VISEES]]))))))</f>
        <v/>
      </c>
      <c r="L400" s="84" t="str">
        <f ca="1">IF('PR-tampon'!$E365="","",IF('PR-tampon'!$E365=0,"",IF(INDIRECT(NOM_FR&amp;ADDRESS('PR-tampon'!$E365,COLUMN(REFERENCEMENT_ISOLANT[[#Headers],[CONCATENATION DES OBSERVATIONS]])))=0,"",INDIRECT(NOM_FR&amp;ADDRESS('PR-tampon'!$E365,COLUMN(REFERENCEMENT_ISOLANT[[#Headers],[CONCATENATION DES OBSERVATIONS]]))))))</f>
        <v/>
      </c>
      <c r="M400" s="3" t="str">
        <f ca="1">IF('PR-tampon'!$E365="","",IF('PR-tampon'!$E365=0,"",IF(INDIRECT(NOM_FR&amp;ADDRESS('PR-tampon'!$E365,COLUMN(REFERENCEMENT_ISOLANT[[#Headers],[Hygrométrie des locaux]])))=0,"",INDIRECT(NOM_FR&amp;ADDRESS('PR-tampon'!$E365,COLUMN(REFERENCEMENT_ISOLANT[[#Headers],[Hygrométrie des locaux]]))))))</f>
        <v/>
      </c>
      <c r="N400" s="3" t="str">
        <f ca="1">IF('PR-tampon'!$E365="","",IF('PR-tampon'!$E365=0,"",IF(INDIRECT(NOM_FR&amp;ADDRESS('PR-tampon'!$E365,COLUMN(REFERENCEMENT_ISOLANT[[#Headers],[classement locaux au sens 20.1 P3]])))=0,"",INDIRECT(NOM_FR&amp;ADDRESS('PR-tampon'!$E365,COLUMN(REFERENCEMENT_ISOLANT[[#Headers],[classement locaux au sens 20.1 P3]]))))))</f>
        <v/>
      </c>
      <c r="O400" s="3" t="str">
        <f ca="1">IF('PR-tampon'!$E365="","",IF('PR-tampon'!$E365=0,"",IF(INDIRECT(NOM_FR&amp;ADDRESS('PR-tampon'!$E365,COLUMN(REFERENCEMENT_ISOLANT[[#Headers],[Climat max]])))=0,"",INDIRECT(NOM_FR&amp;ADDRESS('PR-tampon'!$E365,COLUMN(REFERENCEMENT_ISOLANT[[#Headers],[Climat max]]))))))</f>
        <v/>
      </c>
      <c r="P400" s="3" t="str">
        <f ca="1">IF('PR-tampon'!$E365="","",IF('PR-tampon'!$E365=0,"",IF(INDIRECT(NOM_FR&amp;ADDRESS('PR-tampon'!$E365,COLUMN(REFERENCEMENT_ISOLANT[[#Headers],[Locaux climatisés ou raffraichis]])))=0,"",INDIRECT(NOM_FR&amp;ADDRESS('PR-tampon'!$E365,COLUMN(REFERENCEMENT_ISOLANT[[#Headers],[Locaux climatisés ou raffraichis]]))))))</f>
        <v/>
      </c>
      <c r="Q400" s="89" t="str">
        <f ca="1">IF('PR-tampon'!$E365="","",IF('PR-tampon'!$E365=0,"",IF(INDIRECT(NOM_FR&amp;ADDRESS('PR-tampon'!$E365,COLUMN(REFERENCEMENT_ISOLANT[[#Headers],[LIEN INTERNET]])))=0,"",INDIRECT(NOM_FR&amp;ADDRESS('PR-tampon'!$E365,COLUMN(REFERENCEMENT_ISOLANT[[#Headers],[LIEN INTERNET]]))))))</f>
        <v/>
      </c>
    </row>
    <row r="401" spans="1:17" ht="130.15" customHeight="1" x14ac:dyDescent="0.25">
      <c r="A401" s="3" t="e">
        <v>#VALUE!</v>
      </c>
      <c r="B401" s="88" t="str">
        <f ca="1">IF('PR-tampon'!$E366="","",IF('PR-tampon'!$E366=0,"",IF(INDIRECT(NOM_FR&amp;ADDRESS('PR-tampon'!$E366,COLUMN(REFERENCEMENT_ISOLANT[[#Headers],[DATE REFERENCEMENT]])))=0,"",INDIRECT(NOM_FR&amp;ADDRESS('PR-tampon'!$E366,COLUMN(REFERENCEMENT_ISOLANT[[#Headers],[DATE REFERENCEMENT]]))))))</f>
        <v/>
      </c>
      <c r="C401" s="88" t="str">
        <f ca="1">IF('PR-tampon'!$E366="","",IF('PR-tampon'!$E366=0,"",IF(INDIRECT(NOM_FR&amp;ADDRESS('PR-tampon'!$E366,COLUMN(REFERENCEMENT_ISOLANT[[#Headers],[TYPE DE PROCEDE]])))=0,"",INDIRECT(NOM_FR&amp;ADDRESS('PR-tampon'!$E366,COLUMN(REFERENCEMENT_ISOLANT[[#Headers],[TYPE DE PROCEDE]]))))))</f>
        <v/>
      </c>
      <c r="D401" s="88" t="str">
        <f ca="1">IF('PR-tampon'!$E366="","",IF('PR-tampon'!$E366=0,"",IF(INDIRECT(NOM_FR&amp;ADDRESS('PR-tampon'!$E366,COLUMN(REFERENCEMENT_ISOLANT[[#Headers],[MATIERE]])))=0,"",INDIRECT(NOM_FR&amp;ADDRESS('PR-tampon'!$E366,COLUMN(REFERENCEMENT_ISOLANT[[#Headers],[MATIERE]]))))))</f>
        <v/>
      </c>
      <c r="E401" s="3" t="str">
        <f ca="1">IF('PR-tampon'!$E366="","",IF('PR-tampon'!$E366=0,"",IF(INDIRECT(NOM_FR&amp;ADDRESS('PR-tampon'!$E366,COLUMN(REFERENCEMENT_ISOLANT[[#Headers],[NOM COMMERCIAL DU PROCEDE]])))=0,"",INDIRECT(NOM_FR&amp;ADDRESS('PR-tampon'!$E366,COLUMN(REFERENCEMENT_ISOLANT[[#Headers],[NOM COMMERCIAL DU PROCEDE]]))))))</f>
        <v/>
      </c>
      <c r="F401" s="3" t="str">
        <f ca="1">IF('PR-tampon'!$E366="","",IF('PR-tampon'!$E366=0,"",IF(INDIRECT(NOM_FR&amp;ADDRESS('PR-tampon'!$E366,COLUMN(REFERENCEMENT_ISOLANT[[#Headers],[DISTRIBUTEUR]])))=0,"",INDIRECT(NOM_FR&amp;ADDRESS('PR-tampon'!$E366,COLUMN(REFERENCEMENT_ISOLANT[[#Headers],[DISTRIBUTEUR]]))))))</f>
        <v/>
      </c>
      <c r="G401" s="3" t="str">
        <f ca="1">IF('PR-tampon'!$E366="","",IF('PR-tampon'!$E366=0,"",IF(INDIRECT(NOM_FR&amp;ADDRESS('PR-tampon'!$E366,COLUMN(REFERENCEMENT_ISOLANT[[#Headers],[TYPE DE DOCUMENT DE REFERENCE]])))=0,"",INDIRECT(NOM_FR&amp;ADDRESS('PR-tampon'!$E366,COLUMN(REFERENCEMENT_ISOLANT[[#Headers],[TYPE DE DOCUMENT DE REFERENCE]]))))))</f>
        <v/>
      </c>
      <c r="H401" s="3" t="str">
        <f ca="1">IF('PR-tampon'!$E366="","",IF('PR-tampon'!$E366=0,"",IF(INDIRECT(NOM_FR&amp;ADDRESS('PR-tampon'!$E366,COLUMN(REFERENCEMENT_ISOLANT[[#Headers],[REF]])))=0,"",INDIRECT(NOM_FR&amp;ADDRESS('PR-tampon'!$E366,COLUMN(REFERENCEMENT_ISOLANT[[#Headers],[REF]]))))))</f>
        <v/>
      </c>
      <c r="I401" s="82" t="str">
        <f ca="1">IF('PR-tampon'!$E366="","",IF('PR-tampon'!$E366=0,"",IF(INDIRECT(NOM_FR&amp;ADDRESS('PR-tampon'!$E366,COLUMN(REFERENCEMENT_ISOLANT[[#Headers],[AVIS LIMITE AU]])))=0,"",INDIRECT(NOM_FR&amp;ADDRESS('PR-tampon'!$E366,COLUMN(REFERENCEMENT_ISOLANT[[#Headers],[AVIS LIMITE AU]]))))))</f>
        <v/>
      </c>
      <c r="J401" s="3" t="str">
        <f ca="1">IF('PR-tampon'!$E366="","",IF('PR-tampon'!$E366=0,"",IF(INDIRECT(NOM_FR&amp;ADDRESS('PR-tampon'!$E366,COLUMN(REFERENCEMENT_ISOLANT[[#Headers],[TC/TNC
dans le domaine d''emploi visé]])))=0,"",INDIRECT(NOM_FR&amp;ADDRESS('PR-tampon'!$E366,COLUMN(REFERENCEMENT_ISOLANT[[#Headers],[TC/TNC
dans le domaine d''emploi visé]]))))))</f>
        <v/>
      </c>
      <c r="K401" s="117" t="str">
        <f ca="1">IF('PR-tampon'!$E366="","",IF('PR-tampon'!$E366=0,"",IF(INDIRECT(NOM_FR&amp;ADDRESS('PR-tampon'!$E366,COLUMN(REFERENCEMENT_ISOLANT[[#Headers],[SYNTHESE DES APPLICATIONS VISEES]])))=0,"",INDIRECT(NOM_FR&amp;ADDRESS('PR-tampon'!$E366,COLUMN(REFERENCEMENT_ISOLANT[[#Headers],[SYNTHESE DES APPLICATIONS VISEES]]))))))</f>
        <v/>
      </c>
      <c r="L401" s="84" t="str">
        <f ca="1">IF('PR-tampon'!$E366="","",IF('PR-tampon'!$E366=0,"",IF(INDIRECT(NOM_FR&amp;ADDRESS('PR-tampon'!$E366,COLUMN(REFERENCEMENT_ISOLANT[[#Headers],[CONCATENATION DES OBSERVATIONS]])))=0,"",INDIRECT(NOM_FR&amp;ADDRESS('PR-tampon'!$E366,COLUMN(REFERENCEMENT_ISOLANT[[#Headers],[CONCATENATION DES OBSERVATIONS]]))))))</f>
        <v/>
      </c>
      <c r="M401" s="3" t="str">
        <f ca="1">IF('PR-tampon'!$E366="","",IF('PR-tampon'!$E366=0,"",IF(INDIRECT(NOM_FR&amp;ADDRESS('PR-tampon'!$E366,COLUMN(REFERENCEMENT_ISOLANT[[#Headers],[Hygrométrie des locaux]])))=0,"",INDIRECT(NOM_FR&amp;ADDRESS('PR-tampon'!$E366,COLUMN(REFERENCEMENT_ISOLANT[[#Headers],[Hygrométrie des locaux]]))))))</f>
        <v/>
      </c>
      <c r="N401" s="3" t="str">
        <f ca="1">IF('PR-tampon'!$E366="","",IF('PR-tampon'!$E366=0,"",IF(INDIRECT(NOM_FR&amp;ADDRESS('PR-tampon'!$E366,COLUMN(REFERENCEMENT_ISOLANT[[#Headers],[classement locaux au sens 20.1 P3]])))=0,"",INDIRECT(NOM_FR&amp;ADDRESS('PR-tampon'!$E366,COLUMN(REFERENCEMENT_ISOLANT[[#Headers],[classement locaux au sens 20.1 P3]]))))))</f>
        <v/>
      </c>
      <c r="O401" s="3" t="str">
        <f ca="1">IF('PR-tampon'!$E366="","",IF('PR-tampon'!$E366=0,"",IF(INDIRECT(NOM_FR&amp;ADDRESS('PR-tampon'!$E366,COLUMN(REFERENCEMENT_ISOLANT[[#Headers],[Climat max]])))=0,"",INDIRECT(NOM_FR&amp;ADDRESS('PR-tampon'!$E366,COLUMN(REFERENCEMENT_ISOLANT[[#Headers],[Climat max]]))))))</f>
        <v/>
      </c>
      <c r="P401" s="3" t="str">
        <f ca="1">IF('PR-tampon'!$E366="","",IF('PR-tampon'!$E366=0,"",IF(INDIRECT(NOM_FR&amp;ADDRESS('PR-tampon'!$E366,COLUMN(REFERENCEMENT_ISOLANT[[#Headers],[Locaux climatisés ou raffraichis]])))=0,"",INDIRECT(NOM_FR&amp;ADDRESS('PR-tampon'!$E366,COLUMN(REFERENCEMENT_ISOLANT[[#Headers],[Locaux climatisés ou raffraichis]]))))))</f>
        <v/>
      </c>
      <c r="Q401" s="89" t="str">
        <f ca="1">IF('PR-tampon'!$E366="","",IF('PR-tampon'!$E366=0,"",IF(INDIRECT(NOM_FR&amp;ADDRESS('PR-tampon'!$E366,COLUMN(REFERENCEMENT_ISOLANT[[#Headers],[LIEN INTERNET]])))=0,"",INDIRECT(NOM_FR&amp;ADDRESS('PR-tampon'!$E366,COLUMN(REFERENCEMENT_ISOLANT[[#Headers],[LIEN INTERNET]]))))))</f>
        <v/>
      </c>
    </row>
    <row r="402" spans="1:17" ht="130.15" customHeight="1" x14ac:dyDescent="0.25">
      <c r="A402" s="3" t="e">
        <v>#VALUE!</v>
      </c>
      <c r="B402" s="88" t="str">
        <f ca="1">IF('PR-tampon'!$E367="","",IF('PR-tampon'!$E367=0,"",IF(INDIRECT(NOM_FR&amp;ADDRESS('PR-tampon'!$E367,COLUMN(REFERENCEMENT_ISOLANT[[#Headers],[DATE REFERENCEMENT]])))=0,"",INDIRECT(NOM_FR&amp;ADDRESS('PR-tampon'!$E367,COLUMN(REFERENCEMENT_ISOLANT[[#Headers],[DATE REFERENCEMENT]]))))))</f>
        <v/>
      </c>
      <c r="C402" s="88" t="str">
        <f ca="1">IF('PR-tampon'!$E367="","",IF('PR-tampon'!$E367=0,"",IF(INDIRECT(NOM_FR&amp;ADDRESS('PR-tampon'!$E367,COLUMN(REFERENCEMENT_ISOLANT[[#Headers],[TYPE DE PROCEDE]])))=0,"",INDIRECT(NOM_FR&amp;ADDRESS('PR-tampon'!$E367,COLUMN(REFERENCEMENT_ISOLANT[[#Headers],[TYPE DE PROCEDE]]))))))</f>
        <v/>
      </c>
      <c r="D402" s="88" t="str">
        <f ca="1">IF('PR-tampon'!$E367="","",IF('PR-tampon'!$E367=0,"",IF(INDIRECT(NOM_FR&amp;ADDRESS('PR-tampon'!$E367,COLUMN(REFERENCEMENT_ISOLANT[[#Headers],[MATIERE]])))=0,"",INDIRECT(NOM_FR&amp;ADDRESS('PR-tampon'!$E367,COLUMN(REFERENCEMENT_ISOLANT[[#Headers],[MATIERE]]))))))</f>
        <v/>
      </c>
      <c r="E402" s="3" t="str">
        <f ca="1">IF('PR-tampon'!$E367="","",IF('PR-tampon'!$E367=0,"",IF(INDIRECT(NOM_FR&amp;ADDRESS('PR-tampon'!$E367,COLUMN(REFERENCEMENT_ISOLANT[[#Headers],[NOM COMMERCIAL DU PROCEDE]])))=0,"",INDIRECT(NOM_FR&amp;ADDRESS('PR-tampon'!$E367,COLUMN(REFERENCEMENT_ISOLANT[[#Headers],[NOM COMMERCIAL DU PROCEDE]]))))))</f>
        <v/>
      </c>
      <c r="F402" s="3" t="str">
        <f ca="1">IF('PR-tampon'!$E367="","",IF('PR-tampon'!$E367=0,"",IF(INDIRECT(NOM_FR&amp;ADDRESS('PR-tampon'!$E367,COLUMN(REFERENCEMENT_ISOLANT[[#Headers],[DISTRIBUTEUR]])))=0,"",INDIRECT(NOM_FR&amp;ADDRESS('PR-tampon'!$E367,COLUMN(REFERENCEMENT_ISOLANT[[#Headers],[DISTRIBUTEUR]]))))))</f>
        <v/>
      </c>
      <c r="G402" s="3" t="str">
        <f ca="1">IF('PR-tampon'!$E367="","",IF('PR-tampon'!$E367=0,"",IF(INDIRECT(NOM_FR&amp;ADDRESS('PR-tampon'!$E367,COLUMN(REFERENCEMENT_ISOLANT[[#Headers],[TYPE DE DOCUMENT DE REFERENCE]])))=0,"",INDIRECT(NOM_FR&amp;ADDRESS('PR-tampon'!$E367,COLUMN(REFERENCEMENT_ISOLANT[[#Headers],[TYPE DE DOCUMENT DE REFERENCE]]))))))</f>
        <v/>
      </c>
      <c r="H402" s="3" t="str">
        <f ca="1">IF('PR-tampon'!$E367="","",IF('PR-tampon'!$E367=0,"",IF(INDIRECT(NOM_FR&amp;ADDRESS('PR-tampon'!$E367,COLUMN(REFERENCEMENT_ISOLANT[[#Headers],[REF]])))=0,"",INDIRECT(NOM_FR&amp;ADDRESS('PR-tampon'!$E367,COLUMN(REFERENCEMENT_ISOLANT[[#Headers],[REF]]))))))</f>
        <v/>
      </c>
      <c r="I402" s="82" t="str">
        <f ca="1">IF('PR-tampon'!$E367="","",IF('PR-tampon'!$E367=0,"",IF(INDIRECT(NOM_FR&amp;ADDRESS('PR-tampon'!$E367,COLUMN(REFERENCEMENT_ISOLANT[[#Headers],[AVIS LIMITE AU]])))=0,"",INDIRECT(NOM_FR&amp;ADDRESS('PR-tampon'!$E367,COLUMN(REFERENCEMENT_ISOLANT[[#Headers],[AVIS LIMITE AU]]))))))</f>
        <v/>
      </c>
      <c r="J402" s="3" t="str">
        <f ca="1">IF('PR-tampon'!$E367="","",IF('PR-tampon'!$E367=0,"",IF(INDIRECT(NOM_FR&amp;ADDRESS('PR-tampon'!$E367,COLUMN(REFERENCEMENT_ISOLANT[[#Headers],[TC/TNC
dans le domaine d''emploi visé]])))=0,"",INDIRECT(NOM_FR&amp;ADDRESS('PR-tampon'!$E367,COLUMN(REFERENCEMENT_ISOLANT[[#Headers],[TC/TNC
dans le domaine d''emploi visé]]))))))</f>
        <v/>
      </c>
      <c r="K402" s="117" t="str">
        <f ca="1">IF('PR-tampon'!$E367="","",IF('PR-tampon'!$E367=0,"",IF(INDIRECT(NOM_FR&amp;ADDRESS('PR-tampon'!$E367,COLUMN(REFERENCEMENT_ISOLANT[[#Headers],[SYNTHESE DES APPLICATIONS VISEES]])))=0,"",INDIRECT(NOM_FR&amp;ADDRESS('PR-tampon'!$E367,COLUMN(REFERENCEMENT_ISOLANT[[#Headers],[SYNTHESE DES APPLICATIONS VISEES]]))))))</f>
        <v/>
      </c>
      <c r="L402" s="84" t="str">
        <f ca="1">IF('PR-tampon'!$E367="","",IF('PR-tampon'!$E367=0,"",IF(INDIRECT(NOM_FR&amp;ADDRESS('PR-tampon'!$E367,COLUMN(REFERENCEMENT_ISOLANT[[#Headers],[CONCATENATION DES OBSERVATIONS]])))=0,"",INDIRECT(NOM_FR&amp;ADDRESS('PR-tampon'!$E367,COLUMN(REFERENCEMENT_ISOLANT[[#Headers],[CONCATENATION DES OBSERVATIONS]]))))))</f>
        <v/>
      </c>
      <c r="M402" s="3" t="str">
        <f ca="1">IF('PR-tampon'!$E367="","",IF('PR-tampon'!$E367=0,"",IF(INDIRECT(NOM_FR&amp;ADDRESS('PR-tampon'!$E367,COLUMN(REFERENCEMENT_ISOLANT[[#Headers],[Hygrométrie des locaux]])))=0,"",INDIRECT(NOM_FR&amp;ADDRESS('PR-tampon'!$E367,COLUMN(REFERENCEMENT_ISOLANT[[#Headers],[Hygrométrie des locaux]]))))))</f>
        <v/>
      </c>
      <c r="N402" s="3" t="str">
        <f ca="1">IF('PR-tampon'!$E367="","",IF('PR-tampon'!$E367=0,"",IF(INDIRECT(NOM_FR&amp;ADDRESS('PR-tampon'!$E367,COLUMN(REFERENCEMENT_ISOLANT[[#Headers],[classement locaux au sens 20.1 P3]])))=0,"",INDIRECT(NOM_FR&amp;ADDRESS('PR-tampon'!$E367,COLUMN(REFERENCEMENT_ISOLANT[[#Headers],[classement locaux au sens 20.1 P3]]))))))</f>
        <v/>
      </c>
      <c r="O402" s="3" t="str">
        <f ca="1">IF('PR-tampon'!$E367="","",IF('PR-tampon'!$E367=0,"",IF(INDIRECT(NOM_FR&amp;ADDRESS('PR-tampon'!$E367,COLUMN(REFERENCEMENT_ISOLANT[[#Headers],[Climat max]])))=0,"",INDIRECT(NOM_FR&amp;ADDRESS('PR-tampon'!$E367,COLUMN(REFERENCEMENT_ISOLANT[[#Headers],[Climat max]]))))))</f>
        <v/>
      </c>
      <c r="P402" s="3" t="str">
        <f ca="1">IF('PR-tampon'!$E367="","",IF('PR-tampon'!$E367=0,"",IF(INDIRECT(NOM_FR&amp;ADDRESS('PR-tampon'!$E367,COLUMN(REFERENCEMENT_ISOLANT[[#Headers],[Locaux climatisés ou raffraichis]])))=0,"",INDIRECT(NOM_FR&amp;ADDRESS('PR-tampon'!$E367,COLUMN(REFERENCEMENT_ISOLANT[[#Headers],[Locaux climatisés ou raffraichis]]))))))</f>
        <v/>
      </c>
      <c r="Q402" s="89" t="str">
        <f ca="1">IF('PR-tampon'!$E367="","",IF('PR-tampon'!$E367=0,"",IF(INDIRECT(NOM_FR&amp;ADDRESS('PR-tampon'!$E367,COLUMN(REFERENCEMENT_ISOLANT[[#Headers],[LIEN INTERNET]])))=0,"",INDIRECT(NOM_FR&amp;ADDRESS('PR-tampon'!$E367,COLUMN(REFERENCEMENT_ISOLANT[[#Headers],[LIEN INTERNET]]))))))</f>
        <v/>
      </c>
    </row>
    <row r="403" spans="1:17" ht="130.15" customHeight="1" x14ac:dyDescent="0.25">
      <c r="A403" s="3" t="e">
        <v>#VALUE!</v>
      </c>
      <c r="B403" s="88" t="str">
        <f ca="1">IF('PR-tampon'!$E368="","",IF('PR-tampon'!$E368=0,"",IF(INDIRECT(NOM_FR&amp;ADDRESS('PR-tampon'!$E368,COLUMN(REFERENCEMENT_ISOLANT[[#Headers],[DATE REFERENCEMENT]])))=0,"",INDIRECT(NOM_FR&amp;ADDRESS('PR-tampon'!$E368,COLUMN(REFERENCEMENT_ISOLANT[[#Headers],[DATE REFERENCEMENT]]))))))</f>
        <v/>
      </c>
      <c r="C403" s="88" t="str">
        <f ca="1">IF('PR-tampon'!$E368="","",IF('PR-tampon'!$E368=0,"",IF(INDIRECT(NOM_FR&amp;ADDRESS('PR-tampon'!$E368,COLUMN(REFERENCEMENT_ISOLANT[[#Headers],[TYPE DE PROCEDE]])))=0,"",INDIRECT(NOM_FR&amp;ADDRESS('PR-tampon'!$E368,COLUMN(REFERENCEMENT_ISOLANT[[#Headers],[TYPE DE PROCEDE]]))))))</f>
        <v/>
      </c>
      <c r="D403" s="88" t="str">
        <f ca="1">IF('PR-tampon'!$E368="","",IF('PR-tampon'!$E368=0,"",IF(INDIRECT(NOM_FR&amp;ADDRESS('PR-tampon'!$E368,COLUMN(REFERENCEMENT_ISOLANT[[#Headers],[MATIERE]])))=0,"",INDIRECT(NOM_FR&amp;ADDRESS('PR-tampon'!$E368,COLUMN(REFERENCEMENT_ISOLANT[[#Headers],[MATIERE]]))))))</f>
        <v/>
      </c>
      <c r="E403" s="3" t="str">
        <f ca="1">IF('PR-tampon'!$E368="","",IF('PR-tampon'!$E368=0,"",IF(INDIRECT(NOM_FR&amp;ADDRESS('PR-tampon'!$E368,COLUMN(REFERENCEMENT_ISOLANT[[#Headers],[NOM COMMERCIAL DU PROCEDE]])))=0,"",INDIRECT(NOM_FR&amp;ADDRESS('PR-tampon'!$E368,COLUMN(REFERENCEMENT_ISOLANT[[#Headers],[NOM COMMERCIAL DU PROCEDE]]))))))</f>
        <v/>
      </c>
      <c r="F403" s="3" t="str">
        <f ca="1">IF('PR-tampon'!$E368="","",IF('PR-tampon'!$E368=0,"",IF(INDIRECT(NOM_FR&amp;ADDRESS('PR-tampon'!$E368,COLUMN(REFERENCEMENT_ISOLANT[[#Headers],[DISTRIBUTEUR]])))=0,"",INDIRECT(NOM_FR&amp;ADDRESS('PR-tampon'!$E368,COLUMN(REFERENCEMENT_ISOLANT[[#Headers],[DISTRIBUTEUR]]))))))</f>
        <v/>
      </c>
      <c r="G403" s="3" t="str">
        <f ca="1">IF('PR-tampon'!$E368="","",IF('PR-tampon'!$E368=0,"",IF(INDIRECT(NOM_FR&amp;ADDRESS('PR-tampon'!$E368,COLUMN(REFERENCEMENT_ISOLANT[[#Headers],[TYPE DE DOCUMENT DE REFERENCE]])))=0,"",INDIRECT(NOM_FR&amp;ADDRESS('PR-tampon'!$E368,COLUMN(REFERENCEMENT_ISOLANT[[#Headers],[TYPE DE DOCUMENT DE REFERENCE]]))))))</f>
        <v/>
      </c>
      <c r="H403" s="3" t="str">
        <f ca="1">IF('PR-tampon'!$E368="","",IF('PR-tampon'!$E368=0,"",IF(INDIRECT(NOM_FR&amp;ADDRESS('PR-tampon'!$E368,COLUMN(REFERENCEMENT_ISOLANT[[#Headers],[REF]])))=0,"",INDIRECT(NOM_FR&amp;ADDRESS('PR-tampon'!$E368,COLUMN(REFERENCEMENT_ISOLANT[[#Headers],[REF]]))))))</f>
        <v/>
      </c>
      <c r="I403" s="82" t="str">
        <f ca="1">IF('PR-tampon'!$E368="","",IF('PR-tampon'!$E368=0,"",IF(INDIRECT(NOM_FR&amp;ADDRESS('PR-tampon'!$E368,COLUMN(REFERENCEMENT_ISOLANT[[#Headers],[AVIS LIMITE AU]])))=0,"",INDIRECT(NOM_FR&amp;ADDRESS('PR-tampon'!$E368,COLUMN(REFERENCEMENT_ISOLANT[[#Headers],[AVIS LIMITE AU]]))))))</f>
        <v/>
      </c>
      <c r="J403" s="3" t="str">
        <f ca="1">IF('PR-tampon'!$E368="","",IF('PR-tampon'!$E368=0,"",IF(INDIRECT(NOM_FR&amp;ADDRESS('PR-tampon'!$E368,COLUMN(REFERENCEMENT_ISOLANT[[#Headers],[TC/TNC
dans le domaine d''emploi visé]])))=0,"",INDIRECT(NOM_FR&amp;ADDRESS('PR-tampon'!$E368,COLUMN(REFERENCEMENT_ISOLANT[[#Headers],[TC/TNC
dans le domaine d''emploi visé]]))))))</f>
        <v/>
      </c>
      <c r="K403" s="117" t="str">
        <f ca="1">IF('PR-tampon'!$E368="","",IF('PR-tampon'!$E368=0,"",IF(INDIRECT(NOM_FR&amp;ADDRESS('PR-tampon'!$E368,COLUMN(REFERENCEMENT_ISOLANT[[#Headers],[SYNTHESE DES APPLICATIONS VISEES]])))=0,"",INDIRECT(NOM_FR&amp;ADDRESS('PR-tampon'!$E368,COLUMN(REFERENCEMENT_ISOLANT[[#Headers],[SYNTHESE DES APPLICATIONS VISEES]]))))))</f>
        <v/>
      </c>
      <c r="L403" s="84" t="str">
        <f ca="1">IF('PR-tampon'!$E368="","",IF('PR-tampon'!$E368=0,"",IF(INDIRECT(NOM_FR&amp;ADDRESS('PR-tampon'!$E368,COLUMN(REFERENCEMENT_ISOLANT[[#Headers],[CONCATENATION DES OBSERVATIONS]])))=0,"",INDIRECT(NOM_FR&amp;ADDRESS('PR-tampon'!$E368,COLUMN(REFERENCEMENT_ISOLANT[[#Headers],[CONCATENATION DES OBSERVATIONS]]))))))</f>
        <v/>
      </c>
      <c r="M403" s="3" t="str">
        <f ca="1">IF('PR-tampon'!$E368="","",IF('PR-tampon'!$E368=0,"",IF(INDIRECT(NOM_FR&amp;ADDRESS('PR-tampon'!$E368,COLUMN(REFERENCEMENT_ISOLANT[[#Headers],[Hygrométrie des locaux]])))=0,"",INDIRECT(NOM_FR&amp;ADDRESS('PR-tampon'!$E368,COLUMN(REFERENCEMENT_ISOLANT[[#Headers],[Hygrométrie des locaux]]))))))</f>
        <v/>
      </c>
      <c r="N403" s="3" t="str">
        <f ca="1">IF('PR-tampon'!$E368="","",IF('PR-tampon'!$E368=0,"",IF(INDIRECT(NOM_FR&amp;ADDRESS('PR-tampon'!$E368,COLUMN(REFERENCEMENT_ISOLANT[[#Headers],[classement locaux au sens 20.1 P3]])))=0,"",INDIRECT(NOM_FR&amp;ADDRESS('PR-tampon'!$E368,COLUMN(REFERENCEMENT_ISOLANT[[#Headers],[classement locaux au sens 20.1 P3]]))))))</f>
        <v/>
      </c>
      <c r="O403" s="3" t="str">
        <f ca="1">IF('PR-tampon'!$E368="","",IF('PR-tampon'!$E368=0,"",IF(INDIRECT(NOM_FR&amp;ADDRESS('PR-tampon'!$E368,COLUMN(REFERENCEMENT_ISOLANT[[#Headers],[Climat max]])))=0,"",INDIRECT(NOM_FR&amp;ADDRESS('PR-tampon'!$E368,COLUMN(REFERENCEMENT_ISOLANT[[#Headers],[Climat max]]))))))</f>
        <v/>
      </c>
      <c r="P403" s="3" t="str">
        <f ca="1">IF('PR-tampon'!$E368="","",IF('PR-tampon'!$E368=0,"",IF(INDIRECT(NOM_FR&amp;ADDRESS('PR-tampon'!$E368,COLUMN(REFERENCEMENT_ISOLANT[[#Headers],[Locaux climatisés ou raffraichis]])))=0,"",INDIRECT(NOM_FR&amp;ADDRESS('PR-tampon'!$E368,COLUMN(REFERENCEMENT_ISOLANT[[#Headers],[Locaux climatisés ou raffraichis]]))))))</f>
        <v/>
      </c>
      <c r="Q403" s="89" t="str">
        <f ca="1">IF('PR-tampon'!$E368="","",IF('PR-tampon'!$E368=0,"",IF(INDIRECT(NOM_FR&amp;ADDRESS('PR-tampon'!$E368,COLUMN(REFERENCEMENT_ISOLANT[[#Headers],[LIEN INTERNET]])))=0,"",INDIRECT(NOM_FR&amp;ADDRESS('PR-tampon'!$E368,COLUMN(REFERENCEMENT_ISOLANT[[#Headers],[LIEN INTERNET]]))))))</f>
        <v/>
      </c>
    </row>
    <row r="404" spans="1:17" ht="130.15" customHeight="1" x14ac:dyDescent="0.25">
      <c r="A404" s="3" t="e">
        <v>#VALUE!</v>
      </c>
      <c r="B404" s="88" t="str">
        <f ca="1">IF('PR-tampon'!$E369="","",IF('PR-tampon'!$E369=0,"",IF(INDIRECT(NOM_FR&amp;ADDRESS('PR-tampon'!$E369,COLUMN(REFERENCEMENT_ISOLANT[[#Headers],[DATE REFERENCEMENT]])))=0,"",INDIRECT(NOM_FR&amp;ADDRESS('PR-tampon'!$E369,COLUMN(REFERENCEMENT_ISOLANT[[#Headers],[DATE REFERENCEMENT]]))))))</f>
        <v/>
      </c>
      <c r="C404" s="88" t="str">
        <f ca="1">IF('PR-tampon'!$E369="","",IF('PR-tampon'!$E369=0,"",IF(INDIRECT(NOM_FR&amp;ADDRESS('PR-tampon'!$E369,COLUMN(REFERENCEMENT_ISOLANT[[#Headers],[TYPE DE PROCEDE]])))=0,"",INDIRECT(NOM_FR&amp;ADDRESS('PR-tampon'!$E369,COLUMN(REFERENCEMENT_ISOLANT[[#Headers],[TYPE DE PROCEDE]]))))))</f>
        <v/>
      </c>
      <c r="D404" s="88" t="str">
        <f ca="1">IF('PR-tampon'!$E369="","",IF('PR-tampon'!$E369=0,"",IF(INDIRECT(NOM_FR&amp;ADDRESS('PR-tampon'!$E369,COLUMN(REFERENCEMENT_ISOLANT[[#Headers],[MATIERE]])))=0,"",INDIRECT(NOM_FR&amp;ADDRESS('PR-tampon'!$E369,COLUMN(REFERENCEMENT_ISOLANT[[#Headers],[MATIERE]]))))))</f>
        <v/>
      </c>
      <c r="E404" s="3" t="str">
        <f ca="1">IF('PR-tampon'!$E369="","",IF('PR-tampon'!$E369=0,"",IF(INDIRECT(NOM_FR&amp;ADDRESS('PR-tampon'!$E369,COLUMN(REFERENCEMENT_ISOLANT[[#Headers],[NOM COMMERCIAL DU PROCEDE]])))=0,"",INDIRECT(NOM_FR&amp;ADDRESS('PR-tampon'!$E369,COLUMN(REFERENCEMENT_ISOLANT[[#Headers],[NOM COMMERCIAL DU PROCEDE]]))))))</f>
        <v/>
      </c>
      <c r="F404" s="3" t="str">
        <f ca="1">IF('PR-tampon'!$E369="","",IF('PR-tampon'!$E369=0,"",IF(INDIRECT(NOM_FR&amp;ADDRESS('PR-tampon'!$E369,COLUMN(REFERENCEMENT_ISOLANT[[#Headers],[DISTRIBUTEUR]])))=0,"",INDIRECT(NOM_FR&amp;ADDRESS('PR-tampon'!$E369,COLUMN(REFERENCEMENT_ISOLANT[[#Headers],[DISTRIBUTEUR]]))))))</f>
        <v/>
      </c>
      <c r="G404" s="3" t="str">
        <f ca="1">IF('PR-tampon'!$E369="","",IF('PR-tampon'!$E369=0,"",IF(INDIRECT(NOM_FR&amp;ADDRESS('PR-tampon'!$E369,COLUMN(REFERENCEMENT_ISOLANT[[#Headers],[TYPE DE DOCUMENT DE REFERENCE]])))=0,"",INDIRECT(NOM_FR&amp;ADDRESS('PR-tampon'!$E369,COLUMN(REFERENCEMENT_ISOLANT[[#Headers],[TYPE DE DOCUMENT DE REFERENCE]]))))))</f>
        <v/>
      </c>
      <c r="H404" s="3" t="str">
        <f ca="1">IF('PR-tampon'!$E369="","",IF('PR-tampon'!$E369=0,"",IF(INDIRECT(NOM_FR&amp;ADDRESS('PR-tampon'!$E369,COLUMN(REFERENCEMENT_ISOLANT[[#Headers],[REF]])))=0,"",INDIRECT(NOM_FR&amp;ADDRESS('PR-tampon'!$E369,COLUMN(REFERENCEMENT_ISOLANT[[#Headers],[REF]]))))))</f>
        <v/>
      </c>
      <c r="I404" s="82" t="str">
        <f ca="1">IF('PR-tampon'!$E369="","",IF('PR-tampon'!$E369=0,"",IF(INDIRECT(NOM_FR&amp;ADDRESS('PR-tampon'!$E369,COLUMN(REFERENCEMENT_ISOLANT[[#Headers],[AVIS LIMITE AU]])))=0,"",INDIRECT(NOM_FR&amp;ADDRESS('PR-tampon'!$E369,COLUMN(REFERENCEMENT_ISOLANT[[#Headers],[AVIS LIMITE AU]]))))))</f>
        <v/>
      </c>
      <c r="J404" s="3" t="str">
        <f ca="1">IF('PR-tampon'!$E369="","",IF('PR-tampon'!$E369=0,"",IF(INDIRECT(NOM_FR&amp;ADDRESS('PR-tampon'!$E369,COLUMN(REFERENCEMENT_ISOLANT[[#Headers],[TC/TNC
dans le domaine d''emploi visé]])))=0,"",INDIRECT(NOM_FR&amp;ADDRESS('PR-tampon'!$E369,COLUMN(REFERENCEMENT_ISOLANT[[#Headers],[TC/TNC
dans le domaine d''emploi visé]]))))))</f>
        <v/>
      </c>
      <c r="K404" s="117" t="str">
        <f ca="1">IF('PR-tampon'!$E369="","",IF('PR-tampon'!$E369=0,"",IF(INDIRECT(NOM_FR&amp;ADDRESS('PR-tampon'!$E369,COLUMN(REFERENCEMENT_ISOLANT[[#Headers],[SYNTHESE DES APPLICATIONS VISEES]])))=0,"",INDIRECT(NOM_FR&amp;ADDRESS('PR-tampon'!$E369,COLUMN(REFERENCEMENT_ISOLANT[[#Headers],[SYNTHESE DES APPLICATIONS VISEES]]))))))</f>
        <v/>
      </c>
      <c r="L404" s="84" t="str">
        <f ca="1">IF('PR-tampon'!$E369="","",IF('PR-tampon'!$E369=0,"",IF(INDIRECT(NOM_FR&amp;ADDRESS('PR-tampon'!$E369,COLUMN(REFERENCEMENT_ISOLANT[[#Headers],[CONCATENATION DES OBSERVATIONS]])))=0,"",INDIRECT(NOM_FR&amp;ADDRESS('PR-tampon'!$E369,COLUMN(REFERENCEMENT_ISOLANT[[#Headers],[CONCATENATION DES OBSERVATIONS]]))))))</f>
        <v/>
      </c>
      <c r="M404" s="3" t="str">
        <f ca="1">IF('PR-tampon'!$E369="","",IF('PR-tampon'!$E369=0,"",IF(INDIRECT(NOM_FR&amp;ADDRESS('PR-tampon'!$E369,COLUMN(REFERENCEMENT_ISOLANT[[#Headers],[Hygrométrie des locaux]])))=0,"",INDIRECT(NOM_FR&amp;ADDRESS('PR-tampon'!$E369,COLUMN(REFERENCEMENT_ISOLANT[[#Headers],[Hygrométrie des locaux]]))))))</f>
        <v/>
      </c>
      <c r="N404" s="3" t="str">
        <f ca="1">IF('PR-tampon'!$E369="","",IF('PR-tampon'!$E369=0,"",IF(INDIRECT(NOM_FR&amp;ADDRESS('PR-tampon'!$E369,COLUMN(REFERENCEMENT_ISOLANT[[#Headers],[classement locaux au sens 20.1 P3]])))=0,"",INDIRECT(NOM_FR&amp;ADDRESS('PR-tampon'!$E369,COLUMN(REFERENCEMENT_ISOLANT[[#Headers],[classement locaux au sens 20.1 P3]]))))))</f>
        <v/>
      </c>
      <c r="O404" s="3" t="str">
        <f ca="1">IF('PR-tampon'!$E369="","",IF('PR-tampon'!$E369=0,"",IF(INDIRECT(NOM_FR&amp;ADDRESS('PR-tampon'!$E369,COLUMN(REFERENCEMENT_ISOLANT[[#Headers],[Climat max]])))=0,"",INDIRECT(NOM_FR&amp;ADDRESS('PR-tampon'!$E369,COLUMN(REFERENCEMENT_ISOLANT[[#Headers],[Climat max]]))))))</f>
        <v/>
      </c>
      <c r="P404" s="3" t="str">
        <f ca="1">IF('PR-tampon'!$E369="","",IF('PR-tampon'!$E369=0,"",IF(INDIRECT(NOM_FR&amp;ADDRESS('PR-tampon'!$E369,COLUMN(REFERENCEMENT_ISOLANT[[#Headers],[Locaux climatisés ou raffraichis]])))=0,"",INDIRECT(NOM_FR&amp;ADDRESS('PR-tampon'!$E369,COLUMN(REFERENCEMENT_ISOLANT[[#Headers],[Locaux climatisés ou raffraichis]]))))))</f>
        <v/>
      </c>
      <c r="Q404" s="89" t="str">
        <f ca="1">IF('PR-tampon'!$E369="","",IF('PR-tampon'!$E369=0,"",IF(INDIRECT(NOM_FR&amp;ADDRESS('PR-tampon'!$E369,COLUMN(REFERENCEMENT_ISOLANT[[#Headers],[LIEN INTERNET]])))=0,"",INDIRECT(NOM_FR&amp;ADDRESS('PR-tampon'!$E369,COLUMN(REFERENCEMENT_ISOLANT[[#Headers],[LIEN INTERNET]]))))))</f>
        <v/>
      </c>
    </row>
    <row r="405" spans="1:17" ht="130.15" customHeight="1" x14ac:dyDescent="0.25">
      <c r="A405" s="3" t="e">
        <v>#VALUE!</v>
      </c>
      <c r="B405" s="88" t="str">
        <f ca="1">IF('PR-tampon'!$E370="","",IF('PR-tampon'!$E370=0,"",IF(INDIRECT(NOM_FR&amp;ADDRESS('PR-tampon'!$E370,COLUMN(REFERENCEMENT_ISOLANT[[#Headers],[DATE REFERENCEMENT]])))=0,"",INDIRECT(NOM_FR&amp;ADDRESS('PR-tampon'!$E370,COLUMN(REFERENCEMENT_ISOLANT[[#Headers],[DATE REFERENCEMENT]]))))))</f>
        <v/>
      </c>
      <c r="C405" s="88" t="str">
        <f ca="1">IF('PR-tampon'!$E370="","",IF('PR-tampon'!$E370=0,"",IF(INDIRECT(NOM_FR&amp;ADDRESS('PR-tampon'!$E370,COLUMN(REFERENCEMENT_ISOLANT[[#Headers],[TYPE DE PROCEDE]])))=0,"",INDIRECT(NOM_FR&amp;ADDRESS('PR-tampon'!$E370,COLUMN(REFERENCEMENT_ISOLANT[[#Headers],[TYPE DE PROCEDE]]))))))</f>
        <v/>
      </c>
      <c r="D405" s="88" t="str">
        <f ca="1">IF('PR-tampon'!$E370="","",IF('PR-tampon'!$E370=0,"",IF(INDIRECT(NOM_FR&amp;ADDRESS('PR-tampon'!$E370,COLUMN(REFERENCEMENT_ISOLANT[[#Headers],[MATIERE]])))=0,"",INDIRECT(NOM_FR&amp;ADDRESS('PR-tampon'!$E370,COLUMN(REFERENCEMENT_ISOLANT[[#Headers],[MATIERE]]))))))</f>
        <v/>
      </c>
      <c r="E405" s="3" t="str">
        <f ca="1">IF('PR-tampon'!$E370="","",IF('PR-tampon'!$E370=0,"",IF(INDIRECT(NOM_FR&amp;ADDRESS('PR-tampon'!$E370,COLUMN(REFERENCEMENT_ISOLANT[[#Headers],[NOM COMMERCIAL DU PROCEDE]])))=0,"",INDIRECT(NOM_FR&amp;ADDRESS('PR-tampon'!$E370,COLUMN(REFERENCEMENT_ISOLANT[[#Headers],[NOM COMMERCIAL DU PROCEDE]]))))))</f>
        <v/>
      </c>
      <c r="F405" s="3" t="str">
        <f ca="1">IF('PR-tampon'!$E370="","",IF('PR-tampon'!$E370=0,"",IF(INDIRECT(NOM_FR&amp;ADDRESS('PR-tampon'!$E370,COLUMN(REFERENCEMENT_ISOLANT[[#Headers],[DISTRIBUTEUR]])))=0,"",INDIRECT(NOM_FR&amp;ADDRESS('PR-tampon'!$E370,COLUMN(REFERENCEMENT_ISOLANT[[#Headers],[DISTRIBUTEUR]]))))))</f>
        <v/>
      </c>
      <c r="G405" s="3" t="str">
        <f ca="1">IF('PR-tampon'!$E370="","",IF('PR-tampon'!$E370=0,"",IF(INDIRECT(NOM_FR&amp;ADDRESS('PR-tampon'!$E370,COLUMN(REFERENCEMENT_ISOLANT[[#Headers],[TYPE DE DOCUMENT DE REFERENCE]])))=0,"",INDIRECT(NOM_FR&amp;ADDRESS('PR-tampon'!$E370,COLUMN(REFERENCEMENT_ISOLANT[[#Headers],[TYPE DE DOCUMENT DE REFERENCE]]))))))</f>
        <v/>
      </c>
      <c r="H405" s="3" t="str">
        <f ca="1">IF('PR-tampon'!$E370="","",IF('PR-tampon'!$E370=0,"",IF(INDIRECT(NOM_FR&amp;ADDRESS('PR-tampon'!$E370,COLUMN(REFERENCEMENT_ISOLANT[[#Headers],[REF]])))=0,"",INDIRECT(NOM_FR&amp;ADDRESS('PR-tampon'!$E370,COLUMN(REFERENCEMENT_ISOLANT[[#Headers],[REF]]))))))</f>
        <v/>
      </c>
      <c r="I405" s="82" t="str">
        <f ca="1">IF('PR-tampon'!$E370="","",IF('PR-tampon'!$E370=0,"",IF(INDIRECT(NOM_FR&amp;ADDRESS('PR-tampon'!$E370,COLUMN(REFERENCEMENT_ISOLANT[[#Headers],[AVIS LIMITE AU]])))=0,"",INDIRECT(NOM_FR&amp;ADDRESS('PR-tampon'!$E370,COLUMN(REFERENCEMENT_ISOLANT[[#Headers],[AVIS LIMITE AU]]))))))</f>
        <v/>
      </c>
      <c r="J405" s="3" t="str">
        <f ca="1">IF('PR-tampon'!$E370="","",IF('PR-tampon'!$E370=0,"",IF(INDIRECT(NOM_FR&amp;ADDRESS('PR-tampon'!$E370,COLUMN(REFERENCEMENT_ISOLANT[[#Headers],[TC/TNC
dans le domaine d''emploi visé]])))=0,"",INDIRECT(NOM_FR&amp;ADDRESS('PR-tampon'!$E370,COLUMN(REFERENCEMENT_ISOLANT[[#Headers],[TC/TNC
dans le domaine d''emploi visé]]))))))</f>
        <v/>
      </c>
      <c r="K405" s="117" t="str">
        <f ca="1">IF('PR-tampon'!$E370="","",IF('PR-tampon'!$E370=0,"",IF(INDIRECT(NOM_FR&amp;ADDRESS('PR-tampon'!$E370,COLUMN(REFERENCEMENT_ISOLANT[[#Headers],[SYNTHESE DES APPLICATIONS VISEES]])))=0,"",INDIRECT(NOM_FR&amp;ADDRESS('PR-tampon'!$E370,COLUMN(REFERENCEMENT_ISOLANT[[#Headers],[SYNTHESE DES APPLICATIONS VISEES]]))))))</f>
        <v/>
      </c>
      <c r="L405" s="84" t="str">
        <f ca="1">IF('PR-tampon'!$E370="","",IF('PR-tampon'!$E370=0,"",IF(INDIRECT(NOM_FR&amp;ADDRESS('PR-tampon'!$E370,COLUMN(REFERENCEMENT_ISOLANT[[#Headers],[CONCATENATION DES OBSERVATIONS]])))=0,"",INDIRECT(NOM_FR&amp;ADDRESS('PR-tampon'!$E370,COLUMN(REFERENCEMENT_ISOLANT[[#Headers],[CONCATENATION DES OBSERVATIONS]]))))))</f>
        <v/>
      </c>
      <c r="M405" s="3" t="str">
        <f ca="1">IF('PR-tampon'!$E370="","",IF('PR-tampon'!$E370=0,"",IF(INDIRECT(NOM_FR&amp;ADDRESS('PR-tampon'!$E370,COLUMN(REFERENCEMENT_ISOLANT[[#Headers],[Hygrométrie des locaux]])))=0,"",INDIRECT(NOM_FR&amp;ADDRESS('PR-tampon'!$E370,COLUMN(REFERENCEMENT_ISOLANT[[#Headers],[Hygrométrie des locaux]]))))))</f>
        <v/>
      </c>
      <c r="N405" s="3" t="str">
        <f ca="1">IF('PR-tampon'!$E370="","",IF('PR-tampon'!$E370=0,"",IF(INDIRECT(NOM_FR&amp;ADDRESS('PR-tampon'!$E370,COLUMN(REFERENCEMENT_ISOLANT[[#Headers],[classement locaux au sens 20.1 P3]])))=0,"",INDIRECT(NOM_FR&amp;ADDRESS('PR-tampon'!$E370,COLUMN(REFERENCEMENT_ISOLANT[[#Headers],[classement locaux au sens 20.1 P3]]))))))</f>
        <v/>
      </c>
      <c r="O405" s="3" t="str">
        <f ca="1">IF('PR-tampon'!$E370="","",IF('PR-tampon'!$E370=0,"",IF(INDIRECT(NOM_FR&amp;ADDRESS('PR-tampon'!$E370,COLUMN(REFERENCEMENT_ISOLANT[[#Headers],[Climat max]])))=0,"",INDIRECT(NOM_FR&amp;ADDRESS('PR-tampon'!$E370,COLUMN(REFERENCEMENT_ISOLANT[[#Headers],[Climat max]]))))))</f>
        <v/>
      </c>
      <c r="P405" s="3" t="str">
        <f ca="1">IF('PR-tampon'!$E370="","",IF('PR-tampon'!$E370=0,"",IF(INDIRECT(NOM_FR&amp;ADDRESS('PR-tampon'!$E370,COLUMN(REFERENCEMENT_ISOLANT[[#Headers],[Locaux climatisés ou raffraichis]])))=0,"",INDIRECT(NOM_FR&amp;ADDRESS('PR-tampon'!$E370,COLUMN(REFERENCEMENT_ISOLANT[[#Headers],[Locaux climatisés ou raffraichis]]))))))</f>
        <v/>
      </c>
      <c r="Q405" s="89" t="str">
        <f ca="1">IF('PR-tampon'!$E370="","",IF('PR-tampon'!$E370=0,"",IF(INDIRECT(NOM_FR&amp;ADDRESS('PR-tampon'!$E370,COLUMN(REFERENCEMENT_ISOLANT[[#Headers],[LIEN INTERNET]])))=0,"",INDIRECT(NOM_FR&amp;ADDRESS('PR-tampon'!$E370,COLUMN(REFERENCEMENT_ISOLANT[[#Headers],[LIEN INTERNET]]))))))</f>
        <v/>
      </c>
    </row>
    <row r="406" spans="1:17" ht="130.15" customHeight="1" x14ac:dyDescent="0.25">
      <c r="A406" s="3" t="e">
        <v>#VALUE!</v>
      </c>
      <c r="B406" s="88" t="str">
        <f ca="1">IF('PR-tampon'!$E371="","",IF('PR-tampon'!$E371=0,"",IF(INDIRECT(NOM_FR&amp;ADDRESS('PR-tampon'!$E371,COLUMN(REFERENCEMENT_ISOLANT[[#Headers],[DATE REFERENCEMENT]])))=0,"",INDIRECT(NOM_FR&amp;ADDRESS('PR-tampon'!$E371,COLUMN(REFERENCEMENT_ISOLANT[[#Headers],[DATE REFERENCEMENT]]))))))</f>
        <v/>
      </c>
      <c r="C406" s="88" t="str">
        <f ca="1">IF('PR-tampon'!$E371="","",IF('PR-tampon'!$E371=0,"",IF(INDIRECT(NOM_FR&amp;ADDRESS('PR-tampon'!$E371,COLUMN(REFERENCEMENT_ISOLANT[[#Headers],[TYPE DE PROCEDE]])))=0,"",INDIRECT(NOM_FR&amp;ADDRESS('PR-tampon'!$E371,COLUMN(REFERENCEMENT_ISOLANT[[#Headers],[TYPE DE PROCEDE]]))))))</f>
        <v/>
      </c>
      <c r="D406" s="88" t="str">
        <f ca="1">IF('PR-tampon'!$E371="","",IF('PR-tampon'!$E371=0,"",IF(INDIRECT(NOM_FR&amp;ADDRESS('PR-tampon'!$E371,COLUMN(REFERENCEMENT_ISOLANT[[#Headers],[MATIERE]])))=0,"",INDIRECT(NOM_FR&amp;ADDRESS('PR-tampon'!$E371,COLUMN(REFERENCEMENT_ISOLANT[[#Headers],[MATIERE]]))))))</f>
        <v/>
      </c>
      <c r="E406" s="3" t="str">
        <f ca="1">IF('PR-tampon'!$E371="","",IF('PR-tampon'!$E371=0,"",IF(INDIRECT(NOM_FR&amp;ADDRESS('PR-tampon'!$E371,COLUMN(REFERENCEMENT_ISOLANT[[#Headers],[NOM COMMERCIAL DU PROCEDE]])))=0,"",INDIRECT(NOM_FR&amp;ADDRESS('PR-tampon'!$E371,COLUMN(REFERENCEMENT_ISOLANT[[#Headers],[NOM COMMERCIAL DU PROCEDE]]))))))</f>
        <v/>
      </c>
      <c r="F406" s="3" t="str">
        <f ca="1">IF('PR-tampon'!$E371="","",IF('PR-tampon'!$E371=0,"",IF(INDIRECT(NOM_FR&amp;ADDRESS('PR-tampon'!$E371,COLUMN(REFERENCEMENT_ISOLANT[[#Headers],[DISTRIBUTEUR]])))=0,"",INDIRECT(NOM_FR&amp;ADDRESS('PR-tampon'!$E371,COLUMN(REFERENCEMENT_ISOLANT[[#Headers],[DISTRIBUTEUR]]))))))</f>
        <v/>
      </c>
      <c r="G406" s="3" t="str">
        <f ca="1">IF('PR-tampon'!$E371="","",IF('PR-tampon'!$E371=0,"",IF(INDIRECT(NOM_FR&amp;ADDRESS('PR-tampon'!$E371,COLUMN(REFERENCEMENT_ISOLANT[[#Headers],[TYPE DE DOCUMENT DE REFERENCE]])))=0,"",INDIRECT(NOM_FR&amp;ADDRESS('PR-tampon'!$E371,COLUMN(REFERENCEMENT_ISOLANT[[#Headers],[TYPE DE DOCUMENT DE REFERENCE]]))))))</f>
        <v/>
      </c>
      <c r="H406" s="3" t="str">
        <f ca="1">IF('PR-tampon'!$E371="","",IF('PR-tampon'!$E371=0,"",IF(INDIRECT(NOM_FR&amp;ADDRESS('PR-tampon'!$E371,COLUMN(REFERENCEMENT_ISOLANT[[#Headers],[REF]])))=0,"",INDIRECT(NOM_FR&amp;ADDRESS('PR-tampon'!$E371,COLUMN(REFERENCEMENT_ISOLANT[[#Headers],[REF]]))))))</f>
        <v/>
      </c>
      <c r="I406" s="82" t="str">
        <f ca="1">IF('PR-tampon'!$E371="","",IF('PR-tampon'!$E371=0,"",IF(INDIRECT(NOM_FR&amp;ADDRESS('PR-tampon'!$E371,COLUMN(REFERENCEMENT_ISOLANT[[#Headers],[AVIS LIMITE AU]])))=0,"",INDIRECT(NOM_FR&amp;ADDRESS('PR-tampon'!$E371,COLUMN(REFERENCEMENT_ISOLANT[[#Headers],[AVIS LIMITE AU]]))))))</f>
        <v/>
      </c>
      <c r="J406" s="3" t="str">
        <f ca="1">IF('PR-tampon'!$E371="","",IF('PR-tampon'!$E371=0,"",IF(INDIRECT(NOM_FR&amp;ADDRESS('PR-tampon'!$E371,COLUMN(REFERENCEMENT_ISOLANT[[#Headers],[TC/TNC
dans le domaine d''emploi visé]])))=0,"",INDIRECT(NOM_FR&amp;ADDRESS('PR-tampon'!$E371,COLUMN(REFERENCEMENT_ISOLANT[[#Headers],[TC/TNC
dans le domaine d''emploi visé]]))))))</f>
        <v/>
      </c>
      <c r="K406" s="117" t="str">
        <f ca="1">IF('PR-tampon'!$E371="","",IF('PR-tampon'!$E371=0,"",IF(INDIRECT(NOM_FR&amp;ADDRESS('PR-tampon'!$E371,COLUMN(REFERENCEMENT_ISOLANT[[#Headers],[SYNTHESE DES APPLICATIONS VISEES]])))=0,"",INDIRECT(NOM_FR&amp;ADDRESS('PR-tampon'!$E371,COLUMN(REFERENCEMENT_ISOLANT[[#Headers],[SYNTHESE DES APPLICATIONS VISEES]]))))))</f>
        <v/>
      </c>
      <c r="L406" s="84" t="str">
        <f ca="1">IF('PR-tampon'!$E371="","",IF('PR-tampon'!$E371=0,"",IF(INDIRECT(NOM_FR&amp;ADDRESS('PR-tampon'!$E371,COLUMN(REFERENCEMENT_ISOLANT[[#Headers],[CONCATENATION DES OBSERVATIONS]])))=0,"",INDIRECT(NOM_FR&amp;ADDRESS('PR-tampon'!$E371,COLUMN(REFERENCEMENT_ISOLANT[[#Headers],[CONCATENATION DES OBSERVATIONS]]))))))</f>
        <v/>
      </c>
      <c r="M406" s="3" t="str">
        <f ca="1">IF('PR-tampon'!$E371="","",IF('PR-tampon'!$E371=0,"",IF(INDIRECT(NOM_FR&amp;ADDRESS('PR-tampon'!$E371,COLUMN(REFERENCEMENT_ISOLANT[[#Headers],[Hygrométrie des locaux]])))=0,"",INDIRECT(NOM_FR&amp;ADDRESS('PR-tampon'!$E371,COLUMN(REFERENCEMENT_ISOLANT[[#Headers],[Hygrométrie des locaux]]))))))</f>
        <v/>
      </c>
      <c r="N406" s="3" t="str">
        <f ca="1">IF('PR-tampon'!$E371="","",IF('PR-tampon'!$E371=0,"",IF(INDIRECT(NOM_FR&amp;ADDRESS('PR-tampon'!$E371,COLUMN(REFERENCEMENT_ISOLANT[[#Headers],[classement locaux au sens 20.1 P3]])))=0,"",INDIRECT(NOM_FR&amp;ADDRESS('PR-tampon'!$E371,COLUMN(REFERENCEMENT_ISOLANT[[#Headers],[classement locaux au sens 20.1 P3]]))))))</f>
        <v/>
      </c>
      <c r="O406" s="3" t="str">
        <f ca="1">IF('PR-tampon'!$E371="","",IF('PR-tampon'!$E371=0,"",IF(INDIRECT(NOM_FR&amp;ADDRESS('PR-tampon'!$E371,COLUMN(REFERENCEMENT_ISOLANT[[#Headers],[Climat max]])))=0,"",INDIRECT(NOM_FR&amp;ADDRESS('PR-tampon'!$E371,COLUMN(REFERENCEMENT_ISOLANT[[#Headers],[Climat max]]))))))</f>
        <v/>
      </c>
      <c r="P406" s="3" t="str">
        <f ca="1">IF('PR-tampon'!$E371="","",IF('PR-tampon'!$E371=0,"",IF(INDIRECT(NOM_FR&amp;ADDRESS('PR-tampon'!$E371,COLUMN(REFERENCEMENT_ISOLANT[[#Headers],[Locaux climatisés ou raffraichis]])))=0,"",INDIRECT(NOM_FR&amp;ADDRESS('PR-tampon'!$E371,COLUMN(REFERENCEMENT_ISOLANT[[#Headers],[Locaux climatisés ou raffraichis]]))))))</f>
        <v/>
      </c>
      <c r="Q406" s="89" t="str">
        <f ca="1">IF('PR-tampon'!$E371="","",IF('PR-tampon'!$E371=0,"",IF(INDIRECT(NOM_FR&amp;ADDRESS('PR-tampon'!$E371,COLUMN(REFERENCEMENT_ISOLANT[[#Headers],[LIEN INTERNET]])))=0,"",INDIRECT(NOM_FR&amp;ADDRESS('PR-tampon'!$E371,COLUMN(REFERENCEMENT_ISOLANT[[#Headers],[LIEN INTERNET]]))))))</f>
        <v/>
      </c>
    </row>
    <row r="407" spans="1:17" ht="130.15" customHeight="1" x14ac:dyDescent="0.25">
      <c r="A407" s="3" t="e">
        <v>#VALUE!</v>
      </c>
      <c r="B407" s="88" t="str">
        <f ca="1">IF('PR-tampon'!$E372="","",IF('PR-tampon'!$E372=0,"",IF(INDIRECT(NOM_FR&amp;ADDRESS('PR-tampon'!$E372,COLUMN(REFERENCEMENT_ISOLANT[[#Headers],[DATE REFERENCEMENT]])))=0,"",INDIRECT(NOM_FR&amp;ADDRESS('PR-tampon'!$E372,COLUMN(REFERENCEMENT_ISOLANT[[#Headers],[DATE REFERENCEMENT]]))))))</f>
        <v/>
      </c>
      <c r="C407" s="88" t="str">
        <f ca="1">IF('PR-tampon'!$E372="","",IF('PR-tampon'!$E372=0,"",IF(INDIRECT(NOM_FR&amp;ADDRESS('PR-tampon'!$E372,COLUMN(REFERENCEMENT_ISOLANT[[#Headers],[TYPE DE PROCEDE]])))=0,"",INDIRECT(NOM_FR&amp;ADDRESS('PR-tampon'!$E372,COLUMN(REFERENCEMENT_ISOLANT[[#Headers],[TYPE DE PROCEDE]]))))))</f>
        <v/>
      </c>
      <c r="D407" s="88" t="str">
        <f ca="1">IF('PR-tampon'!$E372="","",IF('PR-tampon'!$E372=0,"",IF(INDIRECT(NOM_FR&amp;ADDRESS('PR-tampon'!$E372,COLUMN(REFERENCEMENT_ISOLANT[[#Headers],[MATIERE]])))=0,"",INDIRECT(NOM_FR&amp;ADDRESS('PR-tampon'!$E372,COLUMN(REFERENCEMENT_ISOLANT[[#Headers],[MATIERE]]))))))</f>
        <v/>
      </c>
      <c r="E407" s="3" t="str">
        <f ca="1">IF('PR-tampon'!$E372="","",IF('PR-tampon'!$E372=0,"",IF(INDIRECT(NOM_FR&amp;ADDRESS('PR-tampon'!$E372,COLUMN(REFERENCEMENT_ISOLANT[[#Headers],[NOM COMMERCIAL DU PROCEDE]])))=0,"",INDIRECT(NOM_FR&amp;ADDRESS('PR-tampon'!$E372,COLUMN(REFERENCEMENT_ISOLANT[[#Headers],[NOM COMMERCIAL DU PROCEDE]]))))))</f>
        <v/>
      </c>
      <c r="F407" s="3" t="str">
        <f ca="1">IF('PR-tampon'!$E372="","",IF('PR-tampon'!$E372=0,"",IF(INDIRECT(NOM_FR&amp;ADDRESS('PR-tampon'!$E372,COLUMN(REFERENCEMENT_ISOLANT[[#Headers],[DISTRIBUTEUR]])))=0,"",INDIRECT(NOM_FR&amp;ADDRESS('PR-tampon'!$E372,COLUMN(REFERENCEMENT_ISOLANT[[#Headers],[DISTRIBUTEUR]]))))))</f>
        <v/>
      </c>
      <c r="G407" s="3" t="str">
        <f ca="1">IF('PR-tampon'!$E372="","",IF('PR-tampon'!$E372=0,"",IF(INDIRECT(NOM_FR&amp;ADDRESS('PR-tampon'!$E372,COLUMN(REFERENCEMENT_ISOLANT[[#Headers],[TYPE DE DOCUMENT DE REFERENCE]])))=0,"",INDIRECT(NOM_FR&amp;ADDRESS('PR-tampon'!$E372,COLUMN(REFERENCEMENT_ISOLANT[[#Headers],[TYPE DE DOCUMENT DE REFERENCE]]))))))</f>
        <v/>
      </c>
      <c r="H407" s="3" t="str">
        <f ca="1">IF('PR-tampon'!$E372="","",IF('PR-tampon'!$E372=0,"",IF(INDIRECT(NOM_FR&amp;ADDRESS('PR-tampon'!$E372,COLUMN(REFERENCEMENT_ISOLANT[[#Headers],[REF]])))=0,"",INDIRECT(NOM_FR&amp;ADDRESS('PR-tampon'!$E372,COLUMN(REFERENCEMENT_ISOLANT[[#Headers],[REF]]))))))</f>
        <v/>
      </c>
      <c r="I407" s="82" t="str">
        <f ca="1">IF('PR-tampon'!$E372="","",IF('PR-tampon'!$E372=0,"",IF(INDIRECT(NOM_FR&amp;ADDRESS('PR-tampon'!$E372,COLUMN(REFERENCEMENT_ISOLANT[[#Headers],[AVIS LIMITE AU]])))=0,"",INDIRECT(NOM_FR&amp;ADDRESS('PR-tampon'!$E372,COLUMN(REFERENCEMENT_ISOLANT[[#Headers],[AVIS LIMITE AU]]))))))</f>
        <v/>
      </c>
      <c r="J407" s="3" t="str">
        <f ca="1">IF('PR-tampon'!$E372="","",IF('PR-tampon'!$E372=0,"",IF(INDIRECT(NOM_FR&amp;ADDRESS('PR-tampon'!$E372,COLUMN(REFERENCEMENT_ISOLANT[[#Headers],[TC/TNC
dans le domaine d''emploi visé]])))=0,"",INDIRECT(NOM_FR&amp;ADDRESS('PR-tampon'!$E372,COLUMN(REFERENCEMENT_ISOLANT[[#Headers],[TC/TNC
dans le domaine d''emploi visé]]))))))</f>
        <v/>
      </c>
      <c r="K407" s="117" t="str">
        <f ca="1">IF('PR-tampon'!$E372="","",IF('PR-tampon'!$E372=0,"",IF(INDIRECT(NOM_FR&amp;ADDRESS('PR-tampon'!$E372,COLUMN(REFERENCEMENT_ISOLANT[[#Headers],[SYNTHESE DES APPLICATIONS VISEES]])))=0,"",INDIRECT(NOM_FR&amp;ADDRESS('PR-tampon'!$E372,COLUMN(REFERENCEMENT_ISOLANT[[#Headers],[SYNTHESE DES APPLICATIONS VISEES]]))))))</f>
        <v/>
      </c>
      <c r="L407" s="84" t="str">
        <f ca="1">IF('PR-tampon'!$E372="","",IF('PR-tampon'!$E372=0,"",IF(INDIRECT(NOM_FR&amp;ADDRESS('PR-tampon'!$E372,COLUMN(REFERENCEMENT_ISOLANT[[#Headers],[CONCATENATION DES OBSERVATIONS]])))=0,"",INDIRECT(NOM_FR&amp;ADDRESS('PR-tampon'!$E372,COLUMN(REFERENCEMENT_ISOLANT[[#Headers],[CONCATENATION DES OBSERVATIONS]]))))))</f>
        <v/>
      </c>
      <c r="M407" s="3" t="str">
        <f ca="1">IF('PR-tampon'!$E372="","",IF('PR-tampon'!$E372=0,"",IF(INDIRECT(NOM_FR&amp;ADDRESS('PR-tampon'!$E372,COLUMN(REFERENCEMENT_ISOLANT[[#Headers],[Hygrométrie des locaux]])))=0,"",INDIRECT(NOM_FR&amp;ADDRESS('PR-tampon'!$E372,COLUMN(REFERENCEMENT_ISOLANT[[#Headers],[Hygrométrie des locaux]]))))))</f>
        <v/>
      </c>
      <c r="N407" s="3" t="str">
        <f ca="1">IF('PR-tampon'!$E372="","",IF('PR-tampon'!$E372=0,"",IF(INDIRECT(NOM_FR&amp;ADDRESS('PR-tampon'!$E372,COLUMN(REFERENCEMENT_ISOLANT[[#Headers],[classement locaux au sens 20.1 P3]])))=0,"",INDIRECT(NOM_FR&amp;ADDRESS('PR-tampon'!$E372,COLUMN(REFERENCEMENT_ISOLANT[[#Headers],[classement locaux au sens 20.1 P3]]))))))</f>
        <v/>
      </c>
      <c r="O407" s="3" t="str">
        <f ca="1">IF('PR-tampon'!$E372="","",IF('PR-tampon'!$E372=0,"",IF(INDIRECT(NOM_FR&amp;ADDRESS('PR-tampon'!$E372,COLUMN(REFERENCEMENT_ISOLANT[[#Headers],[Climat max]])))=0,"",INDIRECT(NOM_FR&amp;ADDRESS('PR-tampon'!$E372,COLUMN(REFERENCEMENT_ISOLANT[[#Headers],[Climat max]]))))))</f>
        <v/>
      </c>
      <c r="P407" s="3" t="str">
        <f ca="1">IF('PR-tampon'!$E372="","",IF('PR-tampon'!$E372=0,"",IF(INDIRECT(NOM_FR&amp;ADDRESS('PR-tampon'!$E372,COLUMN(REFERENCEMENT_ISOLANT[[#Headers],[Locaux climatisés ou raffraichis]])))=0,"",INDIRECT(NOM_FR&amp;ADDRESS('PR-tampon'!$E372,COLUMN(REFERENCEMENT_ISOLANT[[#Headers],[Locaux climatisés ou raffraichis]]))))))</f>
        <v/>
      </c>
      <c r="Q407" s="89" t="str">
        <f ca="1">IF('PR-tampon'!$E372="","",IF('PR-tampon'!$E372=0,"",IF(INDIRECT(NOM_FR&amp;ADDRESS('PR-tampon'!$E372,COLUMN(REFERENCEMENT_ISOLANT[[#Headers],[LIEN INTERNET]])))=0,"",INDIRECT(NOM_FR&amp;ADDRESS('PR-tampon'!$E372,COLUMN(REFERENCEMENT_ISOLANT[[#Headers],[LIEN INTERNET]]))))))</f>
        <v/>
      </c>
    </row>
    <row r="408" spans="1:17" ht="130.15" customHeight="1" x14ac:dyDescent="0.25">
      <c r="A408" s="3" t="e">
        <v>#VALUE!</v>
      </c>
      <c r="B408" s="88" t="str">
        <f ca="1">IF('PR-tampon'!$E373="","",IF('PR-tampon'!$E373=0,"",IF(INDIRECT(NOM_FR&amp;ADDRESS('PR-tampon'!$E373,COLUMN(REFERENCEMENT_ISOLANT[[#Headers],[DATE REFERENCEMENT]])))=0,"",INDIRECT(NOM_FR&amp;ADDRESS('PR-tampon'!$E373,COLUMN(REFERENCEMENT_ISOLANT[[#Headers],[DATE REFERENCEMENT]]))))))</f>
        <v/>
      </c>
      <c r="C408" s="88" t="str">
        <f ca="1">IF('PR-tampon'!$E373="","",IF('PR-tampon'!$E373=0,"",IF(INDIRECT(NOM_FR&amp;ADDRESS('PR-tampon'!$E373,COLUMN(REFERENCEMENT_ISOLANT[[#Headers],[TYPE DE PROCEDE]])))=0,"",INDIRECT(NOM_FR&amp;ADDRESS('PR-tampon'!$E373,COLUMN(REFERENCEMENT_ISOLANT[[#Headers],[TYPE DE PROCEDE]]))))))</f>
        <v/>
      </c>
      <c r="D408" s="88" t="str">
        <f ca="1">IF('PR-tampon'!$E373="","",IF('PR-tampon'!$E373=0,"",IF(INDIRECT(NOM_FR&amp;ADDRESS('PR-tampon'!$E373,COLUMN(REFERENCEMENT_ISOLANT[[#Headers],[MATIERE]])))=0,"",INDIRECT(NOM_FR&amp;ADDRESS('PR-tampon'!$E373,COLUMN(REFERENCEMENT_ISOLANT[[#Headers],[MATIERE]]))))))</f>
        <v/>
      </c>
      <c r="E408" s="3" t="str">
        <f ca="1">IF('PR-tampon'!$E373="","",IF('PR-tampon'!$E373=0,"",IF(INDIRECT(NOM_FR&amp;ADDRESS('PR-tampon'!$E373,COLUMN(REFERENCEMENT_ISOLANT[[#Headers],[NOM COMMERCIAL DU PROCEDE]])))=0,"",INDIRECT(NOM_FR&amp;ADDRESS('PR-tampon'!$E373,COLUMN(REFERENCEMENT_ISOLANT[[#Headers],[NOM COMMERCIAL DU PROCEDE]]))))))</f>
        <v/>
      </c>
      <c r="F408" s="3" t="str">
        <f ca="1">IF('PR-tampon'!$E373="","",IF('PR-tampon'!$E373=0,"",IF(INDIRECT(NOM_FR&amp;ADDRESS('PR-tampon'!$E373,COLUMN(REFERENCEMENT_ISOLANT[[#Headers],[DISTRIBUTEUR]])))=0,"",INDIRECT(NOM_FR&amp;ADDRESS('PR-tampon'!$E373,COLUMN(REFERENCEMENT_ISOLANT[[#Headers],[DISTRIBUTEUR]]))))))</f>
        <v/>
      </c>
      <c r="G408" s="3" t="str">
        <f ca="1">IF('PR-tampon'!$E373="","",IF('PR-tampon'!$E373=0,"",IF(INDIRECT(NOM_FR&amp;ADDRESS('PR-tampon'!$E373,COLUMN(REFERENCEMENT_ISOLANT[[#Headers],[TYPE DE DOCUMENT DE REFERENCE]])))=0,"",INDIRECT(NOM_FR&amp;ADDRESS('PR-tampon'!$E373,COLUMN(REFERENCEMENT_ISOLANT[[#Headers],[TYPE DE DOCUMENT DE REFERENCE]]))))))</f>
        <v/>
      </c>
      <c r="H408" s="3" t="str">
        <f ca="1">IF('PR-tampon'!$E373="","",IF('PR-tampon'!$E373=0,"",IF(INDIRECT(NOM_FR&amp;ADDRESS('PR-tampon'!$E373,COLUMN(REFERENCEMENT_ISOLANT[[#Headers],[REF]])))=0,"",INDIRECT(NOM_FR&amp;ADDRESS('PR-tampon'!$E373,COLUMN(REFERENCEMENT_ISOLANT[[#Headers],[REF]]))))))</f>
        <v/>
      </c>
      <c r="I408" s="82" t="str">
        <f ca="1">IF('PR-tampon'!$E373="","",IF('PR-tampon'!$E373=0,"",IF(INDIRECT(NOM_FR&amp;ADDRESS('PR-tampon'!$E373,COLUMN(REFERENCEMENT_ISOLANT[[#Headers],[AVIS LIMITE AU]])))=0,"",INDIRECT(NOM_FR&amp;ADDRESS('PR-tampon'!$E373,COLUMN(REFERENCEMENT_ISOLANT[[#Headers],[AVIS LIMITE AU]]))))))</f>
        <v/>
      </c>
      <c r="J408" s="3" t="str">
        <f ca="1">IF('PR-tampon'!$E373="","",IF('PR-tampon'!$E373=0,"",IF(INDIRECT(NOM_FR&amp;ADDRESS('PR-tampon'!$E373,COLUMN(REFERENCEMENT_ISOLANT[[#Headers],[TC/TNC
dans le domaine d''emploi visé]])))=0,"",INDIRECT(NOM_FR&amp;ADDRESS('PR-tampon'!$E373,COLUMN(REFERENCEMENT_ISOLANT[[#Headers],[TC/TNC
dans le domaine d''emploi visé]]))))))</f>
        <v/>
      </c>
      <c r="K408" s="117" t="str">
        <f ca="1">IF('PR-tampon'!$E373="","",IF('PR-tampon'!$E373=0,"",IF(INDIRECT(NOM_FR&amp;ADDRESS('PR-tampon'!$E373,COLUMN(REFERENCEMENT_ISOLANT[[#Headers],[SYNTHESE DES APPLICATIONS VISEES]])))=0,"",INDIRECT(NOM_FR&amp;ADDRESS('PR-tampon'!$E373,COLUMN(REFERENCEMENT_ISOLANT[[#Headers],[SYNTHESE DES APPLICATIONS VISEES]]))))))</f>
        <v/>
      </c>
      <c r="L408" s="84" t="str">
        <f ca="1">IF('PR-tampon'!$E373="","",IF('PR-tampon'!$E373=0,"",IF(INDIRECT(NOM_FR&amp;ADDRESS('PR-tampon'!$E373,COLUMN(REFERENCEMENT_ISOLANT[[#Headers],[CONCATENATION DES OBSERVATIONS]])))=0,"",INDIRECT(NOM_FR&amp;ADDRESS('PR-tampon'!$E373,COLUMN(REFERENCEMENT_ISOLANT[[#Headers],[CONCATENATION DES OBSERVATIONS]]))))))</f>
        <v/>
      </c>
      <c r="M408" s="3" t="str">
        <f ca="1">IF('PR-tampon'!$E373="","",IF('PR-tampon'!$E373=0,"",IF(INDIRECT(NOM_FR&amp;ADDRESS('PR-tampon'!$E373,COLUMN(REFERENCEMENT_ISOLANT[[#Headers],[Hygrométrie des locaux]])))=0,"",INDIRECT(NOM_FR&amp;ADDRESS('PR-tampon'!$E373,COLUMN(REFERENCEMENT_ISOLANT[[#Headers],[Hygrométrie des locaux]]))))))</f>
        <v/>
      </c>
      <c r="N408" s="3" t="str">
        <f ca="1">IF('PR-tampon'!$E373="","",IF('PR-tampon'!$E373=0,"",IF(INDIRECT(NOM_FR&amp;ADDRESS('PR-tampon'!$E373,COLUMN(REFERENCEMENT_ISOLANT[[#Headers],[classement locaux au sens 20.1 P3]])))=0,"",INDIRECT(NOM_FR&amp;ADDRESS('PR-tampon'!$E373,COLUMN(REFERENCEMENT_ISOLANT[[#Headers],[classement locaux au sens 20.1 P3]]))))))</f>
        <v/>
      </c>
      <c r="O408" s="3" t="str">
        <f ca="1">IF('PR-tampon'!$E373="","",IF('PR-tampon'!$E373=0,"",IF(INDIRECT(NOM_FR&amp;ADDRESS('PR-tampon'!$E373,COLUMN(REFERENCEMENT_ISOLANT[[#Headers],[Climat max]])))=0,"",INDIRECT(NOM_FR&amp;ADDRESS('PR-tampon'!$E373,COLUMN(REFERENCEMENT_ISOLANT[[#Headers],[Climat max]]))))))</f>
        <v/>
      </c>
      <c r="P408" s="3" t="str">
        <f ca="1">IF('PR-tampon'!$E373="","",IF('PR-tampon'!$E373=0,"",IF(INDIRECT(NOM_FR&amp;ADDRESS('PR-tampon'!$E373,COLUMN(REFERENCEMENT_ISOLANT[[#Headers],[Locaux climatisés ou raffraichis]])))=0,"",INDIRECT(NOM_FR&amp;ADDRESS('PR-tampon'!$E373,COLUMN(REFERENCEMENT_ISOLANT[[#Headers],[Locaux climatisés ou raffraichis]]))))))</f>
        <v/>
      </c>
      <c r="Q408" s="89" t="str">
        <f ca="1">IF('PR-tampon'!$E373="","",IF('PR-tampon'!$E373=0,"",IF(INDIRECT(NOM_FR&amp;ADDRESS('PR-tampon'!$E373,COLUMN(REFERENCEMENT_ISOLANT[[#Headers],[LIEN INTERNET]])))=0,"",INDIRECT(NOM_FR&amp;ADDRESS('PR-tampon'!$E373,COLUMN(REFERENCEMENT_ISOLANT[[#Headers],[LIEN INTERNET]]))))))</f>
        <v/>
      </c>
    </row>
    <row r="409" spans="1:17" ht="130.15" customHeight="1" x14ac:dyDescent="0.25">
      <c r="A409" s="3" t="e">
        <v>#VALUE!</v>
      </c>
      <c r="B409" s="88" t="str">
        <f ca="1">IF('PR-tampon'!$E374="","",IF('PR-tampon'!$E374=0,"",IF(INDIRECT(NOM_FR&amp;ADDRESS('PR-tampon'!$E374,COLUMN(REFERENCEMENT_ISOLANT[[#Headers],[DATE REFERENCEMENT]])))=0,"",INDIRECT(NOM_FR&amp;ADDRESS('PR-tampon'!$E374,COLUMN(REFERENCEMENT_ISOLANT[[#Headers],[DATE REFERENCEMENT]]))))))</f>
        <v/>
      </c>
      <c r="C409" s="88" t="str">
        <f ca="1">IF('PR-tampon'!$E374="","",IF('PR-tampon'!$E374=0,"",IF(INDIRECT(NOM_FR&amp;ADDRESS('PR-tampon'!$E374,COLUMN(REFERENCEMENT_ISOLANT[[#Headers],[TYPE DE PROCEDE]])))=0,"",INDIRECT(NOM_FR&amp;ADDRESS('PR-tampon'!$E374,COLUMN(REFERENCEMENT_ISOLANT[[#Headers],[TYPE DE PROCEDE]]))))))</f>
        <v/>
      </c>
      <c r="D409" s="88" t="str">
        <f ca="1">IF('PR-tampon'!$E374="","",IF('PR-tampon'!$E374=0,"",IF(INDIRECT(NOM_FR&amp;ADDRESS('PR-tampon'!$E374,COLUMN(REFERENCEMENT_ISOLANT[[#Headers],[MATIERE]])))=0,"",INDIRECT(NOM_FR&amp;ADDRESS('PR-tampon'!$E374,COLUMN(REFERENCEMENT_ISOLANT[[#Headers],[MATIERE]]))))))</f>
        <v/>
      </c>
      <c r="E409" s="3" t="str">
        <f ca="1">IF('PR-tampon'!$E374="","",IF('PR-tampon'!$E374=0,"",IF(INDIRECT(NOM_FR&amp;ADDRESS('PR-tampon'!$E374,COLUMN(REFERENCEMENT_ISOLANT[[#Headers],[NOM COMMERCIAL DU PROCEDE]])))=0,"",INDIRECT(NOM_FR&amp;ADDRESS('PR-tampon'!$E374,COLUMN(REFERENCEMENT_ISOLANT[[#Headers],[NOM COMMERCIAL DU PROCEDE]]))))))</f>
        <v/>
      </c>
      <c r="F409" s="3" t="str">
        <f ca="1">IF('PR-tampon'!$E374="","",IF('PR-tampon'!$E374=0,"",IF(INDIRECT(NOM_FR&amp;ADDRESS('PR-tampon'!$E374,COLUMN(REFERENCEMENT_ISOLANT[[#Headers],[DISTRIBUTEUR]])))=0,"",INDIRECT(NOM_FR&amp;ADDRESS('PR-tampon'!$E374,COLUMN(REFERENCEMENT_ISOLANT[[#Headers],[DISTRIBUTEUR]]))))))</f>
        <v/>
      </c>
      <c r="G409" s="3" t="str">
        <f ca="1">IF('PR-tampon'!$E374="","",IF('PR-tampon'!$E374=0,"",IF(INDIRECT(NOM_FR&amp;ADDRESS('PR-tampon'!$E374,COLUMN(REFERENCEMENT_ISOLANT[[#Headers],[TYPE DE DOCUMENT DE REFERENCE]])))=0,"",INDIRECT(NOM_FR&amp;ADDRESS('PR-tampon'!$E374,COLUMN(REFERENCEMENT_ISOLANT[[#Headers],[TYPE DE DOCUMENT DE REFERENCE]]))))))</f>
        <v/>
      </c>
      <c r="H409" s="3" t="str">
        <f ca="1">IF('PR-tampon'!$E374="","",IF('PR-tampon'!$E374=0,"",IF(INDIRECT(NOM_FR&amp;ADDRESS('PR-tampon'!$E374,COLUMN(REFERENCEMENT_ISOLANT[[#Headers],[REF]])))=0,"",INDIRECT(NOM_FR&amp;ADDRESS('PR-tampon'!$E374,COLUMN(REFERENCEMENT_ISOLANT[[#Headers],[REF]]))))))</f>
        <v/>
      </c>
      <c r="I409" s="82" t="str">
        <f ca="1">IF('PR-tampon'!$E374="","",IF('PR-tampon'!$E374=0,"",IF(INDIRECT(NOM_FR&amp;ADDRESS('PR-tampon'!$E374,COLUMN(REFERENCEMENT_ISOLANT[[#Headers],[AVIS LIMITE AU]])))=0,"",INDIRECT(NOM_FR&amp;ADDRESS('PR-tampon'!$E374,COLUMN(REFERENCEMENT_ISOLANT[[#Headers],[AVIS LIMITE AU]]))))))</f>
        <v/>
      </c>
      <c r="J409" s="3" t="str">
        <f ca="1">IF('PR-tampon'!$E374="","",IF('PR-tampon'!$E374=0,"",IF(INDIRECT(NOM_FR&amp;ADDRESS('PR-tampon'!$E374,COLUMN(REFERENCEMENT_ISOLANT[[#Headers],[TC/TNC
dans le domaine d''emploi visé]])))=0,"",INDIRECT(NOM_FR&amp;ADDRESS('PR-tampon'!$E374,COLUMN(REFERENCEMENT_ISOLANT[[#Headers],[TC/TNC
dans le domaine d''emploi visé]]))))))</f>
        <v/>
      </c>
      <c r="K409" s="117" t="str">
        <f ca="1">IF('PR-tampon'!$E374="","",IF('PR-tampon'!$E374=0,"",IF(INDIRECT(NOM_FR&amp;ADDRESS('PR-tampon'!$E374,COLUMN(REFERENCEMENT_ISOLANT[[#Headers],[SYNTHESE DES APPLICATIONS VISEES]])))=0,"",INDIRECT(NOM_FR&amp;ADDRESS('PR-tampon'!$E374,COLUMN(REFERENCEMENT_ISOLANT[[#Headers],[SYNTHESE DES APPLICATIONS VISEES]]))))))</f>
        <v/>
      </c>
      <c r="L409" s="84" t="str">
        <f ca="1">IF('PR-tampon'!$E374="","",IF('PR-tampon'!$E374=0,"",IF(INDIRECT(NOM_FR&amp;ADDRESS('PR-tampon'!$E374,COLUMN(REFERENCEMENT_ISOLANT[[#Headers],[CONCATENATION DES OBSERVATIONS]])))=0,"",INDIRECT(NOM_FR&amp;ADDRESS('PR-tampon'!$E374,COLUMN(REFERENCEMENT_ISOLANT[[#Headers],[CONCATENATION DES OBSERVATIONS]]))))))</f>
        <v/>
      </c>
      <c r="M409" s="3" t="str">
        <f ca="1">IF('PR-tampon'!$E374="","",IF('PR-tampon'!$E374=0,"",IF(INDIRECT(NOM_FR&amp;ADDRESS('PR-tampon'!$E374,COLUMN(REFERENCEMENT_ISOLANT[[#Headers],[Hygrométrie des locaux]])))=0,"",INDIRECT(NOM_FR&amp;ADDRESS('PR-tampon'!$E374,COLUMN(REFERENCEMENT_ISOLANT[[#Headers],[Hygrométrie des locaux]]))))))</f>
        <v/>
      </c>
      <c r="N409" s="3" t="str">
        <f ca="1">IF('PR-tampon'!$E374="","",IF('PR-tampon'!$E374=0,"",IF(INDIRECT(NOM_FR&amp;ADDRESS('PR-tampon'!$E374,COLUMN(REFERENCEMENT_ISOLANT[[#Headers],[classement locaux au sens 20.1 P3]])))=0,"",INDIRECT(NOM_FR&amp;ADDRESS('PR-tampon'!$E374,COLUMN(REFERENCEMENT_ISOLANT[[#Headers],[classement locaux au sens 20.1 P3]]))))))</f>
        <v/>
      </c>
      <c r="O409" s="3" t="str">
        <f ca="1">IF('PR-tampon'!$E374="","",IF('PR-tampon'!$E374=0,"",IF(INDIRECT(NOM_FR&amp;ADDRESS('PR-tampon'!$E374,COLUMN(REFERENCEMENT_ISOLANT[[#Headers],[Climat max]])))=0,"",INDIRECT(NOM_FR&amp;ADDRESS('PR-tampon'!$E374,COLUMN(REFERENCEMENT_ISOLANT[[#Headers],[Climat max]]))))))</f>
        <v/>
      </c>
      <c r="P409" s="3" t="str">
        <f ca="1">IF('PR-tampon'!$E374="","",IF('PR-tampon'!$E374=0,"",IF(INDIRECT(NOM_FR&amp;ADDRESS('PR-tampon'!$E374,COLUMN(REFERENCEMENT_ISOLANT[[#Headers],[Locaux climatisés ou raffraichis]])))=0,"",INDIRECT(NOM_FR&amp;ADDRESS('PR-tampon'!$E374,COLUMN(REFERENCEMENT_ISOLANT[[#Headers],[Locaux climatisés ou raffraichis]]))))))</f>
        <v/>
      </c>
      <c r="Q409" s="89" t="str">
        <f ca="1">IF('PR-tampon'!$E374="","",IF('PR-tampon'!$E374=0,"",IF(INDIRECT(NOM_FR&amp;ADDRESS('PR-tampon'!$E374,COLUMN(REFERENCEMENT_ISOLANT[[#Headers],[LIEN INTERNET]])))=0,"",INDIRECT(NOM_FR&amp;ADDRESS('PR-tampon'!$E374,COLUMN(REFERENCEMENT_ISOLANT[[#Headers],[LIEN INTERNET]]))))))</f>
        <v/>
      </c>
    </row>
    <row r="410" spans="1:17" ht="130.15" customHeight="1" x14ac:dyDescent="0.25">
      <c r="A410" s="3" t="e">
        <v>#VALUE!</v>
      </c>
      <c r="B410" s="88" t="str">
        <f ca="1">IF('PR-tampon'!$E375="","",IF('PR-tampon'!$E375=0,"",IF(INDIRECT(NOM_FR&amp;ADDRESS('PR-tampon'!$E375,COLUMN(REFERENCEMENT_ISOLANT[[#Headers],[DATE REFERENCEMENT]])))=0,"",INDIRECT(NOM_FR&amp;ADDRESS('PR-tampon'!$E375,COLUMN(REFERENCEMENT_ISOLANT[[#Headers],[DATE REFERENCEMENT]]))))))</f>
        <v/>
      </c>
      <c r="C410" s="88" t="str">
        <f ca="1">IF('PR-tampon'!$E375="","",IF('PR-tampon'!$E375=0,"",IF(INDIRECT(NOM_FR&amp;ADDRESS('PR-tampon'!$E375,COLUMN(REFERENCEMENT_ISOLANT[[#Headers],[TYPE DE PROCEDE]])))=0,"",INDIRECT(NOM_FR&amp;ADDRESS('PR-tampon'!$E375,COLUMN(REFERENCEMENT_ISOLANT[[#Headers],[TYPE DE PROCEDE]]))))))</f>
        <v/>
      </c>
      <c r="D410" s="88" t="str">
        <f ca="1">IF('PR-tampon'!$E375="","",IF('PR-tampon'!$E375=0,"",IF(INDIRECT(NOM_FR&amp;ADDRESS('PR-tampon'!$E375,COLUMN(REFERENCEMENT_ISOLANT[[#Headers],[MATIERE]])))=0,"",INDIRECT(NOM_FR&amp;ADDRESS('PR-tampon'!$E375,COLUMN(REFERENCEMENT_ISOLANT[[#Headers],[MATIERE]]))))))</f>
        <v/>
      </c>
      <c r="E410" s="3" t="str">
        <f ca="1">IF('PR-tampon'!$E375="","",IF('PR-tampon'!$E375=0,"",IF(INDIRECT(NOM_FR&amp;ADDRESS('PR-tampon'!$E375,COLUMN(REFERENCEMENT_ISOLANT[[#Headers],[NOM COMMERCIAL DU PROCEDE]])))=0,"",INDIRECT(NOM_FR&amp;ADDRESS('PR-tampon'!$E375,COLUMN(REFERENCEMENT_ISOLANT[[#Headers],[NOM COMMERCIAL DU PROCEDE]]))))))</f>
        <v/>
      </c>
      <c r="F410" s="3" t="str">
        <f ca="1">IF('PR-tampon'!$E375="","",IF('PR-tampon'!$E375=0,"",IF(INDIRECT(NOM_FR&amp;ADDRESS('PR-tampon'!$E375,COLUMN(REFERENCEMENT_ISOLANT[[#Headers],[DISTRIBUTEUR]])))=0,"",INDIRECT(NOM_FR&amp;ADDRESS('PR-tampon'!$E375,COLUMN(REFERENCEMENT_ISOLANT[[#Headers],[DISTRIBUTEUR]]))))))</f>
        <v/>
      </c>
      <c r="G410" s="3" t="str">
        <f ca="1">IF('PR-tampon'!$E375="","",IF('PR-tampon'!$E375=0,"",IF(INDIRECT(NOM_FR&amp;ADDRESS('PR-tampon'!$E375,COLUMN(REFERENCEMENT_ISOLANT[[#Headers],[TYPE DE DOCUMENT DE REFERENCE]])))=0,"",INDIRECT(NOM_FR&amp;ADDRESS('PR-tampon'!$E375,COLUMN(REFERENCEMENT_ISOLANT[[#Headers],[TYPE DE DOCUMENT DE REFERENCE]]))))))</f>
        <v/>
      </c>
      <c r="H410" s="3" t="str">
        <f ca="1">IF('PR-tampon'!$E375="","",IF('PR-tampon'!$E375=0,"",IF(INDIRECT(NOM_FR&amp;ADDRESS('PR-tampon'!$E375,COLUMN(REFERENCEMENT_ISOLANT[[#Headers],[REF]])))=0,"",INDIRECT(NOM_FR&amp;ADDRESS('PR-tampon'!$E375,COLUMN(REFERENCEMENT_ISOLANT[[#Headers],[REF]]))))))</f>
        <v/>
      </c>
      <c r="I410" s="82" t="str">
        <f ca="1">IF('PR-tampon'!$E375="","",IF('PR-tampon'!$E375=0,"",IF(INDIRECT(NOM_FR&amp;ADDRESS('PR-tampon'!$E375,COLUMN(REFERENCEMENT_ISOLANT[[#Headers],[AVIS LIMITE AU]])))=0,"",INDIRECT(NOM_FR&amp;ADDRESS('PR-tampon'!$E375,COLUMN(REFERENCEMENT_ISOLANT[[#Headers],[AVIS LIMITE AU]]))))))</f>
        <v/>
      </c>
      <c r="J410" s="3" t="str">
        <f ca="1">IF('PR-tampon'!$E375="","",IF('PR-tampon'!$E375=0,"",IF(INDIRECT(NOM_FR&amp;ADDRESS('PR-tampon'!$E375,COLUMN(REFERENCEMENT_ISOLANT[[#Headers],[TC/TNC
dans le domaine d''emploi visé]])))=0,"",INDIRECT(NOM_FR&amp;ADDRESS('PR-tampon'!$E375,COLUMN(REFERENCEMENT_ISOLANT[[#Headers],[TC/TNC
dans le domaine d''emploi visé]]))))))</f>
        <v/>
      </c>
      <c r="K410" s="117" t="str">
        <f ca="1">IF('PR-tampon'!$E375="","",IF('PR-tampon'!$E375=0,"",IF(INDIRECT(NOM_FR&amp;ADDRESS('PR-tampon'!$E375,COLUMN(REFERENCEMENT_ISOLANT[[#Headers],[SYNTHESE DES APPLICATIONS VISEES]])))=0,"",INDIRECT(NOM_FR&amp;ADDRESS('PR-tampon'!$E375,COLUMN(REFERENCEMENT_ISOLANT[[#Headers],[SYNTHESE DES APPLICATIONS VISEES]]))))))</f>
        <v/>
      </c>
      <c r="L410" s="84" t="str">
        <f ca="1">IF('PR-tampon'!$E375="","",IF('PR-tampon'!$E375=0,"",IF(INDIRECT(NOM_FR&amp;ADDRESS('PR-tampon'!$E375,COLUMN(REFERENCEMENT_ISOLANT[[#Headers],[CONCATENATION DES OBSERVATIONS]])))=0,"",INDIRECT(NOM_FR&amp;ADDRESS('PR-tampon'!$E375,COLUMN(REFERENCEMENT_ISOLANT[[#Headers],[CONCATENATION DES OBSERVATIONS]]))))))</f>
        <v/>
      </c>
      <c r="M410" s="3" t="str">
        <f ca="1">IF('PR-tampon'!$E375="","",IF('PR-tampon'!$E375=0,"",IF(INDIRECT(NOM_FR&amp;ADDRESS('PR-tampon'!$E375,COLUMN(REFERENCEMENT_ISOLANT[[#Headers],[Hygrométrie des locaux]])))=0,"",INDIRECT(NOM_FR&amp;ADDRESS('PR-tampon'!$E375,COLUMN(REFERENCEMENT_ISOLANT[[#Headers],[Hygrométrie des locaux]]))))))</f>
        <v/>
      </c>
      <c r="N410" s="3" t="str">
        <f ca="1">IF('PR-tampon'!$E375="","",IF('PR-tampon'!$E375=0,"",IF(INDIRECT(NOM_FR&amp;ADDRESS('PR-tampon'!$E375,COLUMN(REFERENCEMENT_ISOLANT[[#Headers],[classement locaux au sens 20.1 P3]])))=0,"",INDIRECT(NOM_FR&amp;ADDRESS('PR-tampon'!$E375,COLUMN(REFERENCEMENT_ISOLANT[[#Headers],[classement locaux au sens 20.1 P3]]))))))</f>
        <v/>
      </c>
      <c r="O410" s="3" t="str">
        <f ca="1">IF('PR-tampon'!$E375="","",IF('PR-tampon'!$E375=0,"",IF(INDIRECT(NOM_FR&amp;ADDRESS('PR-tampon'!$E375,COLUMN(REFERENCEMENT_ISOLANT[[#Headers],[Climat max]])))=0,"",INDIRECT(NOM_FR&amp;ADDRESS('PR-tampon'!$E375,COLUMN(REFERENCEMENT_ISOLANT[[#Headers],[Climat max]]))))))</f>
        <v/>
      </c>
      <c r="P410" s="3" t="str">
        <f ca="1">IF('PR-tampon'!$E375="","",IF('PR-tampon'!$E375=0,"",IF(INDIRECT(NOM_FR&amp;ADDRESS('PR-tampon'!$E375,COLUMN(REFERENCEMENT_ISOLANT[[#Headers],[Locaux climatisés ou raffraichis]])))=0,"",INDIRECT(NOM_FR&amp;ADDRESS('PR-tampon'!$E375,COLUMN(REFERENCEMENT_ISOLANT[[#Headers],[Locaux climatisés ou raffraichis]]))))))</f>
        <v/>
      </c>
      <c r="Q410" s="89" t="str">
        <f ca="1">IF('PR-tampon'!$E375="","",IF('PR-tampon'!$E375=0,"",IF(INDIRECT(NOM_FR&amp;ADDRESS('PR-tampon'!$E375,COLUMN(REFERENCEMENT_ISOLANT[[#Headers],[LIEN INTERNET]])))=0,"",INDIRECT(NOM_FR&amp;ADDRESS('PR-tampon'!$E375,COLUMN(REFERENCEMENT_ISOLANT[[#Headers],[LIEN INTERNET]]))))))</f>
        <v/>
      </c>
    </row>
    <row r="411" spans="1:17" ht="130.15" customHeight="1" x14ac:dyDescent="0.25">
      <c r="A411" s="3" t="e">
        <v>#VALUE!</v>
      </c>
      <c r="B411" s="88" t="str">
        <f ca="1">IF('PR-tampon'!$E376="","",IF('PR-tampon'!$E376=0,"",IF(INDIRECT(NOM_FR&amp;ADDRESS('PR-tampon'!$E376,COLUMN(REFERENCEMENT_ISOLANT[[#Headers],[DATE REFERENCEMENT]])))=0,"",INDIRECT(NOM_FR&amp;ADDRESS('PR-tampon'!$E376,COLUMN(REFERENCEMENT_ISOLANT[[#Headers],[DATE REFERENCEMENT]]))))))</f>
        <v/>
      </c>
      <c r="C411" s="88" t="str">
        <f ca="1">IF('PR-tampon'!$E376="","",IF('PR-tampon'!$E376=0,"",IF(INDIRECT(NOM_FR&amp;ADDRESS('PR-tampon'!$E376,COLUMN(REFERENCEMENT_ISOLANT[[#Headers],[TYPE DE PROCEDE]])))=0,"",INDIRECT(NOM_FR&amp;ADDRESS('PR-tampon'!$E376,COLUMN(REFERENCEMENT_ISOLANT[[#Headers],[TYPE DE PROCEDE]]))))))</f>
        <v/>
      </c>
      <c r="D411" s="88" t="str">
        <f ca="1">IF('PR-tampon'!$E376="","",IF('PR-tampon'!$E376=0,"",IF(INDIRECT(NOM_FR&amp;ADDRESS('PR-tampon'!$E376,COLUMN(REFERENCEMENT_ISOLANT[[#Headers],[MATIERE]])))=0,"",INDIRECT(NOM_FR&amp;ADDRESS('PR-tampon'!$E376,COLUMN(REFERENCEMENT_ISOLANT[[#Headers],[MATIERE]]))))))</f>
        <v/>
      </c>
      <c r="E411" s="3" t="str">
        <f ca="1">IF('PR-tampon'!$E376="","",IF('PR-tampon'!$E376=0,"",IF(INDIRECT(NOM_FR&amp;ADDRESS('PR-tampon'!$E376,COLUMN(REFERENCEMENT_ISOLANT[[#Headers],[NOM COMMERCIAL DU PROCEDE]])))=0,"",INDIRECT(NOM_FR&amp;ADDRESS('PR-tampon'!$E376,COLUMN(REFERENCEMENT_ISOLANT[[#Headers],[NOM COMMERCIAL DU PROCEDE]]))))))</f>
        <v/>
      </c>
      <c r="F411" s="3" t="str">
        <f ca="1">IF('PR-tampon'!$E376="","",IF('PR-tampon'!$E376=0,"",IF(INDIRECT(NOM_FR&amp;ADDRESS('PR-tampon'!$E376,COLUMN(REFERENCEMENT_ISOLANT[[#Headers],[DISTRIBUTEUR]])))=0,"",INDIRECT(NOM_FR&amp;ADDRESS('PR-tampon'!$E376,COLUMN(REFERENCEMENT_ISOLANT[[#Headers],[DISTRIBUTEUR]]))))))</f>
        <v/>
      </c>
      <c r="G411" s="3" t="str">
        <f ca="1">IF('PR-tampon'!$E376="","",IF('PR-tampon'!$E376=0,"",IF(INDIRECT(NOM_FR&amp;ADDRESS('PR-tampon'!$E376,COLUMN(REFERENCEMENT_ISOLANT[[#Headers],[TYPE DE DOCUMENT DE REFERENCE]])))=0,"",INDIRECT(NOM_FR&amp;ADDRESS('PR-tampon'!$E376,COLUMN(REFERENCEMENT_ISOLANT[[#Headers],[TYPE DE DOCUMENT DE REFERENCE]]))))))</f>
        <v/>
      </c>
      <c r="H411" s="3" t="str">
        <f ca="1">IF('PR-tampon'!$E376="","",IF('PR-tampon'!$E376=0,"",IF(INDIRECT(NOM_FR&amp;ADDRESS('PR-tampon'!$E376,COLUMN(REFERENCEMENT_ISOLANT[[#Headers],[REF]])))=0,"",INDIRECT(NOM_FR&amp;ADDRESS('PR-tampon'!$E376,COLUMN(REFERENCEMENT_ISOLANT[[#Headers],[REF]]))))))</f>
        <v/>
      </c>
      <c r="I411" s="82" t="str">
        <f ca="1">IF('PR-tampon'!$E376="","",IF('PR-tampon'!$E376=0,"",IF(INDIRECT(NOM_FR&amp;ADDRESS('PR-tampon'!$E376,COLUMN(REFERENCEMENT_ISOLANT[[#Headers],[AVIS LIMITE AU]])))=0,"",INDIRECT(NOM_FR&amp;ADDRESS('PR-tampon'!$E376,COLUMN(REFERENCEMENT_ISOLANT[[#Headers],[AVIS LIMITE AU]]))))))</f>
        <v/>
      </c>
      <c r="J411" s="3" t="str">
        <f ca="1">IF('PR-tampon'!$E376="","",IF('PR-tampon'!$E376=0,"",IF(INDIRECT(NOM_FR&amp;ADDRESS('PR-tampon'!$E376,COLUMN(REFERENCEMENT_ISOLANT[[#Headers],[TC/TNC
dans le domaine d''emploi visé]])))=0,"",INDIRECT(NOM_FR&amp;ADDRESS('PR-tampon'!$E376,COLUMN(REFERENCEMENT_ISOLANT[[#Headers],[TC/TNC
dans le domaine d''emploi visé]]))))))</f>
        <v/>
      </c>
      <c r="K411" s="117" t="str">
        <f ca="1">IF('PR-tampon'!$E376="","",IF('PR-tampon'!$E376=0,"",IF(INDIRECT(NOM_FR&amp;ADDRESS('PR-tampon'!$E376,COLUMN(REFERENCEMENT_ISOLANT[[#Headers],[SYNTHESE DES APPLICATIONS VISEES]])))=0,"",INDIRECT(NOM_FR&amp;ADDRESS('PR-tampon'!$E376,COLUMN(REFERENCEMENT_ISOLANT[[#Headers],[SYNTHESE DES APPLICATIONS VISEES]]))))))</f>
        <v/>
      </c>
      <c r="L411" s="84" t="str">
        <f ca="1">IF('PR-tampon'!$E376="","",IF('PR-tampon'!$E376=0,"",IF(INDIRECT(NOM_FR&amp;ADDRESS('PR-tampon'!$E376,COLUMN(REFERENCEMENT_ISOLANT[[#Headers],[CONCATENATION DES OBSERVATIONS]])))=0,"",INDIRECT(NOM_FR&amp;ADDRESS('PR-tampon'!$E376,COLUMN(REFERENCEMENT_ISOLANT[[#Headers],[CONCATENATION DES OBSERVATIONS]]))))))</f>
        <v/>
      </c>
      <c r="M411" s="3" t="str">
        <f ca="1">IF('PR-tampon'!$E376="","",IF('PR-tampon'!$E376=0,"",IF(INDIRECT(NOM_FR&amp;ADDRESS('PR-tampon'!$E376,COLUMN(REFERENCEMENT_ISOLANT[[#Headers],[Hygrométrie des locaux]])))=0,"",INDIRECT(NOM_FR&amp;ADDRESS('PR-tampon'!$E376,COLUMN(REFERENCEMENT_ISOLANT[[#Headers],[Hygrométrie des locaux]]))))))</f>
        <v/>
      </c>
      <c r="N411" s="3" t="str">
        <f ca="1">IF('PR-tampon'!$E376="","",IF('PR-tampon'!$E376=0,"",IF(INDIRECT(NOM_FR&amp;ADDRESS('PR-tampon'!$E376,COLUMN(REFERENCEMENT_ISOLANT[[#Headers],[classement locaux au sens 20.1 P3]])))=0,"",INDIRECT(NOM_FR&amp;ADDRESS('PR-tampon'!$E376,COLUMN(REFERENCEMENT_ISOLANT[[#Headers],[classement locaux au sens 20.1 P3]]))))))</f>
        <v/>
      </c>
      <c r="O411" s="3" t="str">
        <f ca="1">IF('PR-tampon'!$E376="","",IF('PR-tampon'!$E376=0,"",IF(INDIRECT(NOM_FR&amp;ADDRESS('PR-tampon'!$E376,COLUMN(REFERENCEMENT_ISOLANT[[#Headers],[Climat max]])))=0,"",INDIRECT(NOM_FR&amp;ADDRESS('PR-tampon'!$E376,COLUMN(REFERENCEMENT_ISOLANT[[#Headers],[Climat max]]))))))</f>
        <v/>
      </c>
      <c r="P411" s="3" t="str">
        <f ca="1">IF('PR-tampon'!$E376="","",IF('PR-tampon'!$E376=0,"",IF(INDIRECT(NOM_FR&amp;ADDRESS('PR-tampon'!$E376,COLUMN(REFERENCEMENT_ISOLANT[[#Headers],[Locaux climatisés ou raffraichis]])))=0,"",INDIRECT(NOM_FR&amp;ADDRESS('PR-tampon'!$E376,COLUMN(REFERENCEMENT_ISOLANT[[#Headers],[Locaux climatisés ou raffraichis]]))))))</f>
        <v/>
      </c>
      <c r="Q411" s="89" t="str">
        <f ca="1">IF('PR-tampon'!$E376="","",IF('PR-tampon'!$E376=0,"",IF(INDIRECT(NOM_FR&amp;ADDRESS('PR-tampon'!$E376,COLUMN(REFERENCEMENT_ISOLANT[[#Headers],[LIEN INTERNET]])))=0,"",INDIRECT(NOM_FR&amp;ADDRESS('PR-tampon'!$E376,COLUMN(REFERENCEMENT_ISOLANT[[#Headers],[LIEN INTERNET]]))))))</f>
        <v/>
      </c>
    </row>
    <row r="412" spans="1:17" ht="130.15" customHeight="1" x14ac:dyDescent="0.25">
      <c r="A412" s="3" t="e">
        <v>#VALUE!</v>
      </c>
      <c r="B412" s="88" t="str">
        <f ca="1">IF('PR-tampon'!$E377="","",IF('PR-tampon'!$E377=0,"",IF(INDIRECT(NOM_FR&amp;ADDRESS('PR-tampon'!$E377,COLUMN(REFERENCEMENT_ISOLANT[[#Headers],[DATE REFERENCEMENT]])))=0,"",INDIRECT(NOM_FR&amp;ADDRESS('PR-tampon'!$E377,COLUMN(REFERENCEMENT_ISOLANT[[#Headers],[DATE REFERENCEMENT]]))))))</f>
        <v/>
      </c>
      <c r="C412" s="88" t="str">
        <f ca="1">IF('PR-tampon'!$E377="","",IF('PR-tampon'!$E377=0,"",IF(INDIRECT(NOM_FR&amp;ADDRESS('PR-tampon'!$E377,COLUMN(REFERENCEMENT_ISOLANT[[#Headers],[TYPE DE PROCEDE]])))=0,"",INDIRECT(NOM_FR&amp;ADDRESS('PR-tampon'!$E377,COLUMN(REFERENCEMENT_ISOLANT[[#Headers],[TYPE DE PROCEDE]]))))))</f>
        <v/>
      </c>
      <c r="D412" s="88" t="str">
        <f ca="1">IF('PR-tampon'!$E377="","",IF('PR-tampon'!$E377=0,"",IF(INDIRECT(NOM_FR&amp;ADDRESS('PR-tampon'!$E377,COLUMN(REFERENCEMENT_ISOLANT[[#Headers],[MATIERE]])))=0,"",INDIRECT(NOM_FR&amp;ADDRESS('PR-tampon'!$E377,COLUMN(REFERENCEMENT_ISOLANT[[#Headers],[MATIERE]]))))))</f>
        <v/>
      </c>
      <c r="E412" s="3" t="str">
        <f ca="1">IF('PR-tampon'!$E377="","",IF('PR-tampon'!$E377=0,"",IF(INDIRECT(NOM_FR&amp;ADDRESS('PR-tampon'!$E377,COLUMN(REFERENCEMENT_ISOLANT[[#Headers],[NOM COMMERCIAL DU PROCEDE]])))=0,"",INDIRECT(NOM_FR&amp;ADDRESS('PR-tampon'!$E377,COLUMN(REFERENCEMENT_ISOLANT[[#Headers],[NOM COMMERCIAL DU PROCEDE]]))))))</f>
        <v/>
      </c>
      <c r="F412" s="3" t="str">
        <f ca="1">IF('PR-tampon'!$E377="","",IF('PR-tampon'!$E377=0,"",IF(INDIRECT(NOM_FR&amp;ADDRESS('PR-tampon'!$E377,COLUMN(REFERENCEMENT_ISOLANT[[#Headers],[DISTRIBUTEUR]])))=0,"",INDIRECT(NOM_FR&amp;ADDRESS('PR-tampon'!$E377,COLUMN(REFERENCEMENT_ISOLANT[[#Headers],[DISTRIBUTEUR]]))))))</f>
        <v/>
      </c>
      <c r="G412" s="3" t="str">
        <f ca="1">IF('PR-tampon'!$E377="","",IF('PR-tampon'!$E377=0,"",IF(INDIRECT(NOM_FR&amp;ADDRESS('PR-tampon'!$E377,COLUMN(REFERENCEMENT_ISOLANT[[#Headers],[TYPE DE DOCUMENT DE REFERENCE]])))=0,"",INDIRECT(NOM_FR&amp;ADDRESS('PR-tampon'!$E377,COLUMN(REFERENCEMENT_ISOLANT[[#Headers],[TYPE DE DOCUMENT DE REFERENCE]]))))))</f>
        <v/>
      </c>
      <c r="H412" s="3" t="str">
        <f ca="1">IF('PR-tampon'!$E377="","",IF('PR-tampon'!$E377=0,"",IF(INDIRECT(NOM_FR&amp;ADDRESS('PR-tampon'!$E377,COLUMN(REFERENCEMENT_ISOLANT[[#Headers],[REF]])))=0,"",INDIRECT(NOM_FR&amp;ADDRESS('PR-tampon'!$E377,COLUMN(REFERENCEMENT_ISOLANT[[#Headers],[REF]]))))))</f>
        <v/>
      </c>
      <c r="I412" s="82" t="str">
        <f ca="1">IF('PR-tampon'!$E377="","",IF('PR-tampon'!$E377=0,"",IF(INDIRECT(NOM_FR&amp;ADDRESS('PR-tampon'!$E377,COLUMN(REFERENCEMENT_ISOLANT[[#Headers],[AVIS LIMITE AU]])))=0,"",INDIRECT(NOM_FR&amp;ADDRESS('PR-tampon'!$E377,COLUMN(REFERENCEMENT_ISOLANT[[#Headers],[AVIS LIMITE AU]]))))))</f>
        <v/>
      </c>
      <c r="J412" s="3" t="str">
        <f ca="1">IF('PR-tampon'!$E377="","",IF('PR-tampon'!$E377=0,"",IF(INDIRECT(NOM_FR&amp;ADDRESS('PR-tampon'!$E377,COLUMN(REFERENCEMENT_ISOLANT[[#Headers],[TC/TNC
dans le domaine d''emploi visé]])))=0,"",INDIRECT(NOM_FR&amp;ADDRESS('PR-tampon'!$E377,COLUMN(REFERENCEMENT_ISOLANT[[#Headers],[TC/TNC
dans le domaine d''emploi visé]]))))))</f>
        <v/>
      </c>
      <c r="K412" s="117" t="str">
        <f ca="1">IF('PR-tampon'!$E377="","",IF('PR-tampon'!$E377=0,"",IF(INDIRECT(NOM_FR&amp;ADDRESS('PR-tampon'!$E377,COLUMN(REFERENCEMENT_ISOLANT[[#Headers],[SYNTHESE DES APPLICATIONS VISEES]])))=0,"",INDIRECT(NOM_FR&amp;ADDRESS('PR-tampon'!$E377,COLUMN(REFERENCEMENT_ISOLANT[[#Headers],[SYNTHESE DES APPLICATIONS VISEES]]))))))</f>
        <v/>
      </c>
      <c r="L412" s="84" t="str">
        <f ca="1">IF('PR-tampon'!$E377="","",IF('PR-tampon'!$E377=0,"",IF(INDIRECT(NOM_FR&amp;ADDRESS('PR-tampon'!$E377,COLUMN(REFERENCEMENT_ISOLANT[[#Headers],[CONCATENATION DES OBSERVATIONS]])))=0,"",INDIRECT(NOM_FR&amp;ADDRESS('PR-tampon'!$E377,COLUMN(REFERENCEMENT_ISOLANT[[#Headers],[CONCATENATION DES OBSERVATIONS]]))))))</f>
        <v/>
      </c>
      <c r="M412" s="3" t="str">
        <f ca="1">IF('PR-tampon'!$E377="","",IF('PR-tampon'!$E377=0,"",IF(INDIRECT(NOM_FR&amp;ADDRESS('PR-tampon'!$E377,COLUMN(REFERENCEMENT_ISOLANT[[#Headers],[Hygrométrie des locaux]])))=0,"",INDIRECT(NOM_FR&amp;ADDRESS('PR-tampon'!$E377,COLUMN(REFERENCEMENT_ISOLANT[[#Headers],[Hygrométrie des locaux]]))))))</f>
        <v/>
      </c>
      <c r="N412" s="3" t="str">
        <f ca="1">IF('PR-tampon'!$E377="","",IF('PR-tampon'!$E377=0,"",IF(INDIRECT(NOM_FR&amp;ADDRESS('PR-tampon'!$E377,COLUMN(REFERENCEMENT_ISOLANT[[#Headers],[classement locaux au sens 20.1 P3]])))=0,"",INDIRECT(NOM_FR&amp;ADDRESS('PR-tampon'!$E377,COLUMN(REFERENCEMENT_ISOLANT[[#Headers],[classement locaux au sens 20.1 P3]]))))))</f>
        <v/>
      </c>
      <c r="O412" s="3" t="str">
        <f ca="1">IF('PR-tampon'!$E377="","",IF('PR-tampon'!$E377=0,"",IF(INDIRECT(NOM_FR&amp;ADDRESS('PR-tampon'!$E377,COLUMN(REFERENCEMENT_ISOLANT[[#Headers],[Climat max]])))=0,"",INDIRECT(NOM_FR&amp;ADDRESS('PR-tampon'!$E377,COLUMN(REFERENCEMENT_ISOLANT[[#Headers],[Climat max]]))))))</f>
        <v/>
      </c>
      <c r="P412" s="3" t="str">
        <f ca="1">IF('PR-tampon'!$E377="","",IF('PR-tampon'!$E377=0,"",IF(INDIRECT(NOM_FR&amp;ADDRESS('PR-tampon'!$E377,COLUMN(REFERENCEMENT_ISOLANT[[#Headers],[Locaux climatisés ou raffraichis]])))=0,"",INDIRECT(NOM_FR&amp;ADDRESS('PR-tampon'!$E377,COLUMN(REFERENCEMENT_ISOLANT[[#Headers],[Locaux climatisés ou raffraichis]]))))))</f>
        <v/>
      </c>
      <c r="Q412" s="89" t="str">
        <f ca="1">IF('PR-tampon'!$E377="","",IF('PR-tampon'!$E377=0,"",IF(INDIRECT(NOM_FR&amp;ADDRESS('PR-tampon'!$E377,COLUMN(REFERENCEMENT_ISOLANT[[#Headers],[LIEN INTERNET]])))=0,"",INDIRECT(NOM_FR&amp;ADDRESS('PR-tampon'!$E377,COLUMN(REFERENCEMENT_ISOLANT[[#Headers],[LIEN INTERNET]]))))))</f>
        <v/>
      </c>
    </row>
    <row r="413" spans="1:17" ht="130.15" customHeight="1" x14ac:dyDescent="0.25">
      <c r="A413" s="3" t="e">
        <v>#VALUE!</v>
      </c>
      <c r="B413" s="88" t="str">
        <f ca="1">IF('PR-tampon'!$E378="","",IF('PR-tampon'!$E378=0,"",IF(INDIRECT(NOM_FR&amp;ADDRESS('PR-tampon'!$E378,COLUMN(REFERENCEMENT_ISOLANT[[#Headers],[DATE REFERENCEMENT]])))=0,"",INDIRECT(NOM_FR&amp;ADDRESS('PR-tampon'!$E378,COLUMN(REFERENCEMENT_ISOLANT[[#Headers],[DATE REFERENCEMENT]]))))))</f>
        <v/>
      </c>
      <c r="C413" s="88" t="str">
        <f ca="1">IF('PR-tampon'!$E378="","",IF('PR-tampon'!$E378=0,"",IF(INDIRECT(NOM_FR&amp;ADDRESS('PR-tampon'!$E378,COLUMN(REFERENCEMENT_ISOLANT[[#Headers],[TYPE DE PROCEDE]])))=0,"",INDIRECT(NOM_FR&amp;ADDRESS('PR-tampon'!$E378,COLUMN(REFERENCEMENT_ISOLANT[[#Headers],[TYPE DE PROCEDE]]))))))</f>
        <v/>
      </c>
      <c r="D413" s="88" t="str">
        <f ca="1">IF('PR-tampon'!$E378="","",IF('PR-tampon'!$E378=0,"",IF(INDIRECT(NOM_FR&amp;ADDRESS('PR-tampon'!$E378,COLUMN(REFERENCEMENT_ISOLANT[[#Headers],[MATIERE]])))=0,"",INDIRECT(NOM_FR&amp;ADDRESS('PR-tampon'!$E378,COLUMN(REFERENCEMENT_ISOLANT[[#Headers],[MATIERE]]))))))</f>
        <v/>
      </c>
      <c r="E413" s="3" t="str">
        <f ca="1">IF('PR-tampon'!$E378="","",IF('PR-tampon'!$E378=0,"",IF(INDIRECT(NOM_FR&amp;ADDRESS('PR-tampon'!$E378,COLUMN(REFERENCEMENT_ISOLANT[[#Headers],[NOM COMMERCIAL DU PROCEDE]])))=0,"",INDIRECT(NOM_FR&amp;ADDRESS('PR-tampon'!$E378,COLUMN(REFERENCEMENT_ISOLANT[[#Headers],[NOM COMMERCIAL DU PROCEDE]]))))))</f>
        <v/>
      </c>
      <c r="F413" s="3" t="str">
        <f ca="1">IF('PR-tampon'!$E378="","",IF('PR-tampon'!$E378=0,"",IF(INDIRECT(NOM_FR&amp;ADDRESS('PR-tampon'!$E378,COLUMN(REFERENCEMENT_ISOLANT[[#Headers],[DISTRIBUTEUR]])))=0,"",INDIRECT(NOM_FR&amp;ADDRESS('PR-tampon'!$E378,COLUMN(REFERENCEMENT_ISOLANT[[#Headers],[DISTRIBUTEUR]]))))))</f>
        <v/>
      </c>
      <c r="G413" s="3" t="str">
        <f ca="1">IF('PR-tampon'!$E378="","",IF('PR-tampon'!$E378=0,"",IF(INDIRECT(NOM_FR&amp;ADDRESS('PR-tampon'!$E378,COLUMN(REFERENCEMENT_ISOLANT[[#Headers],[TYPE DE DOCUMENT DE REFERENCE]])))=0,"",INDIRECT(NOM_FR&amp;ADDRESS('PR-tampon'!$E378,COLUMN(REFERENCEMENT_ISOLANT[[#Headers],[TYPE DE DOCUMENT DE REFERENCE]]))))))</f>
        <v/>
      </c>
      <c r="H413" s="3" t="str">
        <f ca="1">IF('PR-tampon'!$E378="","",IF('PR-tampon'!$E378=0,"",IF(INDIRECT(NOM_FR&amp;ADDRESS('PR-tampon'!$E378,COLUMN(REFERENCEMENT_ISOLANT[[#Headers],[REF]])))=0,"",INDIRECT(NOM_FR&amp;ADDRESS('PR-tampon'!$E378,COLUMN(REFERENCEMENT_ISOLANT[[#Headers],[REF]]))))))</f>
        <v/>
      </c>
      <c r="I413" s="82" t="str">
        <f ca="1">IF('PR-tampon'!$E378="","",IF('PR-tampon'!$E378=0,"",IF(INDIRECT(NOM_FR&amp;ADDRESS('PR-tampon'!$E378,COLUMN(REFERENCEMENT_ISOLANT[[#Headers],[AVIS LIMITE AU]])))=0,"",INDIRECT(NOM_FR&amp;ADDRESS('PR-tampon'!$E378,COLUMN(REFERENCEMENT_ISOLANT[[#Headers],[AVIS LIMITE AU]]))))))</f>
        <v/>
      </c>
      <c r="J413" s="3" t="str">
        <f ca="1">IF('PR-tampon'!$E378="","",IF('PR-tampon'!$E378=0,"",IF(INDIRECT(NOM_FR&amp;ADDRESS('PR-tampon'!$E378,COLUMN(REFERENCEMENT_ISOLANT[[#Headers],[TC/TNC
dans le domaine d''emploi visé]])))=0,"",INDIRECT(NOM_FR&amp;ADDRESS('PR-tampon'!$E378,COLUMN(REFERENCEMENT_ISOLANT[[#Headers],[TC/TNC
dans le domaine d''emploi visé]]))))))</f>
        <v/>
      </c>
      <c r="K413" s="117" t="str">
        <f ca="1">IF('PR-tampon'!$E378="","",IF('PR-tampon'!$E378=0,"",IF(INDIRECT(NOM_FR&amp;ADDRESS('PR-tampon'!$E378,COLUMN(REFERENCEMENT_ISOLANT[[#Headers],[SYNTHESE DES APPLICATIONS VISEES]])))=0,"",INDIRECT(NOM_FR&amp;ADDRESS('PR-tampon'!$E378,COLUMN(REFERENCEMENT_ISOLANT[[#Headers],[SYNTHESE DES APPLICATIONS VISEES]]))))))</f>
        <v/>
      </c>
      <c r="L413" s="84" t="str">
        <f ca="1">IF('PR-tampon'!$E378="","",IF('PR-tampon'!$E378=0,"",IF(INDIRECT(NOM_FR&amp;ADDRESS('PR-tampon'!$E378,COLUMN(REFERENCEMENT_ISOLANT[[#Headers],[CONCATENATION DES OBSERVATIONS]])))=0,"",INDIRECT(NOM_FR&amp;ADDRESS('PR-tampon'!$E378,COLUMN(REFERENCEMENT_ISOLANT[[#Headers],[CONCATENATION DES OBSERVATIONS]]))))))</f>
        <v/>
      </c>
      <c r="M413" s="3" t="str">
        <f ca="1">IF('PR-tampon'!$E378="","",IF('PR-tampon'!$E378=0,"",IF(INDIRECT(NOM_FR&amp;ADDRESS('PR-tampon'!$E378,COLUMN(REFERENCEMENT_ISOLANT[[#Headers],[Hygrométrie des locaux]])))=0,"",INDIRECT(NOM_FR&amp;ADDRESS('PR-tampon'!$E378,COLUMN(REFERENCEMENT_ISOLANT[[#Headers],[Hygrométrie des locaux]]))))))</f>
        <v/>
      </c>
      <c r="N413" s="3" t="str">
        <f ca="1">IF('PR-tampon'!$E378="","",IF('PR-tampon'!$E378=0,"",IF(INDIRECT(NOM_FR&amp;ADDRESS('PR-tampon'!$E378,COLUMN(REFERENCEMENT_ISOLANT[[#Headers],[classement locaux au sens 20.1 P3]])))=0,"",INDIRECT(NOM_FR&amp;ADDRESS('PR-tampon'!$E378,COLUMN(REFERENCEMENT_ISOLANT[[#Headers],[classement locaux au sens 20.1 P3]]))))))</f>
        <v/>
      </c>
      <c r="O413" s="3" t="str">
        <f ca="1">IF('PR-tampon'!$E378="","",IF('PR-tampon'!$E378=0,"",IF(INDIRECT(NOM_FR&amp;ADDRESS('PR-tampon'!$E378,COLUMN(REFERENCEMENT_ISOLANT[[#Headers],[Climat max]])))=0,"",INDIRECT(NOM_FR&amp;ADDRESS('PR-tampon'!$E378,COLUMN(REFERENCEMENT_ISOLANT[[#Headers],[Climat max]]))))))</f>
        <v/>
      </c>
      <c r="P413" s="3" t="str">
        <f ca="1">IF('PR-tampon'!$E378="","",IF('PR-tampon'!$E378=0,"",IF(INDIRECT(NOM_FR&amp;ADDRESS('PR-tampon'!$E378,COLUMN(REFERENCEMENT_ISOLANT[[#Headers],[Locaux climatisés ou raffraichis]])))=0,"",INDIRECT(NOM_FR&amp;ADDRESS('PR-tampon'!$E378,COLUMN(REFERENCEMENT_ISOLANT[[#Headers],[Locaux climatisés ou raffraichis]]))))))</f>
        <v/>
      </c>
      <c r="Q413" s="89" t="str">
        <f ca="1">IF('PR-tampon'!$E378="","",IF('PR-tampon'!$E378=0,"",IF(INDIRECT(NOM_FR&amp;ADDRESS('PR-tampon'!$E378,COLUMN(REFERENCEMENT_ISOLANT[[#Headers],[LIEN INTERNET]])))=0,"",INDIRECT(NOM_FR&amp;ADDRESS('PR-tampon'!$E378,COLUMN(REFERENCEMENT_ISOLANT[[#Headers],[LIEN INTERNET]]))))))</f>
        <v/>
      </c>
    </row>
    <row r="414" spans="1:17" ht="130.15" customHeight="1" x14ac:dyDescent="0.25">
      <c r="A414" s="3" t="e">
        <v>#VALUE!</v>
      </c>
      <c r="B414" s="88" t="str">
        <f ca="1">IF('PR-tampon'!$E379="","",IF('PR-tampon'!$E379=0,"",IF(INDIRECT(NOM_FR&amp;ADDRESS('PR-tampon'!$E379,COLUMN(REFERENCEMENT_ISOLANT[[#Headers],[DATE REFERENCEMENT]])))=0,"",INDIRECT(NOM_FR&amp;ADDRESS('PR-tampon'!$E379,COLUMN(REFERENCEMENT_ISOLANT[[#Headers],[DATE REFERENCEMENT]]))))))</f>
        <v/>
      </c>
      <c r="C414" s="88" t="str">
        <f ca="1">IF('PR-tampon'!$E379="","",IF('PR-tampon'!$E379=0,"",IF(INDIRECT(NOM_FR&amp;ADDRESS('PR-tampon'!$E379,COLUMN(REFERENCEMENT_ISOLANT[[#Headers],[TYPE DE PROCEDE]])))=0,"",INDIRECT(NOM_FR&amp;ADDRESS('PR-tampon'!$E379,COLUMN(REFERENCEMENT_ISOLANT[[#Headers],[TYPE DE PROCEDE]]))))))</f>
        <v/>
      </c>
      <c r="D414" s="88" t="str">
        <f ca="1">IF('PR-tampon'!$E379="","",IF('PR-tampon'!$E379=0,"",IF(INDIRECT(NOM_FR&amp;ADDRESS('PR-tampon'!$E379,COLUMN(REFERENCEMENT_ISOLANT[[#Headers],[MATIERE]])))=0,"",INDIRECT(NOM_FR&amp;ADDRESS('PR-tampon'!$E379,COLUMN(REFERENCEMENT_ISOLANT[[#Headers],[MATIERE]]))))))</f>
        <v/>
      </c>
      <c r="E414" s="3" t="str">
        <f ca="1">IF('PR-tampon'!$E379="","",IF('PR-tampon'!$E379=0,"",IF(INDIRECT(NOM_FR&amp;ADDRESS('PR-tampon'!$E379,COLUMN(REFERENCEMENT_ISOLANT[[#Headers],[NOM COMMERCIAL DU PROCEDE]])))=0,"",INDIRECT(NOM_FR&amp;ADDRESS('PR-tampon'!$E379,COLUMN(REFERENCEMENT_ISOLANT[[#Headers],[NOM COMMERCIAL DU PROCEDE]]))))))</f>
        <v/>
      </c>
      <c r="F414" s="3" t="str">
        <f ca="1">IF('PR-tampon'!$E379="","",IF('PR-tampon'!$E379=0,"",IF(INDIRECT(NOM_FR&amp;ADDRESS('PR-tampon'!$E379,COLUMN(REFERENCEMENT_ISOLANT[[#Headers],[DISTRIBUTEUR]])))=0,"",INDIRECT(NOM_FR&amp;ADDRESS('PR-tampon'!$E379,COLUMN(REFERENCEMENT_ISOLANT[[#Headers],[DISTRIBUTEUR]]))))))</f>
        <v/>
      </c>
      <c r="G414" s="3" t="str">
        <f ca="1">IF('PR-tampon'!$E379="","",IF('PR-tampon'!$E379=0,"",IF(INDIRECT(NOM_FR&amp;ADDRESS('PR-tampon'!$E379,COLUMN(REFERENCEMENT_ISOLANT[[#Headers],[TYPE DE DOCUMENT DE REFERENCE]])))=0,"",INDIRECT(NOM_FR&amp;ADDRESS('PR-tampon'!$E379,COLUMN(REFERENCEMENT_ISOLANT[[#Headers],[TYPE DE DOCUMENT DE REFERENCE]]))))))</f>
        <v/>
      </c>
      <c r="H414" s="3" t="str">
        <f ca="1">IF('PR-tampon'!$E379="","",IF('PR-tampon'!$E379=0,"",IF(INDIRECT(NOM_FR&amp;ADDRESS('PR-tampon'!$E379,COLUMN(REFERENCEMENT_ISOLANT[[#Headers],[REF]])))=0,"",INDIRECT(NOM_FR&amp;ADDRESS('PR-tampon'!$E379,COLUMN(REFERENCEMENT_ISOLANT[[#Headers],[REF]]))))))</f>
        <v/>
      </c>
      <c r="I414" s="82" t="str">
        <f ca="1">IF('PR-tampon'!$E379="","",IF('PR-tampon'!$E379=0,"",IF(INDIRECT(NOM_FR&amp;ADDRESS('PR-tampon'!$E379,COLUMN(REFERENCEMENT_ISOLANT[[#Headers],[AVIS LIMITE AU]])))=0,"",INDIRECT(NOM_FR&amp;ADDRESS('PR-tampon'!$E379,COLUMN(REFERENCEMENT_ISOLANT[[#Headers],[AVIS LIMITE AU]]))))))</f>
        <v/>
      </c>
      <c r="J414" s="3" t="str">
        <f ca="1">IF('PR-tampon'!$E379="","",IF('PR-tampon'!$E379=0,"",IF(INDIRECT(NOM_FR&amp;ADDRESS('PR-tampon'!$E379,COLUMN(REFERENCEMENT_ISOLANT[[#Headers],[TC/TNC
dans le domaine d''emploi visé]])))=0,"",INDIRECT(NOM_FR&amp;ADDRESS('PR-tampon'!$E379,COLUMN(REFERENCEMENT_ISOLANT[[#Headers],[TC/TNC
dans le domaine d''emploi visé]]))))))</f>
        <v/>
      </c>
      <c r="K414" s="117" t="str">
        <f ca="1">IF('PR-tampon'!$E379="","",IF('PR-tampon'!$E379=0,"",IF(INDIRECT(NOM_FR&amp;ADDRESS('PR-tampon'!$E379,COLUMN(REFERENCEMENT_ISOLANT[[#Headers],[SYNTHESE DES APPLICATIONS VISEES]])))=0,"",INDIRECT(NOM_FR&amp;ADDRESS('PR-tampon'!$E379,COLUMN(REFERENCEMENT_ISOLANT[[#Headers],[SYNTHESE DES APPLICATIONS VISEES]]))))))</f>
        <v/>
      </c>
      <c r="L414" s="84" t="str">
        <f ca="1">IF('PR-tampon'!$E379="","",IF('PR-tampon'!$E379=0,"",IF(INDIRECT(NOM_FR&amp;ADDRESS('PR-tampon'!$E379,COLUMN(REFERENCEMENT_ISOLANT[[#Headers],[CONCATENATION DES OBSERVATIONS]])))=0,"",INDIRECT(NOM_FR&amp;ADDRESS('PR-tampon'!$E379,COLUMN(REFERENCEMENT_ISOLANT[[#Headers],[CONCATENATION DES OBSERVATIONS]]))))))</f>
        <v/>
      </c>
      <c r="M414" s="3" t="str">
        <f ca="1">IF('PR-tampon'!$E379="","",IF('PR-tampon'!$E379=0,"",IF(INDIRECT(NOM_FR&amp;ADDRESS('PR-tampon'!$E379,COLUMN(REFERENCEMENT_ISOLANT[[#Headers],[Hygrométrie des locaux]])))=0,"",INDIRECT(NOM_FR&amp;ADDRESS('PR-tampon'!$E379,COLUMN(REFERENCEMENT_ISOLANT[[#Headers],[Hygrométrie des locaux]]))))))</f>
        <v/>
      </c>
      <c r="N414" s="3" t="str">
        <f ca="1">IF('PR-tampon'!$E379="","",IF('PR-tampon'!$E379=0,"",IF(INDIRECT(NOM_FR&amp;ADDRESS('PR-tampon'!$E379,COLUMN(REFERENCEMENT_ISOLANT[[#Headers],[classement locaux au sens 20.1 P3]])))=0,"",INDIRECT(NOM_FR&amp;ADDRESS('PR-tampon'!$E379,COLUMN(REFERENCEMENT_ISOLANT[[#Headers],[classement locaux au sens 20.1 P3]]))))))</f>
        <v/>
      </c>
      <c r="O414" s="3" t="str">
        <f ca="1">IF('PR-tampon'!$E379="","",IF('PR-tampon'!$E379=0,"",IF(INDIRECT(NOM_FR&amp;ADDRESS('PR-tampon'!$E379,COLUMN(REFERENCEMENT_ISOLANT[[#Headers],[Climat max]])))=0,"",INDIRECT(NOM_FR&amp;ADDRESS('PR-tampon'!$E379,COLUMN(REFERENCEMENT_ISOLANT[[#Headers],[Climat max]]))))))</f>
        <v/>
      </c>
      <c r="P414" s="3" t="str">
        <f ca="1">IF('PR-tampon'!$E379="","",IF('PR-tampon'!$E379=0,"",IF(INDIRECT(NOM_FR&amp;ADDRESS('PR-tampon'!$E379,COLUMN(REFERENCEMENT_ISOLANT[[#Headers],[Locaux climatisés ou raffraichis]])))=0,"",INDIRECT(NOM_FR&amp;ADDRESS('PR-tampon'!$E379,COLUMN(REFERENCEMENT_ISOLANT[[#Headers],[Locaux climatisés ou raffraichis]]))))))</f>
        <v/>
      </c>
      <c r="Q414" s="89" t="str">
        <f ca="1">IF('PR-tampon'!$E379="","",IF('PR-tampon'!$E379=0,"",IF(INDIRECT(NOM_FR&amp;ADDRESS('PR-tampon'!$E379,COLUMN(REFERENCEMENT_ISOLANT[[#Headers],[LIEN INTERNET]])))=0,"",INDIRECT(NOM_FR&amp;ADDRESS('PR-tampon'!$E379,COLUMN(REFERENCEMENT_ISOLANT[[#Headers],[LIEN INTERNET]]))))))</f>
        <v/>
      </c>
    </row>
    <row r="415" spans="1:17" ht="130.15" customHeight="1" x14ac:dyDescent="0.25">
      <c r="A415" s="3" t="e">
        <v>#VALUE!</v>
      </c>
      <c r="B415" s="88" t="str">
        <f ca="1">IF('PR-tampon'!$E380="","",IF('PR-tampon'!$E380=0,"",IF(INDIRECT(NOM_FR&amp;ADDRESS('PR-tampon'!$E380,COLUMN(REFERENCEMENT_ISOLANT[[#Headers],[DATE REFERENCEMENT]])))=0,"",INDIRECT(NOM_FR&amp;ADDRESS('PR-tampon'!$E380,COLUMN(REFERENCEMENT_ISOLANT[[#Headers],[DATE REFERENCEMENT]]))))))</f>
        <v/>
      </c>
      <c r="C415" s="88" t="str">
        <f ca="1">IF('PR-tampon'!$E380="","",IF('PR-tampon'!$E380=0,"",IF(INDIRECT(NOM_FR&amp;ADDRESS('PR-tampon'!$E380,COLUMN(REFERENCEMENT_ISOLANT[[#Headers],[TYPE DE PROCEDE]])))=0,"",INDIRECT(NOM_FR&amp;ADDRESS('PR-tampon'!$E380,COLUMN(REFERENCEMENT_ISOLANT[[#Headers],[TYPE DE PROCEDE]]))))))</f>
        <v/>
      </c>
      <c r="D415" s="88" t="str">
        <f ca="1">IF('PR-tampon'!$E380="","",IF('PR-tampon'!$E380=0,"",IF(INDIRECT(NOM_FR&amp;ADDRESS('PR-tampon'!$E380,COLUMN(REFERENCEMENT_ISOLANT[[#Headers],[MATIERE]])))=0,"",INDIRECT(NOM_FR&amp;ADDRESS('PR-tampon'!$E380,COLUMN(REFERENCEMENT_ISOLANT[[#Headers],[MATIERE]]))))))</f>
        <v/>
      </c>
      <c r="E415" s="3" t="str">
        <f ca="1">IF('PR-tampon'!$E380="","",IF('PR-tampon'!$E380=0,"",IF(INDIRECT(NOM_FR&amp;ADDRESS('PR-tampon'!$E380,COLUMN(REFERENCEMENT_ISOLANT[[#Headers],[NOM COMMERCIAL DU PROCEDE]])))=0,"",INDIRECT(NOM_FR&amp;ADDRESS('PR-tampon'!$E380,COLUMN(REFERENCEMENT_ISOLANT[[#Headers],[NOM COMMERCIAL DU PROCEDE]]))))))</f>
        <v/>
      </c>
      <c r="F415" s="3" t="str">
        <f ca="1">IF('PR-tampon'!$E380="","",IF('PR-tampon'!$E380=0,"",IF(INDIRECT(NOM_FR&amp;ADDRESS('PR-tampon'!$E380,COLUMN(REFERENCEMENT_ISOLANT[[#Headers],[DISTRIBUTEUR]])))=0,"",INDIRECT(NOM_FR&amp;ADDRESS('PR-tampon'!$E380,COLUMN(REFERENCEMENT_ISOLANT[[#Headers],[DISTRIBUTEUR]]))))))</f>
        <v/>
      </c>
      <c r="G415" s="3" t="str">
        <f ca="1">IF('PR-tampon'!$E380="","",IF('PR-tampon'!$E380=0,"",IF(INDIRECT(NOM_FR&amp;ADDRESS('PR-tampon'!$E380,COLUMN(REFERENCEMENT_ISOLANT[[#Headers],[TYPE DE DOCUMENT DE REFERENCE]])))=0,"",INDIRECT(NOM_FR&amp;ADDRESS('PR-tampon'!$E380,COLUMN(REFERENCEMENT_ISOLANT[[#Headers],[TYPE DE DOCUMENT DE REFERENCE]]))))))</f>
        <v/>
      </c>
      <c r="H415" s="3" t="str">
        <f ca="1">IF('PR-tampon'!$E380="","",IF('PR-tampon'!$E380=0,"",IF(INDIRECT(NOM_FR&amp;ADDRESS('PR-tampon'!$E380,COLUMN(REFERENCEMENT_ISOLANT[[#Headers],[REF]])))=0,"",INDIRECT(NOM_FR&amp;ADDRESS('PR-tampon'!$E380,COLUMN(REFERENCEMENT_ISOLANT[[#Headers],[REF]]))))))</f>
        <v/>
      </c>
      <c r="I415" s="82" t="str">
        <f ca="1">IF('PR-tampon'!$E380="","",IF('PR-tampon'!$E380=0,"",IF(INDIRECT(NOM_FR&amp;ADDRESS('PR-tampon'!$E380,COLUMN(REFERENCEMENT_ISOLANT[[#Headers],[AVIS LIMITE AU]])))=0,"",INDIRECT(NOM_FR&amp;ADDRESS('PR-tampon'!$E380,COLUMN(REFERENCEMENT_ISOLANT[[#Headers],[AVIS LIMITE AU]]))))))</f>
        <v/>
      </c>
      <c r="J415" s="3" t="str">
        <f ca="1">IF('PR-tampon'!$E380="","",IF('PR-tampon'!$E380=0,"",IF(INDIRECT(NOM_FR&amp;ADDRESS('PR-tampon'!$E380,COLUMN(REFERENCEMENT_ISOLANT[[#Headers],[TC/TNC
dans le domaine d''emploi visé]])))=0,"",INDIRECT(NOM_FR&amp;ADDRESS('PR-tampon'!$E380,COLUMN(REFERENCEMENT_ISOLANT[[#Headers],[TC/TNC
dans le domaine d''emploi visé]]))))))</f>
        <v/>
      </c>
      <c r="K415" s="117" t="str">
        <f ca="1">IF('PR-tampon'!$E380="","",IF('PR-tampon'!$E380=0,"",IF(INDIRECT(NOM_FR&amp;ADDRESS('PR-tampon'!$E380,COLUMN(REFERENCEMENT_ISOLANT[[#Headers],[SYNTHESE DES APPLICATIONS VISEES]])))=0,"",INDIRECT(NOM_FR&amp;ADDRESS('PR-tampon'!$E380,COLUMN(REFERENCEMENT_ISOLANT[[#Headers],[SYNTHESE DES APPLICATIONS VISEES]]))))))</f>
        <v/>
      </c>
      <c r="L415" s="84" t="str">
        <f ca="1">IF('PR-tampon'!$E380="","",IF('PR-tampon'!$E380=0,"",IF(INDIRECT(NOM_FR&amp;ADDRESS('PR-tampon'!$E380,COLUMN(REFERENCEMENT_ISOLANT[[#Headers],[CONCATENATION DES OBSERVATIONS]])))=0,"",INDIRECT(NOM_FR&amp;ADDRESS('PR-tampon'!$E380,COLUMN(REFERENCEMENT_ISOLANT[[#Headers],[CONCATENATION DES OBSERVATIONS]]))))))</f>
        <v/>
      </c>
      <c r="M415" s="3" t="str">
        <f ca="1">IF('PR-tampon'!$E380="","",IF('PR-tampon'!$E380=0,"",IF(INDIRECT(NOM_FR&amp;ADDRESS('PR-tampon'!$E380,COLUMN(REFERENCEMENT_ISOLANT[[#Headers],[Hygrométrie des locaux]])))=0,"",INDIRECT(NOM_FR&amp;ADDRESS('PR-tampon'!$E380,COLUMN(REFERENCEMENT_ISOLANT[[#Headers],[Hygrométrie des locaux]]))))))</f>
        <v/>
      </c>
      <c r="N415" s="3" t="str">
        <f ca="1">IF('PR-tampon'!$E380="","",IF('PR-tampon'!$E380=0,"",IF(INDIRECT(NOM_FR&amp;ADDRESS('PR-tampon'!$E380,COLUMN(REFERENCEMENT_ISOLANT[[#Headers],[classement locaux au sens 20.1 P3]])))=0,"",INDIRECT(NOM_FR&amp;ADDRESS('PR-tampon'!$E380,COLUMN(REFERENCEMENT_ISOLANT[[#Headers],[classement locaux au sens 20.1 P3]]))))))</f>
        <v/>
      </c>
      <c r="O415" s="3" t="str">
        <f ca="1">IF('PR-tampon'!$E380="","",IF('PR-tampon'!$E380=0,"",IF(INDIRECT(NOM_FR&amp;ADDRESS('PR-tampon'!$E380,COLUMN(REFERENCEMENT_ISOLANT[[#Headers],[Climat max]])))=0,"",INDIRECT(NOM_FR&amp;ADDRESS('PR-tampon'!$E380,COLUMN(REFERENCEMENT_ISOLANT[[#Headers],[Climat max]]))))))</f>
        <v/>
      </c>
      <c r="P415" s="3" t="str">
        <f ca="1">IF('PR-tampon'!$E380="","",IF('PR-tampon'!$E380=0,"",IF(INDIRECT(NOM_FR&amp;ADDRESS('PR-tampon'!$E380,COLUMN(REFERENCEMENT_ISOLANT[[#Headers],[Locaux climatisés ou raffraichis]])))=0,"",INDIRECT(NOM_FR&amp;ADDRESS('PR-tampon'!$E380,COLUMN(REFERENCEMENT_ISOLANT[[#Headers],[Locaux climatisés ou raffraichis]]))))))</f>
        <v/>
      </c>
      <c r="Q415" s="89" t="str">
        <f ca="1">IF('PR-tampon'!$E380="","",IF('PR-tampon'!$E380=0,"",IF(INDIRECT(NOM_FR&amp;ADDRESS('PR-tampon'!$E380,COLUMN(REFERENCEMENT_ISOLANT[[#Headers],[LIEN INTERNET]])))=0,"",INDIRECT(NOM_FR&amp;ADDRESS('PR-tampon'!$E380,COLUMN(REFERENCEMENT_ISOLANT[[#Headers],[LIEN INTERNET]]))))))</f>
        <v/>
      </c>
    </row>
    <row r="416" spans="1:17" ht="130.15" customHeight="1" x14ac:dyDescent="0.25">
      <c r="A416" s="3" t="e">
        <v>#VALUE!</v>
      </c>
      <c r="B416" s="88" t="str">
        <f ca="1">IF('PR-tampon'!$E381="","",IF('PR-tampon'!$E381=0,"",IF(INDIRECT(NOM_FR&amp;ADDRESS('PR-tampon'!$E381,COLUMN(REFERENCEMENT_ISOLANT[[#Headers],[DATE REFERENCEMENT]])))=0,"",INDIRECT(NOM_FR&amp;ADDRESS('PR-tampon'!$E381,COLUMN(REFERENCEMENT_ISOLANT[[#Headers],[DATE REFERENCEMENT]]))))))</f>
        <v/>
      </c>
      <c r="C416" s="88" t="str">
        <f ca="1">IF('PR-tampon'!$E381="","",IF('PR-tampon'!$E381=0,"",IF(INDIRECT(NOM_FR&amp;ADDRESS('PR-tampon'!$E381,COLUMN(REFERENCEMENT_ISOLANT[[#Headers],[TYPE DE PROCEDE]])))=0,"",INDIRECT(NOM_FR&amp;ADDRESS('PR-tampon'!$E381,COLUMN(REFERENCEMENT_ISOLANT[[#Headers],[TYPE DE PROCEDE]]))))))</f>
        <v/>
      </c>
      <c r="D416" s="88" t="str">
        <f ca="1">IF('PR-tampon'!$E381="","",IF('PR-tampon'!$E381=0,"",IF(INDIRECT(NOM_FR&amp;ADDRESS('PR-tampon'!$E381,COLUMN(REFERENCEMENT_ISOLANT[[#Headers],[MATIERE]])))=0,"",INDIRECT(NOM_FR&amp;ADDRESS('PR-tampon'!$E381,COLUMN(REFERENCEMENT_ISOLANT[[#Headers],[MATIERE]]))))))</f>
        <v/>
      </c>
      <c r="E416" s="3" t="str">
        <f ca="1">IF('PR-tampon'!$E381="","",IF('PR-tampon'!$E381=0,"",IF(INDIRECT(NOM_FR&amp;ADDRESS('PR-tampon'!$E381,COLUMN(REFERENCEMENT_ISOLANT[[#Headers],[NOM COMMERCIAL DU PROCEDE]])))=0,"",INDIRECT(NOM_FR&amp;ADDRESS('PR-tampon'!$E381,COLUMN(REFERENCEMENT_ISOLANT[[#Headers],[NOM COMMERCIAL DU PROCEDE]]))))))</f>
        <v/>
      </c>
      <c r="F416" s="3" t="str">
        <f ca="1">IF('PR-tampon'!$E381="","",IF('PR-tampon'!$E381=0,"",IF(INDIRECT(NOM_FR&amp;ADDRESS('PR-tampon'!$E381,COLUMN(REFERENCEMENT_ISOLANT[[#Headers],[DISTRIBUTEUR]])))=0,"",INDIRECT(NOM_FR&amp;ADDRESS('PR-tampon'!$E381,COLUMN(REFERENCEMENT_ISOLANT[[#Headers],[DISTRIBUTEUR]]))))))</f>
        <v/>
      </c>
      <c r="G416" s="3" t="str">
        <f ca="1">IF('PR-tampon'!$E381="","",IF('PR-tampon'!$E381=0,"",IF(INDIRECT(NOM_FR&amp;ADDRESS('PR-tampon'!$E381,COLUMN(REFERENCEMENT_ISOLANT[[#Headers],[TYPE DE DOCUMENT DE REFERENCE]])))=0,"",INDIRECT(NOM_FR&amp;ADDRESS('PR-tampon'!$E381,COLUMN(REFERENCEMENT_ISOLANT[[#Headers],[TYPE DE DOCUMENT DE REFERENCE]]))))))</f>
        <v/>
      </c>
      <c r="H416" s="3" t="str">
        <f ca="1">IF('PR-tampon'!$E381="","",IF('PR-tampon'!$E381=0,"",IF(INDIRECT(NOM_FR&amp;ADDRESS('PR-tampon'!$E381,COLUMN(REFERENCEMENT_ISOLANT[[#Headers],[REF]])))=0,"",INDIRECT(NOM_FR&amp;ADDRESS('PR-tampon'!$E381,COLUMN(REFERENCEMENT_ISOLANT[[#Headers],[REF]]))))))</f>
        <v/>
      </c>
      <c r="I416" s="82" t="str">
        <f ca="1">IF('PR-tampon'!$E381="","",IF('PR-tampon'!$E381=0,"",IF(INDIRECT(NOM_FR&amp;ADDRESS('PR-tampon'!$E381,COLUMN(REFERENCEMENT_ISOLANT[[#Headers],[AVIS LIMITE AU]])))=0,"",INDIRECT(NOM_FR&amp;ADDRESS('PR-tampon'!$E381,COLUMN(REFERENCEMENT_ISOLANT[[#Headers],[AVIS LIMITE AU]]))))))</f>
        <v/>
      </c>
      <c r="J416" s="3" t="str">
        <f ca="1">IF('PR-tampon'!$E381="","",IF('PR-tampon'!$E381=0,"",IF(INDIRECT(NOM_FR&amp;ADDRESS('PR-tampon'!$E381,COLUMN(REFERENCEMENT_ISOLANT[[#Headers],[TC/TNC
dans le domaine d''emploi visé]])))=0,"",INDIRECT(NOM_FR&amp;ADDRESS('PR-tampon'!$E381,COLUMN(REFERENCEMENT_ISOLANT[[#Headers],[TC/TNC
dans le domaine d''emploi visé]]))))))</f>
        <v/>
      </c>
      <c r="K416" s="117" t="str">
        <f ca="1">IF('PR-tampon'!$E381="","",IF('PR-tampon'!$E381=0,"",IF(INDIRECT(NOM_FR&amp;ADDRESS('PR-tampon'!$E381,COLUMN(REFERENCEMENT_ISOLANT[[#Headers],[SYNTHESE DES APPLICATIONS VISEES]])))=0,"",INDIRECT(NOM_FR&amp;ADDRESS('PR-tampon'!$E381,COLUMN(REFERENCEMENT_ISOLANT[[#Headers],[SYNTHESE DES APPLICATIONS VISEES]]))))))</f>
        <v/>
      </c>
      <c r="L416" s="84" t="str">
        <f ca="1">IF('PR-tampon'!$E381="","",IF('PR-tampon'!$E381=0,"",IF(INDIRECT(NOM_FR&amp;ADDRESS('PR-tampon'!$E381,COLUMN(REFERENCEMENT_ISOLANT[[#Headers],[CONCATENATION DES OBSERVATIONS]])))=0,"",INDIRECT(NOM_FR&amp;ADDRESS('PR-tampon'!$E381,COLUMN(REFERENCEMENT_ISOLANT[[#Headers],[CONCATENATION DES OBSERVATIONS]]))))))</f>
        <v/>
      </c>
      <c r="M416" s="3" t="str">
        <f ca="1">IF('PR-tampon'!$E381="","",IF('PR-tampon'!$E381=0,"",IF(INDIRECT(NOM_FR&amp;ADDRESS('PR-tampon'!$E381,COLUMN(REFERENCEMENT_ISOLANT[[#Headers],[Hygrométrie des locaux]])))=0,"",INDIRECT(NOM_FR&amp;ADDRESS('PR-tampon'!$E381,COLUMN(REFERENCEMENT_ISOLANT[[#Headers],[Hygrométrie des locaux]]))))))</f>
        <v/>
      </c>
      <c r="N416" s="3" t="str">
        <f ca="1">IF('PR-tampon'!$E381="","",IF('PR-tampon'!$E381=0,"",IF(INDIRECT(NOM_FR&amp;ADDRESS('PR-tampon'!$E381,COLUMN(REFERENCEMENT_ISOLANT[[#Headers],[classement locaux au sens 20.1 P3]])))=0,"",INDIRECT(NOM_FR&amp;ADDRESS('PR-tampon'!$E381,COLUMN(REFERENCEMENT_ISOLANT[[#Headers],[classement locaux au sens 20.1 P3]]))))))</f>
        <v/>
      </c>
      <c r="O416" s="3" t="str">
        <f ca="1">IF('PR-tampon'!$E381="","",IF('PR-tampon'!$E381=0,"",IF(INDIRECT(NOM_FR&amp;ADDRESS('PR-tampon'!$E381,COLUMN(REFERENCEMENT_ISOLANT[[#Headers],[Climat max]])))=0,"",INDIRECT(NOM_FR&amp;ADDRESS('PR-tampon'!$E381,COLUMN(REFERENCEMENT_ISOLANT[[#Headers],[Climat max]]))))))</f>
        <v/>
      </c>
      <c r="P416" s="3" t="str">
        <f ca="1">IF('PR-tampon'!$E381="","",IF('PR-tampon'!$E381=0,"",IF(INDIRECT(NOM_FR&amp;ADDRESS('PR-tampon'!$E381,COLUMN(REFERENCEMENT_ISOLANT[[#Headers],[Locaux climatisés ou raffraichis]])))=0,"",INDIRECT(NOM_FR&amp;ADDRESS('PR-tampon'!$E381,COLUMN(REFERENCEMENT_ISOLANT[[#Headers],[Locaux climatisés ou raffraichis]]))))))</f>
        <v/>
      </c>
      <c r="Q416" s="89" t="str">
        <f ca="1">IF('PR-tampon'!$E381="","",IF('PR-tampon'!$E381=0,"",IF(INDIRECT(NOM_FR&amp;ADDRESS('PR-tampon'!$E381,COLUMN(REFERENCEMENT_ISOLANT[[#Headers],[LIEN INTERNET]])))=0,"",INDIRECT(NOM_FR&amp;ADDRESS('PR-tampon'!$E381,COLUMN(REFERENCEMENT_ISOLANT[[#Headers],[LIEN INTERNET]]))))))</f>
        <v/>
      </c>
    </row>
    <row r="417" spans="1:17" ht="130.15" customHeight="1" x14ac:dyDescent="0.25">
      <c r="A417" s="3" t="e">
        <v>#VALUE!</v>
      </c>
      <c r="B417" s="88" t="str">
        <f ca="1">IF('PR-tampon'!$E382="","",IF('PR-tampon'!$E382=0,"",IF(INDIRECT(NOM_FR&amp;ADDRESS('PR-tampon'!$E382,COLUMN(REFERENCEMENT_ISOLANT[[#Headers],[DATE REFERENCEMENT]])))=0,"",INDIRECT(NOM_FR&amp;ADDRESS('PR-tampon'!$E382,COLUMN(REFERENCEMENT_ISOLANT[[#Headers],[DATE REFERENCEMENT]]))))))</f>
        <v/>
      </c>
      <c r="C417" s="88" t="str">
        <f ca="1">IF('PR-tampon'!$E382="","",IF('PR-tampon'!$E382=0,"",IF(INDIRECT(NOM_FR&amp;ADDRESS('PR-tampon'!$E382,COLUMN(REFERENCEMENT_ISOLANT[[#Headers],[TYPE DE PROCEDE]])))=0,"",INDIRECT(NOM_FR&amp;ADDRESS('PR-tampon'!$E382,COLUMN(REFERENCEMENT_ISOLANT[[#Headers],[TYPE DE PROCEDE]]))))))</f>
        <v/>
      </c>
      <c r="D417" s="88" t="str">
        <f ca="1">IF('PR-tampon'!$E382="","",IF('PR-tampon'!$E382=0,"",IF(INDIRECT(NOM_FR&amp;ADDRESS('PR-tampon'!$E382,COLUMN(REFERENCEMENT_ISOLANT[[#Headers],[MATIERE]])))=0,"",INDIRECT(NOM_FR&amp;ADDRESS('PR-tampon'!$E382,COLUMN(REFERENCEMENT_ISOLANT[[#Headers],[MATIERE]]))))))</f>
        <v/>
      </c>
      <c r="E417" s="3" t="str">
        <f ca="1">IF('PR-tampon'!$E382="","",IF('PR-tampon'!$E382=0,"",IF(INDIRECT(NOM_FR&amp;ADDRESS('PR-tampon'!$E382,COLUMN(REFERENCEMENT_ISOLANT[[#Headers],[NOM COMMERCIAL DU PROCEDE]])))=0,"",INDIRECT(NOM_FR&amp;ADDRESS('PR-tampon'!$E382,COLUMN(REFERENCEMENT_ISOLANT[[#Headers],[NOM COMMERCIAL DU PROCEDE]]))))))</f>
        <v/>
      </c>
      <c r="F417" s="3" t="str">
        <f ca="1">IF('PR-tampon'!$E382="","",IF('PR-tampon'!$E382=0,"",IF(INDIRECT(NOM_FR&amp;ADDRESS('PR-tampon'!$E382,COLUMN(REFERENCEMENT_ISOLANT[[#Headers],[DISTRIBUTEUR]])))=0,"",INDIRECT(NOM_FR&amp;ADDRESS('PR-tampon'!$E382,COLUMN(REFERENCEMENT_ISOLANT[[#Headers],[DISTRIBUTEUR]]))))))</f>
        <v/>
      </c>
      <c r="G417" s="3" t="str">
        <f ca="1">IF('PR-tampon'!$E382="","",IF('PR-tampon'!$E382=0,"",IF(INDIRECT(NOM_FR&amp;ADDRESS('PR-tampon'!$E382,COLUMN(REFERENCEMENT_ISOLANT[[#Headers],[TYPE DE DOCUMENT DE REFERENCE]])))=0,"",INDIRECT(NOM_FR&amp;ADDRESS('PR-tampon'!$E382,COLUMN(REFERENCEMENT_ISOLANT[[#Headers],[TYPE DE DOCUMENT DE REFERENCE]]))))))</f>
        <v/>
      </c>
      <c r="H417" s="3" t="str">
        <f ca="1">IF('PR-tampon'!$E382="","",IF('PR-tampon'!$E382=0,"",IF(INDIRECT(NOM_FR&amp;ADDRESS('PR-tampon'!$E382,COLUMN(REFERENCEMENT_ISOLANT[[#Headers],[REF]])))=0,"",INDIRECT(NOM_FR&amp;ADDRESS('PR-tampon'!$E382,COLUMN(REFERENCEMENT_ISOLANT[[#Headers],[REF]]))))))</f>
        <v/>
      </c>
      <c r="I417" s="82" t="str">
        <f ca="1">IF('PR-tampon'!$E382="","",IF('PR-tampon'!$E382=0,"",IF(INDIRECT(NOM_FR&amp;ADDRESS('PR-tampon'!$E382,COLUMN(REFERENCEMENT_ISOLANT[[#Headers],[AVIS LIMITE AU]])))=0,"",INDIRECT(NOM_FR&amp;ADDRESS('PR-tampon'!$E382,COLUMN(REFERENCEMENT_ISOLANT[[#Headers],[AVIS LIMITE AU]]))))))</f>
        <v/>
      </c>
      <c r="J417" s="3" t="str">
        <f ca="1">IF('PR-tampon'!$E382="","",IF('PR-tampon'!$E382=0,"",IF(INDIRECT(NOM_FR&amp;ADDRESS('PR-tampon'!$E382,COLUMN(REFERENCEMENT_ISOLANT[[#Headers],[TC/TNC
dans le domaine d''emploi visé]])))=0,"",INDIRECT(NOM_FR&amp;ADDRESS('PR-tampon'!$E382,COLUMN(REFERENCEMENT_ISOLANT[[#Headers],[TC/TNC
dans le domaine d''emploi visé]]))))))</f>
        <v/>
      </c>
      <c r="K417" s="117" t="str">
        <f ca="1">IF('PR-tampon'!$E382="","",IF('PR-tampon'!$E382=0,"",IF(INDIRECT(NOM_FR&amp;ADDRESS('PR-tampon'!$E382,COLUMN(REFERENCEMENT_ISOLANT[[#Headers],[SYNTHESE DES APPLICATIONS VISEES]])))=0,"",INDIRECT(NOM_FR&amp;ADDRESS('PR-tampon'!$E382,COLUMN(REFERENCEMENT_ISOLANT[[#Headers],[SYNTHESE DES APPLICATIONS VISEES]]))))))</f>
        <v/>
      </c>
      <c r="L417" s="84" t="str">
        <f ca="1">IF('PR-tampon'!$E382="","",IF('PR-tampon'!$E382=0,"",IF(INDIRECT(NOM_FR&amp;ADDRESS('PR-tampon'!$E382,COLUMN(REFERENCEMENT_ISOLANT[[#Headers],[CONCATENATION DES OBSERVATIONS]])))=0,"",INDIRECT(NOM_FR&amp;ADDRESS('PR-tampon'!$E382,COLUMN(REFERENCEMENT_ISOLANT[[#Headers],[CONCATENATION DES OBSERVATIONS]]))))))</f>
        <v/>
      </c>
      <c r="M417" s="3" t="str">
        <f ca="1">IF('PR-tampon'!$E382="","",IF('PR-tampon'!$E382=0,"",IF(INDIRECT(NOM_FR&amp;ADDRESS('PR-tampon'!$E382,COLUMN(REFERENCEMENT_ISOLANT[[#Headers],[Hygrométrie des locaux]])))=0,"",INDIRECT(NOM_FR&amp;ADDRESS('PR-tampon'!$E382,COLUMN(REFERENCEMENT_ISOLANT[[#Headers],[Hygrométrie des locaux]]))))))</f>
        <v/>
      </c>
      <c r="N417" s="3" t="str">
        <f ca="1">IF('PR-tampon'!$E382="","",IF('PR-tampon'!$E382=0,"",IF(INDIRECT(NOM_FR&amp;ADDRESS('PR-tampon'!$E382,COLUMN(REFERENCEMENT_ISOLANT[[#Headers],[classement locaux au sens 20.1 P3]])))=0,"",INDIRECT(NOM_FR&amp;ADDRESS('PR-tampon'!$E382,COLUMN(REFERENCEMENT_ISOLANT[[#Headers],[classement locaux au sens 20.1 P3]]))))))</f>
        <v/>
      </c>
      <c r="O417" s="3" t="str">
        <f ca="1">IF('PR-tampon'!$E382="","",IF('PR-tampon'!$E382=0,"",IF(INDIRECT(NOM_FR&amp;ADDRESS('PR-tampon'!$E382,COLUMN(REFERENCEMENT_ISOLANT[[#Headers],[Climat max]])))=0,"",INDIRECT(NOM_FR&amp;ADDRESS('PR-tampon'!$E382,COLUMN(REFERENCEMENT_ISOLANT[[#Headers],[Climat max]]))))))</f>
        <v/>
      </c>
      <c r="P417" s="3" t="str">
        <f ca="1">IF('PR-tampon'!$E382="","",IF('PR-tampon'!$E382=0,"",IF(INDIRECT(NOM_FR&amp;ADDRESS('PR-tampon'!$E382,COLUMN(REFERENCEMENT_ISOLANT[[#Headers],[Locaux climatisés ou raffraichis]])))=0,"",INDIRECT(NOM_FR&amp;ADDRESS('PR-tampon'!$E382,COLUMN(REFERENCEMENT_ISOLANT[[#Headers],[Locaux climatisés ou raffraichis]]))))))</f>
        <v/>
      </c>
      <c r="Q417" s="89" t="str">
        <f ca="1">IF('PR-tampon'!$E382="","",IF('PR-tampon'!$E382=0,"",IF(INDIRECT(NOM_FR&amp;ADDRESS('PR-tampon'!$E382,COLUMN(REFERENCEMENT_ISOLANT[[#Headers],[LIEN INTERNET]])))=0,"",INDIRECT(NOM_FR&amp;ADDRESS('PR-tampon'!$E382,COLUMN(REFERENCEMENT_ISOLANT[[#Headers],[LIEN INTERNET]]))))))</f>
        <v/>
      </c>
    </row>
    <row r="418" spans="1:17" ht="130.15" customHeight="1" x14ac:dyDescent="0.25">
      <c r="A418" s="3" t="e">
        <v>#VALUE!</v>
      </c>
      <c r="B418" s="88" t="str">
        <f ca="1">IF('PR-tampon'!$E383="","",IF('PR-tampon'!$E383=0,"",IF(INDIRECT(NOM_FR&amp;ADDRESS('PR-tampon'!$E383,COLUMN(REFERENCEMENT_ISOLANT[[#Headers],[DATE REFERENCEMENT]])))=0,"",INDIRECT(NOM_FR&amp;ADDRESS('PR-tampon'!$E383,COLUMN(REFERENCEMENT_ISOLANT[[#Headers],[DATE REFERENCEMENT]]))))))</f>
        <v/>
      </c>
      <c r="C418" s="88" t="str">
        <f ca="1">IF('PR-tampon'!$E383="","",IF('PR-tampon'!$E383=0,"",IF(INDIRECT(NOM_FR&amp;ADDRESS('PR-tampon'!$E383,COLUMN(REFERENCEMENT_ISOLANT[[#Headers],[TYPE DE PROCEDE]])))=0,"",INDIRECT(NOM_FR&amp;ADDRESS('PR-tampon'!$E383,COLUMN(REFERENCEMENT_ISOLANT[[#Headers],[TYPE DE PROCEDE]]))))))</f>
        <v/>
      </c>
      <c r="D418" s="88" t="str">
        <f ca="1">IF('PR-tampon'!$E383="","",IF('PR-tampon'!$E383=0,"",IF(INDIRECT(NOM_FR&amp;ADDRESS('PR-tampon'!$E383,COLUMN(REFERENCEMENT_ISOLANT[[#Headers],[MATIERE]])))=0,"",INDIRECT(NOM_FR&amp;ADDRESS('PR-tampon'!$E383,COLUMN(REFERENCEMENT_ISOLANT[[#Headers],[MATIERE]]))))))</f>
        <v/>
      </c>
      <c r="E418" s="3" t="str">
        <f ca="1">IF('PR-tampon'!$E383="","",IF('PR-tampon'!$E383=0,"",IF(INDIRECT(NOM_FR&amp;ADDRESS('PR-tampon'!$E383,COLUMN(REFERENCEMENT_ISOLANT[[#Headers],[NOM COMMERCIAL DU PROCEDE]])))=0,"",INDIRECT(NOM_FR&amp;ADDRESS('PR-tampon'!$E383,COLUMN(REFERENCEMENT_ISOLANT[[#Headers],[NOM COMMERCIAL DU PROCEDE]]))))))</f>
        <v/>
      </c>
      <c r="F418" s="3" t="str">
        <f ca="1">IF('PR-tampon'!$E383="","",IF('PR-tampon'!$E383=0,"",IF(INDIRECT(NOM_FR&amp;ADDRESS('PR-tampon'!$E383,COLUMN(REFERENCEMENT_ISOLANT[[#Headers],[DISTRIBUTEUR]])))=0,"",INDIRECT(NOM_FR&amp;ADDRESS('PR-tampon'!$E383,COLUMN(REFERENCEMENT_ISOLANT[[#Headers],[DISTRIBUTEUR]]))))))</f>
        <v/>
      </c>
      <c r="G418" s="3" t="str">
        <f ca="1">IF('PR-tampon'!$E383="","",IF('PR-tampon'!$E383=0,"",IF(INDIRECT(NOM_FR&amp;ADDRESS('PR-tampon'!$E383,COLUMN(REFERENCEMENT_ISOLANT[[#Headers],[TYPE DE DOCUMENT DE REFERENCE]])))=0,"",INDIRECT(NOM_FR&amp;ADDRESS('PR-tampon'!$E383,COLUMN(REFERENCEMENT_ISOLANT[[#Headers],[TYPE DE DOCUMENT DE REFERENCE]]))))))</f>
        <v/>
      </c>
      <c r="H418" s="3" t="str">
        <f ca="1">IF('PR-tampon'!$E383="","",IF('PR-tampon'!$E383=0,"",IF(INDIRECT(NOM_FR&amp;ADDRESS('PR-tampon'!$E383,COLUMN(REFERENCEMENT_ISOLANT[[#Headers],[REF]])))=0,"",INDIRECT(NOM_FR&amp;ADDRESS('PR-tampon'!$E383,COLUMN(REFERENCEMENT_ISOLANT[[#Headers],[REF]]))))))</f>
        <v/>
      </c>
      <c r="I418" s="82" t="str">
        <f ca="1">IF('PR-tampon'!$E383="","",IF('PR-tampon'!$E383=0,"",IF(INDIRECT(NOM_FR&amp;ADDRESS('PR-tampon'!$E383,COLUMN(REFERENCEMENT_ISOLANT[[#Headers],[AVIS LIMITE AU]])))=0,"",INDIRECT(NOM_FR&amp;ADDRESS('PR-tampon'!$E383,COLUMN(REFERENCEMENT_ISOLANT[[#Headers],[AVIS LIMITE AU]]))))))</f>
        <v/>
      </c>
      <c r="J418" s="3" t="str">
        <f ca="1">IF('PR-tampon'!$E383="","",IF('PR-tampon'!$E383=0,"",IF(INDIRECT(NOM_FR&amp;ADDRESS('PR-tampon'!$E383,COLUMN(REFERENCEMENT_ISOLANT[[#Headers],[TC/TNC
dans le domaine d''emploi visé]])))=0,"",INDIRECT(NOM_FR&amp;ADDRESS('PR-tampon'!$E383,COLUMN(REFERENCEMENT_ISOLANT[[#Headers],[TC/TNC
dans le domaine d''emploi visé]]))))))</f>
        <v/>
      </c>
      <c r="K418" s="117" t="str">
        <f ca="1">IF('PR-tampon'!$E383="","",IF('PR-tampon'!$E383=0,"",IF(INDIRECT(NOM_FR&amp;ADDRESS('PR-tampon'!$E383,COLUMN(REFERENCEMENT_ISOLANT[[#Headers],[SYNTHESE DES APPLICATIONS VISEES]])))=0,"",INDIRECT(NOM_FR&amp;ADDRESS('PR-tampon'!$E383,COLUMN(REFERENCEMENT_ISOLANT[[#Headers],[SYNTHESE DES APPLICATIONS VISEES]]))))))</f>
        <v/>
      </c>
      <c r="L418" s="84" t="str">
        <f ca="1">IF('PR-tampon'!$E383="","",IF('PR-tampon'!$E383=0,"",IF(INDIRECT(NOM_FR&amp;ADDRESS('PR-tampon'!$E383,COLUMN(REFERENCEMENT_ISOLANT[[#Headers],[CONCATENATION DES OBSERVATIONS]])))=0,"",INDIRECT(NOM_FR&amp;ADDRESS('PR-tampon'!$E383,COLUMN(REFERENCEMENT_ISOLANT[[#Headers],[CONCATENATION DES OBSERVATIONS]]))))))</f>
        <v/>
      </c>
      <c r="M418" s="3" t="str">
        <f ca="1">IF('PR-tampon'!$E383="","",IF('PR-tampon'!$E383=0,"",IF(INDIRECT(NOM_FR&amp;ADDRESS('PR-tampon'!$E383,COLUMN(REFERENCEMENT_ISOLANT[[#Headers],[Hygrométrie des locaux]])))=0,"",INDIRECT(NOM_FR&amp;ADDRESS('PR-tampon'!$E383,COLUMN(REFERENCEMENT_ISOLANT[[#Headers],[Hygrométrie des locaux]]))))))</f>
        <v/>
      </c>
      <c r="N418" s="3" t="str">
        <f ca="1">IF('PR-tampon'!$E383="","",IF('PR-tampon'!$E383=0,"",IF(INDIRECT(NOM_FR&amp;ADDRESS('PR-tampon'!$E383,COLUMN(REFERENCEMENT_ISOLANT[[#Headers],[classement locaux au sens 20.1 P3]])))=0,"",INDIRECT(NOM_FR&amp;ADDRESS('PR-tampon'!$E383,COLUMN(REFERENCEMENT_ISOLANT[[#Headers],[classement locaux au sens 20.1 P3]]))))))</f>
        <v/>
      </c>
      <c r="O418" s="3" t="str">
        <f ca="1">IF('PR-tampon'!$E383="","",IF('PR-tampon'!$E383=0,"",IF(INDIRECT(NOM_FR&amp;ADDRESS('PR-tampon'!$E383,COLUMN(REFERENCEMENT_ISOLANT[[#Headers],[Climat max]])))=0,"",INDIRECT(NOM_FR&amp;ADDRESS('PR-tampon'!$E383,COLUMN(REFERENCEMENT_ISOLANT[[#Headers],[Climat max]]))))))</f>
        <v/>
      </c>
      <c r="P418" s="3" t="str">
        <f ca="1">IF('PR-tampon'!$E383="","",IF('PR-tampon'!$E383=0,"",IF(INDIRECT(NOM_FR&amp;ADDRESS('PR-tampon'!$E383,COLUMN(REFERENCEMENT_ISOLANT[[#Headers],[Locaux climatisés ou raffraichis]])))=0,"",INDIRECT(NOM_FR&amp;ADDRESS('PR-tampon'!$E383,COLUMN(REFERENCEMENT_ISOLANT[[#Headers],[Locaux climatisés ou raffraichis]]))))))</f>
        <v/>
      </c>
      <c r="Q418" s="89" t="str">
        <f ca="1">IF('PR-tampon'!$E383="","",IF('PR-tampon'!$E383=0,"",IF(INDIRECT(NOM_FR&amp;ADDRESS('PR-tampon'!$E383,COLUMN(REFERENCEMENT_ISOLANT[[#Headers],[LIEN INTERNET]])))=0,"",INDIRECT(NOM_FR&amp;ADDRESS('PR-tampon'!$E383,COLUMN(REFERENCEMENT_ISOLANT[[#Headers],[LIEN INTERNET]]))))))</f>
        <v/>
      </c>
    </row>
    <row r="419" spans="1:17" ht="130.15" customHeight="1" x14ac:dyDescent="0.25">
      <c r="A419" s="3" t="e">
        <v>#VALUE!</v>
      </c>
      <c r="B419" s="88" t="str">
        <f ca="1">IF('PR-tampon'!$E384="","",IF('PR-tampon'!$E384=0,"",IF(INDIRECT(NOM_FR&amp;ADDRESS('PR-tampon'!$E384,COLUMN(REFERENCEMENT_ISOLANT[[#Headers],[DATE REFERENCEMENT]])))=0,"",INDIRECT(NOM_FR&amp;ADDRESS('PR-tampon'!$E384,COLUMN(REFERENCEMENT_ISOLANT[[#Headers],[DATE REFERENCEMENT]]))))))</f>
        <v/>
      </c>
      <c r="C419" s="88" t="str">
        <f ca="1">IF('PR-tampon'!$E384="","",IF('PR-tampon'!$E384=0,"",IF(INDIRECT(NOM_FR&amp;ADDRESS('PR-tampon'!$E384,COLUMN(REFERENCEMENT_ISOLANT[[#Headers],[TYPE DE PROCEDE]])))=0,"",INDIRECT(NOM_FR&amp;ADDRESS('PR-tampon'!$E384,COLUMN(REFERENCEMENT_ISOLANT[[#Headers],[TYPE DE PROCEDE]]))))))</f>
        <v/>
      </c>
      <c r="D419" s="88" t="str">
        <f ca="1">IF('PR-tampon'!$E384="","",IF('PR-tampon'!$E384=0,"",IF(INDIRECT(NOM_FR&amp;ADDRESS('PR-tampon'!$E384,COLUMN(REFERENCEMENT_ISOLANT[[#Headers],[MATIERE]])))=0,"",INDIRECT(NOM_FR&amp;ADDRESS('PR-tampon'!$E384,COLUMN(REFERENCEMENT_ISOLANT[[#Headers],[MATIERE]]))))))</f>
        <v/>
      </c>
      <c r="E419" s="3" t="str">
        <f ca="1">IF('PR-tampon'!$E384="","",IF('PR-tampon'!$E384=0,"",IF(INDIRECT(NOM_FR&amp;ADDRESS('PR-tampon'!$E384,COLUMN(REFERENCEMENT_ISOLANT[[#Headers],[NOM COMMERCIAL DU PROCEDE]])))=0,"",INDIRECT(NOM_FR&amp;ADDRESS('PR-tampon'!$E384,COLUMN(REFERENCEMENT_ISOLANT[[#Headers],[NOM COMMERCIAL DU PROCEDE]]))))))</f>
        <v/>
      </c>
      <c r="F419" s="3" t="str">
        <f ca="1">IF('PR-tampon'!$E384="","",IF('PR-tampon'!$E384=0,"",IF(INDIRECT(NOM_FR&amp;ADDRESS('PR-tampon'!$E384,COLUMN(REFERENCEMENT_ISOLANT[[#Headers],[DISTRIBUTEUR]])))=0,"",INDIRECT(NOM_FR&amp;ADDRESS('PR-tampon'!$E384,COLUMN(REFERENCEMENT_ISOLANT[[#Headers],[DISTRIBUTEUR]]))))))</f>
        <v/>
      </c>
      <c r="G419" s="3" t="str">
        <f ca="1">IF('PR-tampon'!$E384="","",IF('PR-tampon'!$E384=0,"",IF(INDIRECT(NOM_FR&amp;ADDRESS('PR-tampon'!$E384,COLUMN(REFERENCEMENT_ISOLANT[[#Headers],[TYPE DE DOCUMENT DE REFERENCE]])))=0,"",INDIRECT(NOM_FR&amp;ADDRESS('PR-tampon'!$E384,COLUMN(REFERENCEMENT_ISOLANT[[#Headers],[TYPE DE DOCUMENT DE REFERENCE]]))))))</f>
        <v/>
      </c>
      <c r="H419" s="3" t="str">
        <f ca="1">IF('PR-tampon'!$E384="","",IF('PR-tampon'!$E384=0,"",IF(INDIRECT(NOM_FR&amp;ADDRESS('PR-tampon'!$E384,COLUMN(REFERENCEMENT_ISOLANT[[#Headers],[REF]])))=0,"",INDIRECT(NOM_FR&amp;ADDRESS('PR-tampon'!$E384,COLUMN(REFERENCEMENT_ISOLANT[[#Headers],[REF]]))))))</f>
        <v/>
      </c>
      <c r="I419" s="82" t="str">
        <f ca="1">IF('PR-tampon'!$E384="","",IF('PR-tampon'!$E384=0,"",IF(INDIRECT(NOM_FR&amp;ADDRESS('PR-tampon'!$E384,COLUMN(REFERENCEMENT_ISOLANT[[#Headers],[AVIS LIMITE AU]])))=0,"",INDIRECT(NOM_FR&amp;ADDRESS('PR-tampon'!$E384,COLUMN(REFERENCEMENT_ISOLANT[[#Headers],[AVIS LIMITE AU]]))))))</f>
        <v/>
      </c>
      <c r="J419" s="3" t="str">
        <f ca="1">IF('PR-tampon'!$E384="","",IF('PR-tampon'!$E384=0,"",IF(INDIRECT(NOM_FR&amp;ADDRESS('PR-tampon'!$E384,COLUMN(REFERENCEMENT_ISOLANT[[#Headers],[TC/TNC
dans le domaine d''emploi visé]])))=0,"",INDIRECT(NOM_FR&amp;ADDRESS('PR-tampon'!$E384,COLUMN(REFERENCEMENT_ISOLANT[[#Headers],[TC/TNC
dans le domaine d''emploi visé]]))))))</f>
        <v/>
      </c>
      <c r="K419" s="117" t="str">
        <f ca="1">IF('PR-tampon'!$E384="","",IF('PR-tampon'!$E384=0,"",IF(INDIRECT(NOM_FR&amp;ADDRESS('PR-tampon'!$E384,COLUMN(REFERENCEMENT_ISOLANT[[#Headers],[SYNTHESE DES APPLICATIONS VISEES]])))=0,"",INDIRECT(NOM_FR&amp;ADDRESS('PR-tampon'!$E384,COLUMN(REFERENCEMENT_ISOLANT[[#Headers],[SYNTHESE DES APPLICATIONS VISEES]]))))))</f>
        <v/>
      </c>
      <c r="L419" s="84" t="str">
        <f ca="1">IF('PR-tampon'!$E384="","",IF('PR-tampon'!$E384=0,"",IF(INDIRECT(NOM_FR&amp;ADDRESS('PR-tampon'!$E384,COLUMN(REFERENCEMENT_ISOLANT[[#Headers],[CONCATENATION DES OBSERVATIONS]])))=0,"",INDIRECT(NOM_FR&amp;ADDRESS('PR-tampon'!$E384,COLUMN(REFERENCEMENT_ISOLANT[[#Headers],[CONCATENATION DES OBSERVATIONS]]))))))</f>
        <v/>
      </c>
      <c r="M419" s="3" t="str">
        <f ca="1">IF('PR-tampon'!$E384="","",IF('PR-tampon'!$E384=0,"",IF(INDIRECT(NOM_FR&amp;ADDRESS('PR-tampon'!$E384,COLUMN(REFERENCEMENT_ISOLANT[[#Headers],[Hygrométrie des locaux]])))=0,"",INDIRECT(NOM_FR&amp;ADDRESS('PR-tampon'!$E384,COLUMN(REFERENCEMENT_ISOLANT[[#Headers],[Hygrométrie des locaux]]))))))</f>
        <v/>
      </c>
      <c r="N419" s="3" t="str">
        <f ca="1">IF('PR-tampon'!$E384="","",IF('PR-tampon'!$E384=0,"",IF(INDIRECT(NOM_FR&amp;ADDRESS('PR-tampon'!$E384,COLUMN(REFERENCEMENT_ISOLANT[[#Headers],[classement locaux au sens 20.1 P3]])))=0,"",INDIRECT(NOM_FR&amp;ADDRESS('PR-tampon'!$E384,COLUMN(REFERENCEMENT_ISOLANT[[#Headers],[classement locaux au sens 20.1 P3]]))))))</f>
        <v/>
      </c>
      <c r="O419" s="3" t="str">
        <f ca="1">IF('PR-tampon'!$E384="","",IF('PR-tampon'!$E384=0,"",IF(INDIRECT(NOM_FR&amp;ADDRESS('PR-tampon'!$E384,COLUMN(REFERENCEMENT_ISOLANT[[#Headers],[Climat max]])))=0,"",INDIRECT(NOM_FR&amp;ADDRESS('PR-tampon'!$E384,COLUMN(REFERENCEMENT_ISOLANT[[#Headers],[Climat max]]))))))</f>
        <v/>
      </c>
      <c r="P419" s="3" t="str">
        <f ca="1">IF('PR-tampon'!$E384="","",IF('PR-tampon'!$E384=0,"",IF(INDIRECT(NOM_FR&amp;ADDRESS('PR-tampon'!$E384,COLUMN(REFERENCEMENT_ISOLANT[[#Headers],[Locaux climatisés ou raffraichis]])))=0,"",INDIRECT(NOM_FR&amp;ADDRESS('PR-tampon'!$E384,COLUMN(REFERENCEMENT_ISOLANT[[#Headers],[Locaux climatisés ou raffraichis]]))))))</f>
        <v/>
      </c>
      <c r="Q419" s="89" t="str">
        <f ca="1">IF('PR-tampon'!$E384="","",IF('PR-tampon'!$E384=0,"",IF(INDIRECT(NOM_FR&amp;ADDRESS('PR-tampon'!$E384,COLUMN(REFERENCEMENT_ISOLANT[[#Headers],[LIEN INTERNET]])))=0,"",INDIRECT(NOM_FR&amp;ADDRESS('PR-tampon'!$E384,COLUMN(REFERENCEMENT_ISOLANT[[#Headers],[LIEN INTERNET]]))))))</f>
        <v/>
      </c>
    </row>
    <row r="420" spans="1:17" ht="130.15" customHeight="1" x14ac:dyDescent="0.25">
      <c r="A420" s="3" t="e">
        <v>#VALUE!</v>
      </c>
      <c r="B420" s="88" t="str">
        <f ca="1">IF('PR-tampon'!$E385="","",IF('PR-tampon'!$E385=0,"",IF(INDIRECT(NOM_FR&amp;ADDRESS('PR-tampon'!$E385,COLUMN(REFERENCEMENT_ISOLANT[[#Headers],[DATE REFERENCEMENT]])))=0,"",INDIRECT(NOM_FR&amp;ADDRESS('PR-tampon'!$E385,COLUMN(REFERENCEMENT_ISOLANT[[#Headers],[DATE REFERENCEMENT]]))))))</f>
        <v/>
      </c>
      <c r="C420" s="88" t="str">
        <f ca="1">IF('PR-tampon'!$E385="","",IF('PR-tampon'!$E385=0,"",IF(INDIRECT(NOM_FR&amp;ADDRESS('PR-tampon'!$E385,COLUMN(REFERENCEMENT_ISOLANT[[#Headers],[TYPE DE PROCEDE]])))=0,"",INDIRECT(NOM_FR&amp;ADDRESS('PR-tampon'!$E385,COLUMN(REFERENCEMENT_ISOLANT[[#Headers],[TYPE DE PROCEDE]]))))))</f>
        <v/>
      </c>
      <c r="D420" s="88" t="str">
        <f ca="1">IF('PR-tampon'!$E385="","",IF('PR-tampon'!$E385=0,"",IF(INDIRECT(NOM_FR&amp;ADDRESS('PR-tampon'!$E385,COLUMN(REFERENCEMENT_ISOLANT[[#Headers],[MATIERE]])))=0,"",INDIRECT(NOM_FR&amp;ADDRESS('PR-tampon'!$E385,COLUMN(REFERENCEMENT_ISOLANT[[#Headers],[MATIERE]]))))))</f>
        <v/>
      </c>
      <c r="E420" s="3" t="str">
        <f ca="1">IF('PR-tampon'!$E385="","",IF('PR-tampon'!$E385=0,"",IF(INDIRECT(NOM_FR&amp;ADDRESS('PR-tampon'!$E385,COLUMN(REFERENCEMENT_ISOLANT[[#Headers],[NOM COMMERCIAL DU PROCEDE]])))=0,"",INDIRECT(NOM_FR&amp;ADDRESS('PR-tampon'!$E385,COLUMN(REFERENCEMENT_ISOLANT[[#Headers],[NOM COMMERCIAL DU PROCEDE]]))))))</f>
        <v/>
      </c>
      <c r="F420" s="3" t="str">
        <f ca="1">IF('PR-tampon'!$E385="","",IF('PR-tampon'!$E385=0,"",IF(INDIRECT(NOM_FR&amp;ADDRESS('PR-tampon'!$E385,COLUMN(REFERENCEMENT_ISOLANT[[#Headers],[DISTRIBUTEUR]])))=0,"",INDIRECT(NOM_FR&amp;ADDRESS('PR-tampon'!$E385,COLUMN(REFERENCEMENT_ISOLANT[[#Headers],[DISTRIBUTEUR]]))))))</f>
        <v/>
      </c>
      <c r="G420" s="3" t="str">
        <f ca="1">IF('PR-tampon'!$E385="","",IF('PR-tampon'!$E385=0,"",IF(INDIRECT(NOM_FR&amp;ADDRESS('PR-tampon'!$E385,COLUMN(REFERENCEMENT_ISOLANT[[#Headers],[TYPE DE DOCUMENT DE REFERENCE]])))=0,"",INDIRECT(NOM_FR&amp;ADDRESS('PR-tampon'!$E385,COLUMN(REFERENCEMENT_ISOLANT[[#Headers],[TYPE DE DOCUMENT DE REFERENCE]]))))))</f>
        <v/>
      </c>
      <c r="H420" s="3" t="str">
        <f ca="1">IF('PR-tampon'!$E385="","",IF('PR-tampon'!$E385=0,"",IF(INDIRECT(NOM_FR&amp;ADDRESS('PR-tampon'!$E385,COLUMN(REFERENCEMENT_ISOLANT[[#Headers],[REF]])))=0,"",INDIRECT(NOM_FR&amp;ADDRESS('PR-tampon'!$E385,COLUMN(REFERENCEMENT_ISOLANT[[#Headers],[REF]]))))))</f>
        <v/>
      </c>
      <c r="I420" s="82" t="str">
        <f ca="1">IF('PR-tampon'!$E385="","",IF('PR-tampon'!$E385=0,"",IF(INDIRECT(NOM_FR&amp;ADDRESS('PR-tampon'!$E385,COLUMN(REFERENCEMENT_ISOLANT[[#Headers],[AVIS LIMITE AU]])))=0,"",INDIRECT(NOM_FR&amp;ADDRESS('PR-tampon'!$E385,COLUMN(REFERENCEMENT_ISOLANT[[#Headers],[AVIS LIMITE AU]]))))))</f>
        <v/>
      </c>
      <c r="J420" s="3" t="str">
        <f ca="1">IF('PR-tampon'!$E385="","",IF('PR-tampon'!$E385=0,"",IF(INDIRECT(NOM_FR&amp;ADDRESS('PR-tampon'!$E385,COLUMN(REFERENCEMENT_ISOLANT[[#Headers],[TC/TNC
dans le domaine d''emploi visé]])))=0,"",INDIRECT(NOM_FR&amp;ADDRESS('PR-tampon'!$E385,COLUMN(REFERENCEMENT_ISOLANT[[#Headers],[TC/TNC
dans le domaine d''emploi visé]]))))))</f>
        <v/>
      </c>
      <c r="K420" s="117" t="str">
        <f ca="1">IF('PR-tampon'!$E385="","",IF('PR-tampon'!$E385=0,"",IF(INDIRECT(NOM_FR&amp;ADDRESS('PR-tampon'!$E385,COLUMN(REFERENCEMENT_ISOLANT[[#Headers],[SYNTHESE DES APPLICATIONS VISEES]])))=0,"",INDIRECT(NOM_FR&amp;ADDRESS('PR-tampon'!$E385,COLUMN(REFERENCEMENT_ISOLANT[[#Headers],[SYNTHESE DES APPLICATIONS VISEES]]))))))</f>
        <v/>
      </c>
      <c r="L420" s="84" t="str">
        <f ca="1">IF('PR-tampon'!$E385="","",IF('PR-tampon'!$E385=0,"",IF(INDIRECT(NOM_FR&amp;ADDRESS('PR-tampon'!$E385,COLUMN(REFERENCEMENT_ISOLANT[[#Headers],[CONCATENATION DES OBSERVATIONS]])))=0,"",INDIRECT(NOM_FR&amp;ADDRESS('PR-tampon'!$E385,COLUMN(REFERENCEMENT_ISOLANT[[#Headers],[CONCATENATION DES OBSERVATIONS]]))))))</f>
        <v/>
      </c>
      <c r="M420" s="3" t="str">
        <f ca="1">IF('PR-tampon'!$E385="","",IF('PR-tampon'!$E385=0,"",IF(INDIRECT(NOM_FR&amp;ADDRESS('PR-tampon'!$E385,COLUMN(REFERENCEMENT_ISOLANT[[#Headers],[Hygrométrie des locaux]])))=0,"",INDIRECT(NOM_FR&amp;ADDRESS('PR-tampon'!$E385,COLUMN(REFERENCEMENT_ISOLANT[[#Headers],[Hygrométrie des locaux]]))))))</f>
        <v/>
      </c>
      <c r="N420" s="3" t="str">
        <f ca="1">IF('PR-tampon'!$E385="","",IF('PR-tampon'!$E385=0,"",IF(INDIRECT(NOM_FR&amp;ADDRESS('PR-tampon'!$E385,COLUMN(REFERENCEMENT_ISOLANT[[#Headers],[classement locaux au sens 20.1 P3]])))=0,"",INDIRECT(NOM_FR&amp;ADDRESS('PR-tampon'!$E385,COLUMN(REFERENCEMENT_ISOLANT[[#Headers],[classement locaux au sens 20.1 P3]]))))))</f>
        <v/>
      </c>
      <c r="O420" s="3" t="str">
        <f ca="1">IF('PR-tampon'!$E385="","",IF('PR-tampon'!$E385=0,"",IF(INDIRECT(NOM_FR&amp;ADDRESS('PR-tampon'!$E385,COLUMN(REFERENCEMENT_ISOLANT[[#Headers],[Climat max]])))=0,"",INDIRECT(NOM_FR&amp;ADDRESS('PR-tampon'!$E385,COLUMN(REFERENCEMENT_ISOLANT[[#Headers],[Climat max]]))))))</f>
        <v/>
      </c>
      <c r="P420" s="3" t="str">
        <f ca="1">IF('PR-tampon'!$E385="","",IF('PR-tampon'!$E385=0,"",IF(INDIRECT(NOM_FR&amp;ADDRESS('PR-tampon'!$E385,COLUMN(REFERENCEMENT_ISOLANT[[#Headers],[Locaux climatisés ou raffraichis]])))=0,"",INDIRECT(NOM_FR&amp;ADDRESS('PR-tampon'!$E385,COLUMN(REFERENCEMENT_ISOLANT[[#Headers],[Locaux climatisés ou raffraichis]]))))))</f>
        <v/>
      </c>
      <c r="Q420" s="89" t="str">
        <f ca="1">IF('PR-tampon'!$E385="","",IF('PR-tampon'!$E385=0,"",IF(INDIRECT(NOM_FR&amp;ADDRESS('PR-tampon'!$E385,COLUMN(REFERENCEMENT_ISOLANT[[#Headers],[LIEN INTERNET]])))=0,"",INDIRECT(NOM_FR&amp;ADDRESS('PR-tampon'!$E385,COLUMN(REFERENCEMENT_ISOLANT[[#Headers],[LIEN INTERNET]]))))))</f>
        <v/>
      </c>
    </row>
    <row r="421" spans="1:17" ht="130.15" customHeight="1" x14ac:dyDescent="0.25">
      <c r="A421" s="3" t="e">
        <v>#VALUE!</v>
      </c>
      <c r="B421" s="88" t="str">
        <f ca="1">IF('PR-tampon'!$E386="","",IF('PR-tampon'!$E386=0,"",IF(INDIRECT(NOM_FR&amp;ADDRESS('PR-tampon'!$E386,COLUMN(REFERENCEMENT_ISOLANT[[#Headers],[DATE REFERENCEMENT]])))=0,"",INDIRECT(NOM_FR&amp;ADDRESS('PR-tampon'!$E386,COLUMN(REFERENCEMENT_ISOLANT[[#Headers],[DATE REFERENCEMENT]]))))))</f>
        <v/>
      </c>
      <c r="C421" s="88" t="str">
        <f ca="1">IF('PR-tampon'!$E386="","",IF('PR-tampon'!$E386=0,"",IF(INDIRECT(NOM_FR&amp;ADDRESS('PR-tampon'!$E386,COLUMN(REFERENCEMENT_ISOLANT[[#Headers],[TYPE DE PROCEDE]])))=0,"",INDIRECT(NOM_FR&amp;ADDRESS('PR-tampon'!$E386,COLUMN(REFERENCEMENT_ISOLANT[[#Headers],[TYPE DE PROCEDE]]))))))</f>
        <v/>
      </c>
      <c r="D421" s="88" t="str">
        <f ca="1">IF('PR-tampon'!$E386="","",IF('PR-tampon'!$E386=0,"",IF(INDIRECT(NOM_FR&amp;ADDRESS('PR-tampon'!$E386,COLUMN(REFERENCEMENT_ISOLANT[[#Headers],[MATIERE]])))=0,"",INDIRECT(NOM_FR&amp;ADDRESS('PR-tampon'!$E386,COLUMN(REFERENCEMENT_ISOLANT[[#Headers],[MATIERE]]))))))</f>
        <v/>
      </c>
      <c r="E421" s="3" t="str">
        <f ca="1">IF('PR-tampon'!$E386="","",IF('PR-tampon'!$E386=0,"",IF(INDIRECT(NOM_FR&amp;ADDRESS('PR-tampon'!$E386,COLUMN(REFERENCEMENT_ISOLANT[[#Headers],[NOM COMMERCIAL DU PROCEDE]])))=0,"",INDIRECT(NOM_FR&amp;ADDRESS('PR-tampon'!$E386,COLUMN(REFERENCEMENT_ISOLANT[[#Headers],[NOM COMMERCIAL DU PROCEDE]]))))))</f>
        <v/>
      </c>
      <c r="F421" s="3" t="str">
        <f ca="1">IF('PR-tampon'!$E386="","",IF('PR-tampon'!$E386=0,"",IF(INDIRECT(NOM_FR&amp;ADDRESS('PR-tampon'!$E386,COLUMN(REFERENCEMENT_ISOLANT[[#Headers],[DISTRIBUTEUR]])))=0,"",INDIRECT(NOM_FR&amp;ADDRESS('PR-tampon'!$E386,COLUMN(REFERENCEMENT_ISOLANT[[#Headers],[DISTRIBUTEUR]]))))))</f>
        <v/>
      </c>
      <c r="G421" s="3" t="str">
        <f ca="1">IF('PR-tampon'!$E386="","",IF('PR-tampon'!$E386=0,"",IF(INDIRECT(NOM_FR&amp;ADDRESS('PR-tampon'!$E386,COLUMN(REFERENCEMENT_ISOLANT[[#Headers],[TYPE DE DOCUMENT DE REFERENCE]])))=0,"",INDIRECT(NOM_FR&amp;ADDRESS('PR-tampon'!$E386,COLUMN(REFERENCEMENT_ISOLANT[[#Headers],[TYPE DE DOCUMENT DE REFERENCE]]))))))</f>
        <v/>
      </c>
      <c r="H421" s="3" t="str">
        <f ca="1">IF('PR-tampon'!$E386="","",IF('PR-tampon'!$E386=0,"",IF(INDIRECT(NOM_FR&amp;ADDRESS('PR-tampon'!$E386,COLUMN(REFERENCEMENT_ISOLANT[[#Headers],[REF]])))=0,"",INDIRECT(NOM_FR&amp;ADDRESS('PR-tampon'!$E386,COLUMN(REFERENCEMENT_ISOLANT[[#Headers],[REF]]))))))</f>
        <v/>
      </c>
      <c r="I421" s="82" t="str">
        <f ca="1">IF('PR-tampon'!$E386="","",IF('PR-tampon'!$E386=0,"",IF(INDIRECT(NOM_FR&amp;ADDRESS('PR-tampon'!$E386,COLUMN(REFERENCEMENT_ISOLANT[[#Headers],[AVIS LIMITE AU]])))=0,"",INDIRECT(NOM_FR&amp;ADDRESS('PR-tampon'!$E386,COLUMN(REFERENCEMENT_ISOLANT[[#Headers],[AVIS LIMITE AU]]))))))</f>
        <v/>
      </c>
      <c r="J421" s="3" t="str">
        <f ca="1">IF('PR-tampon'!$E386="","",IF('PR-tampon'!$E386=0,"",IF(INDIRECT(NOM_FR&amp;ADDRESS('PR-tampon'!$E386,COLUMN(REFERENCEMENT_ISOLANT[[#Headers],[TC/TNC
dans le domaine d''emploi visé]])))=0,"",INDIRECT(NOM_FR&amp;ADDRESS('PR-tampon'!$E386,COLUMN(REFERENCEMENT_ISOLANT[[#Headers],[TC/TNC
dans le domaine d''emploi visé]]))))))</f>
        <v/>
      </c>
      <c r="K421" s="117" t="str">
        <f ca="1">IF('PR-tampon'!$E386="","",IF('PR-tampon'!$E386=0,"",IF(INDIRECT(NOM_FR&amp;ADDRESS('PR-tampon'!$E386,COLUMN(REFERENCEMENT_ISOLANT[[#Headers],[SYNTHESE DES APPLICATIONS VISEES]])))=0,"",INDIRECT(NOM_FR&amp;ADDRESS('PR-tampon'!$E386,COLUMN(REFERENCEMENT_ISOLANT[[#Headers],[SYNTHESE DES APPLICATIONS VISEES]]))))))</f>
        <v/>
      </c>
      <c r="L421" s="84" t="str">
        <f ca="1">IF('PR-tampon'!$E386="","",IF('PR-tampon'!$E386=0,"",IF(INDIRECT(NOM_FR&amp;ADDRESS('PR-tampon'!$E386,COLUMN(REFERENCEMENT_ISOLANT[[#Headers],[CONCATENATION DES OBSERVATIONS]])))=0,"",INDIRECT(NOM_FR&amp;ADDRESS('PR-tampon'!$E386,COLUMN(REFERENCEMENT_ISOLANT[[#Headers],[CONCATENATION DES OBSERVATIONS]]))))))</f>
        <v/>
      </c>
      <c r="M421" s="3" t="str">
        <f ca="1">IF('PR-tampon'!$E386="","",IF('PR-tampon'!$E386=0,"",IF(INDIRECT(NOM_FR&amp;ADDRESS('PR-tampon'!$E386,COLUMN(REFERENCEMENT_ISOLANT[[#Headers],[Hygrométrie des locaux]])))=0,"",INDIRECT(NOM_FR&amp;ADDRESS('PR-tampon'!$E386,COLUMN(REFERENCEMENT_ISOLANT[[#Headers],[Hygrométrie des locaux]]))))))</f>
        <v/>
      </c>
      <c r="N421" s="3" t="str">
        <f ca="1">IF('PR-tampon'!$E386="","",IF('PR-tampon'!$E386=0,"",IF(INDIRECT(NOM_FR&amp;ADDRESS('PR-tampon'!$E386,COLUMN(REFERENCEMENT_ISOLANT[[#Headers],[classement locaux au sens 20.1 P3]])))=0,"",INDIRECT(NOM_FR&amp;ADDRESS('PR-tampon'!$E386,COLUMN(REFERENCEMENT_ISOLANT[[#Headers],[classement locaux au sens 20.1 P3]]))))))</f>
        <v/>
      </c>
      <c r="O421" s="3" t="str">
        <f ca="1">IF('PR-tampon'!$E386="","",IF('PR-tampon'!$E386=0,"",IF(INDIRECT(NOM_FR&amp;ADDRESS('PR-tampon'!$E386,COLUMN(REFERENCEMENT_ISOLANT[[#Headers],[Climat max]])))=0,"",INDIRECT(NOM_FR&amp;ADDRESS('PR-tampon'!$E386,COLUMN(REFERENCEMENT_ISOLANT[[#Headers],[Climat max]]))))))</f>
        <v/>
      </c>
      <c r="P421" s="3" t="str">
        <f ca="1">IF('PR-tampon'!$E386="","",IF('PR-tampon'!$E386=0,"",IF(INDIRECT(NOM_FR&amp;ADDRESS('PR-tampon'!$E386,COLUMN(REFERENCEMENT_ISOLANT[[#Headers],[Locaux climatisés ou raffraichis]])))=0,"",INDIRECT(NOM_FR&amp;ADDRESS('PR-tampon'!$E386,COLUMN(REFERENCEMENT_ISOLANT[[#Headers],[Locaux climatisés ou raffraichis]]))))))</f>
        <v/>
      </c>
      <c r="Q421" s="89" t="str">
        <f ca="1">IF('PR-tampon'!$E386="","",IF('PR-tampon'!$E386=0,"",IF(INDIRECT(NOM_FR&amp;ADDRESS('PR-tampon'!$E386,COLUMN(REFERENCEMENT_ISOLANT[[#Headers],[LIEN INTERNET]])))=0,"",INDIRECT(NOM_FR&amp;ADDRESS('PR-tampon'!$E386,COLUMN(REFERENCEMENT_ISOLANT[[#Headers],[LIEN INTERNET]]))))))</f>
        <v/>
      </c>
    </row>
    <row r="422" spans="1:17" ht="130.15" customHeight="1" x14ac:dyDescent="0.25">
      <c r="A422" s="3" t="e">
        <v>#VALUE!</v>
      </c>
      <c r="B422" s="88" t="str">
        <f ca="1">IF('PR-tampon'!$E387="","",IF('PR-tampon'!$E387=0,"",IF(INDIRECT(NOM_FR&amp;ADDRESS('PR-tampon'!$E387,COLUMN(REFERENCEMENT_ISOLANT[[#Headers],[DATE REFERENCEMENT]])))=0,"",INDIRECT(NOM_FR&amp;ADDRESS('PR-tampon'!$E387,COLUMN(REFERENCEMENT_ISOLANT[[#Headers],[DATE REFERENCEMENT]]))))))</f>
        <v/>
      </c>
      <c r="C422" s="88" t="str">
        <f ca="1">IF('PR-tampon'!$E387="","",IF('PR-tampon'!$E387=0,"",IF(INDIRECT(NOM_FR&amp;ADDRESS('PR-tampon'!$E387,COLUMN(REFERENCEMENT_ISOLANT[[#Headers],[TYPE DE PROCEDE]])))=0,"",INDIRECT(NOM_FR&amp;ADDRESS('PR-tampon'!$E387,COLUMN(REFERENCEMENT_ISOLANT[[#Headers],[TYPE DE PROCEDE]]))))))</f>
        <v/>
      </c>
      <c r="D422" s="88" t="str">
        <f ca="1">IF('PR-tampon'!$E387="","",IF('PR-tampon'!$E387=0,"",IF(INDIRECT(NOM_FR&amp;ADDRESS('PR-tampon'!$E387,COLUMN(REFERENCEMENT_ISOLANT[[#Headers],[MATIERE]])))=0,"",INDIRECT(NOM_FR&amp;ADDRESS('PR-tampon'!$E387,COLUMN(REFERENCEMENT_ISOLANT[[#Headers],[MATIERE]]))))))</f>
        <v/>
      </c>
      <c r="E422" s="3" t="str">
        <f ca="1">IF('PR-tampon'!$E387="","",IF('PR-tampon'!$E387=0,"",IF(INDIRECT(NOM_FR&amp;ADDRESS('PR-tampon'!$E387,COLUMN(REFERENCEMENT_ISOLANT[[#Headers],[NOM COMMERCIAL DU PROCEDE]])))=0,"",INDIRECT(NOM_FR&amp;ADDRESS('PR-tampon'!$E387,COLUMN(REFERENCEMENT_ISOLANT[[#Headers],[NOM COMMERCIAL DU PROCEDE]]))))))</f>
        <v/>
      </c>
      <c r="F422" s="3" t="str">
        <f ca="1">IF('PR-tampon'!$E387="","",IF('PR-tampon'!$E387=0,"",IF(INDIRECT(NOM_FR&amp;ADDRESS('PR-tampon'!$E387,COLUMN(REFERENCEMENT_ISOLANT[[#Headers],[DISTRIBUTEUR]])))=0,"",INDIRECT(NOM_FR&amp;ADDRESS('PR-tampon'!$E387,COLUMN(REFERENCEMENT_ISOLANT[[#Headers],[DISTRIBUTEUR]]))))))</f>
        <v/>
      </c>
      <c r="G422" s="3" t="str">
        <f ca="1">IF('PR-tampon'!$E387="","",IF('PR-tampon'!$E387=0,"",IF(INDIRECT(NOM_FR&amp;ADDRESS('PR-tampon'!$E387,COLUMN(REFERENCEMENT_ISOLANT[[#Headers],[TYPE DE DOCUMENT DE REFERENCE]])))=0,"",INDIRECT(NOM_FR&amp;ADDRESS('PR-tampon'!$E387,COLUMN(REFERENCEMENT_ISOLANT[[#Headers],[TYPE DE DOCUMENT DE REFERENCE]]))))))</f>
        <v/>
      </c>
      <c r="H422" s="3" t="str">
        <f ca="1">IF('PR-tampon'!$E387="","",IF('PR-tampon'!$E387=0,"",IF(INDIRECT(NOM_FR&amp;ADDRESS('PR-tampon'!$E387,COLUMN(REFERENCEMENT_ISOLANT[[#Headers],[REF]])))=0,"",INDIRECT(NOM_FR&amp;ADDRESS('PR-tampon'!$E387,COLUMN(REFERENCEMENT_ISOLANT[[#Headers],[REF]]))))))</f>
        <v/>
      </c>
      <c r="I422" s="82" t="str">
        <f ca="1">IF('PR-tampon'!$E387="","",IF('PR-tampon'!$E387=0,"",IF(INDIRECT(NOM_FR&amp;ADDRESS('PR-tampon'!$E387,COLUMN(REFERENCEMENT_ISOLANT[[#Headers],[AVIS LIMITE AU]])))=0,"",INDIRECT(NOM_FR&amp;ADDRESS('PR-tampon'!$E387,COLUMN(REFERENCEMENT_ISOLANT[[#Headers],[AVIS LIMITE AU]]))))))</f>
        <v/>
      </c>
      <c r="J422" s="3" t="str">
        <f ca="1">IF('PR-tampon'!$E387="","",IF('PR-tampon'!$E387=0,"",IF(INDIRECT(NOM_FR&amp;ADDRESS('PR-tampon'!$E387,COLUMN(REFERENCEMENT_ISOLANT[[#Headers],[TC/TNC
dans le domaine d''emploi visé]])))=0,"",INDIRECT(NOM_FR&amp;ADDRESS('PR-tampon'!$E387,COLUMN(REFERENCEMENT_ISOLANT[[#Headers],[TC/TNC
dans le domaine d''emploi visé]]))))))</f>
        <v/>
      </c>
      <c r="K422" s="117" t="str">
        <f ca="1">IF('PR-tampon'!$E387="","",IF('PR-tampon'!$E387=0,"",IF(INDIRECT(NOM_FR&amp;ADDRESS('PR-tampon'!$E387,COLUMN(REFERENCEMENT_ISOLANT[[#Headers],[SYNTHESE DES APPLICATIONS VISEES]])))=0,"",INDIRECT(NOM_FR&amp;ADDRESS('PR-tampon'!$E387,COLUMN(REFERENCEMENT_ISOLANT[[#Headers],[SYNTHESE DES APPLICATIONS VISEES]]))))))</f>
        <v/>
      </c>
      <c r="L422" s="84" t="str">
        <f ca="1">IF('PR-tampon'!$E387="","",IF('PR-tampon'!$E387=0,"",IF(INDIRECT(NOM_FR&amp;ADDRESS('PR-tampon'!$E387,COLUMN(REFERENCEMENT_ISOLANT[[#Headers],[CONCATENATION DES OBSERVATIONS]])))=0,"",INDIRECT(NOM_FR&amp;ADDRESS('PR-tampon'!$E387,COLUMN(REFERENCEMENT_ISOLANT[[#Headers],[CONCATENATION DES OBSERVATIONS]]))))))</f>
        <v/>
      </c>
      <c r="M422" s="3" t="str">
        <f ca="1">IF('PR-tampon'!$E387="","",IF('PR-tampon'!$E387=0,"",IF(INDIRECT(NOM_FR&amp;ADDRESS('PR-tampon'!$E387,COLUMN(REFERENCEMENT_ISOLANT[[#Headers],[Hygrométrie des locaux]])))=0,"",INDIRECT(NOM_FR&amp;ADDRESS('PR-tampon'!$E387,COLUMN(REFERENCEMENT_ISOLANT[[#Headers],[Hygrométrie des locaux]]))))))</f>
        <v/>
      </c>
      <c r="N422" s="3" t="str">
        <f ca="1">IF('PR-tampon'!$E387="","",IF('PR-tampon'!$E387=0,"",IF(INDIRECT(NOM_FR&amp;ADDRESS('PR-tampon'!$E387,COLUMN(REFERENCEMENT_ISOLANT[[#Headers],[classement locaux au sens 20.1 P3]])))=0,"",INDIRECT(NOM_FR&amp;ADDRESS('PR-tampon'!$E387,COLUMN(REFERENCEMENT_ISOLANT[[#Headers],[classement locaux au sens 20.1 P3]]))))))</f>
        <v/>
      </c>
      <c r="O422" s="3" t="str">
        <f ca="1">IF('PR-tampon'!$E387="","",IF('PR-tampon'!$E387=0,"",IF(INDIRECT(NOM_FR&amp;ADDRESS('PR-tampon'!$E387,COLUMN(REFERENCEMENT_ISOLANT[[#Headers],[Climat max]])))=0,"",INDIRECT(NOM_FR&amp;ADDRESS('PR-tampon'!$E387,COLUMN(REFERENCEMENT_ISOLANT[[#Headers],[Climat max]]))))))</f>
        <v/>
      </c>
      <c r="P422" s="3" t="str">
        <f ca="1">IF('PR-tampon'!$E387="","",IF('PR-tampon'!$E387=0,"",IF(INDIRECT(NOM_FR&amp;ADDRESS('PR-tampon'!$E387,COLUMN(REFERENCEMENT_ISOLANT[[#Headers],[Locaux climatisés ou raffraichis]])))=0,"",INDIRECT(NOM_FR&amp;ADDRESS('PR-tampon'!$E387,COLUMN(REFERENCEMENT_ISOLANT[[#Headers],[Locaux climatisés ou raffraichis]]))))))</f>
        <v/>
      </c>
      <c r="Q422" s="89" t="str">
        <f ca="1">IF('PR-tampon'!$E387="","",IF('PR-tampon'!$E387=0,"",IF(INDIRECT(NOM_FR&amp;ADDRESS('PR-tampon'!$E387,COLUMN(REFERENCEMENT_ISOLANT[[#Headers],[LIEN INTERNET]])))=0,"",INDIRECT(NOM_FR&amp;ADDRESS('PR-tampon'!$E387,COLUMN(REFERENCEMENT_ISOLANT[[#Headers],[LIEN INTERNET]]))))))</f>
        <v/>
      </c>
    </row>
    <row r="423" spans="1:17" ht="130.15" customHeight="1" x14ac:dyDescent="0.25">
      <c r="A423" s="3" t="e">
        <v>#VALUE!</v>
      </c>
      <c r="B423" s="88" t="str">
        <f ca="1">IF('PR-tampon'!$E388="","",IF('PR-tampon'!$E388=0,"",IF(INDIRECT(NOM_FR&amp;ADDRESS('PR-tampon'!$E388,COLUMN(REFERENCEMENT_ISOLANT[[#Headers],[DATE REFERENCEMENT]])))=0,"",INDIRECT(NOM_FR&amp;ADDRESS('PR-tampon'!$E388,COLUMN(REFERENCEMENT_ISOLANT[[#Headers],[DATE REFERENCEMENT]]))))))</f>
        <v/>
      </c>
      <c r="C423" s="88" t="str">
        <f ca="1">IF('PR-tampon'!$E388="","",IF('PR-tampon'!$E388=0,"",IF(INDIRECT(NOM_FR&amp;ADDRESS('PR-tampon'!$E388,COLUMN(REFERENCEMENT_ISOLANT[[#Headers],[TYPE DE PROCEDE]])))=0,"",INDIRECT(NOM_FR&amp;ADDRESS('PR-tampon'!$E388,COLUMN(REFERENCEMENT_ISOLANT[[#Headers],[TYPE DE PROCEDE]]))))))</f>
        <v/>
      </c>
      <c r="D423" s="88" t="str">
        <f ca="1">IF('PR-tampon'!$E388="","",IF('PR-tampon'!$E388=0,"",IF(INDIRECT(NOM_FR&amp;ADDRESS('PR-tampon'!$E388,COLUMN(REFERENCEMENT_ISOLANT[[#Headers],[MATIERE]])))=0,"",INDIRECT(NOM_FR&amp;ADDRESS('PR-tampon'!$E388,COLUMN(REFERENCEMENT_ISOLANT[[#Headers],[MATIERE]]))))))</f>
        <v/>
      </c>
      <c r="E423" s="3" t="str">
        <f ca="1">IF('PR-tampon'!$E388="","",IF('PR-tampon'!$E388=0,"",IF(INDIRECT(NOM_FR&amp;ADDRESS('PR-tampon'!$E388,COLUMN(REFERENCEMENT_ISOLANT[[#Headers],[NOM COMMERCIAL DU PROCEDE]])))=0,"",INDIRECT(NOM_FR&amp;ADDRESS('PR-tampon'!$E388,COLUMN(REFERENCEMENT_ISOLANT[[#Headers],[NOM COMMERCIAL DU PROCEDE]]))))))</f>
        <v/>
      </c>
      <c r="F423" s="3" t="str">
        <f ca="1">IF('PR-tampon'!$E388="","",IF('PR-tampon'!$E388=0,"",IF(INDIRECT(NOM_FR&amp;ADDRESS('PR-tampon'!$E388,COLUMN(REFERENCEMENT_ISOLANT[[#Headers],[DISTRIBUTEUR]])))=0,"",INDIRECT(NOM_FR&amp;ADDRESS('PR-tampon'!$E388,COLUMN(REFERENCEMENT_ISOLANT[[#Headers],[DISTRIBUTEUR]]))))))</f>
        <v/>
      </c>
      <c r="G423" s="3" t="str">
        <f ca="1">IF('PR-tampon'!$E388="","",IF('PR-tampon'!$E388=0,"",IF(INDIRECT(NOM_FR&amp;ADDRESS('PR-tampon'!$E388,COLUMN(REFERENCEMENT_ISOLANT[[#Headers],[TYPE DE DOCUMENT DE REFERENCE]])))=0,"",INDIRECT(NOM_FR&amp;ADDRESS('PR-tampon'!$E388,COLUMN(REFERENCEMENT_ISOLANT[[#Headers],[TYPE DE DOCUMENT DE REFERENCE]]))))))</f>
        <v/>
      </c>
      <c r="H423" s="3" t="str">
        <f ca="1">IF('PR-tampon'!$E388="","",IF('PR-tampon'!$E388=0,"",IF(INDIRECT(NOM_FR&amp;ADDRESS('PR-tampon'!$E388,COLUMN(REFERENCEMENT_ISOLANT[[#Headers],[REF]])))=0,"",INDIRECT(NOM_FR&amp;ADDRESS('PR-tampon'!$E388,COLUMN(REFERENCEMENT_ISOLANT[[#Headers],[REF]]))))))</f>
        <v/>
      </c>
      <c r="I423" s="82" t="str">
        <f ca="1">IF('PR-tampon'!$E388="","",IF('PR-tampon'!$E388=0,"",IF(INDIRECT(NOM_FR&amp;ADDRESS('PR-tampon'!$E388,COLUMN(REFERENCEMENT_ISOLANT[[#Headers],[AVIS LIMITE AU]])))=0,"",INDIRECT(NOM_FR&amp;ADDRESS('PR-tampon'!$E388,COLUMN(REFERENCEMENT_ISOLANT[[#Headers],[AVIS LIMITE AU]]))))))</f>
        <v/>
      </c>
      <c r="J423" s="3" t="str">
        <f ca="1">IF('PR-tampon'!$E388="","",IF('PR-tampon'!$E388=0,"",IF(INDIRECT(NOM_FR&amp;ADDRESS('PR-tampon'!$E388,COLUMN(REFERENCEMENT_ISOLANT[[#Headers],[TC/TNC
dans le domaine d''emploi visé]])))=0,"",INDIRECT(NOM_FR&amp;ADDRESS('PR-tampon'!$E388,COLUMN(REFERENCEMENT_ISOLANT[[#Headers],[TC/TNC
dans le domaine d''emploi visé]]))))))</f>
        <v/>
      </c>
      <c r="K423" s="117" t="str">
        <f ca="1">IF('PR-tampon'!$E388="","",IF('PR-tampon'!$E388=0,"",IF(INDIRECT(NOM_FR&amp;ADDRESS('PR-tampon'!$E388,COLUMN(REFERENCEMENT_ISOLANT[[#Headers],[SYNTHESE DES APPLICATIONS VISEES]])))=0,"",INDIRECT(NOM_FR&amp;ADDRESS('PR-tampon'!$E388,COLUMN(REFERENCEMENT_ISOLANT[[#Headers],[SYNTHESE DES APPLICATIONS VISEES]]))))))</f>
        <v/>
      </c>
      <c r="L423" s="84" t="str">
        <f ca="1">IF('PR-tampon'!$E388="","",IF('PR-tampon'!$E388=0,"",IF(INDIRECT(NOM_FR&amp;ADDRESS('PR-tampon'!$E388,COLUMN(REFERENCEMENT_ISOLANT[[#Headers],[CONCATENATION DES OBSERVATIONS]])))=0,"",INDIRECT(NOM_FR&amp;ADDRESS('PR-tampon'!$E388,COLUMN(REFERENCEMENT_ISOLANT[[#Headers],[CONCATENATION DES OBSERVATIONS]]))))))</f>
        <v/>
      </c>
      <c r="M423" s="3" t="str">
        <f ca="1">IF('PR-tampon'!$E388="","",IF('PR-tampon'!$E388=0,"",IF(INDIRECT(NOM_FR&amp;ADDRESS('PR-tampon'!$E388,COLUMN(REFERENCEMENT_ISOLANT[[#Headers],[Hygrométrie des locaux]])))=0,"",INDIRECT(NOM_FR&amp;ADDRESS('PR-tampon'!$E388,COLUMN(REFERENCEMENT_ISOLANT[[#Headers],[Hygrométrie des locaux]]))))))</f>
        <v/>
      </c>
      <c r="N423" s="3" t="str">
        <f ca="1">IF('PR-tampon'!$E388="","",IF('PR-tampon'!$E388=0,"",IF(INDIRECT(NOM_FR&amp;ADDRESS('PR-tampon'!$E388,COLUMN(REFERENCEMENT_ISOLANT[[#Headers],[classement locaux au sens 20.1 P3]])))=0,"",INDIRECT(NOM_FR&amp;ADDRESS('PR-tampon'!$E388,COLUMN(REFERENCEMENT_ISOLANT[[#Headers],[classement locaux au sens 20.1 P3]]))))))</f>
        <v/>
      </c>
      <c r="O423" s="3" t="str">
        <f ca="1">IF('PR-tampon'!$E388="","",IF('PR-tampon'!$E388=0,"",IF(INDIRECT(NOM_FR&amp;ADDRESS('PR-tampon'!$E388,COLUMN(REFERENCEMENT_ISOLANT[[#Headers],[Climat max]])))=0,"",INDIRECT(NOM_FR&amp;ADDRESS('PR-tampon'!$E388,COLUMN(REFERENCEMENT_ISOLANT[[#Headers],[Climat max]]))))))</f>
        <v/>
      </c>
      <c r="P423" s="3" t="str">
        <f ca="1">IF('PR-tampon'!$E388="","",IF('PR-tampon'!$E388=0,"",IF(INDIRECT(NOM_FR&amp;ADDRESS('PR-tampon'!$E388,COLUMN(REFERENCEMENT_ISOLANT[[#Headers],[Locaux climatisés ou raffraichis]])))=0,"",INDIRECT(NOM_FR&amp;ADDRESS('PR-tampon'!$E388,COLUMN(REFERENCEMENT_ISOLANT[[#Headers],[Locaux climatisés ou raffraichis]]))))))</f>
        <v/>
      </c>
      <c r="Q423" s="89" t="str">
        <f ca="1">IF('PR-tampon'!$E388="","",IF('PR-tampon'!$E388=0,"",IF(INDIRECT(NOM_FR&amp;ADDRESS('PR-tampon'!$E388,COLUMN(REFERENCEMENT_ISOLANT[[#Headers],[LIEN INTERNET]])))=0,"",INDIRECT(NOM_FR&amp;ADDRESS('PR-tampon'!$E388,COLUMN(REFERENCEMENT_ISOLANT[[#Headers],[LIEN INTERNET]]))))))</f>
        <v/>
      </c>
    </row>
    <row r="424" spans="1:17" ht="130.15" customHeight="1" x14ac:dyDescent="0.25">
      <c r="A424" s="3" t="e">
        <v>#VALUE!</v>
      </c>
      <c r="B424" s="88" t="str">
        <f ca="1">IF('PR-tampon'!$E389="","",IF('PR-tampon'!$E389=0,"",IF(INDIRECT(NOM_FR&amp;ADDRESS('PR-tampon'!$E389,COLUMN(REFERENCEMENT_ISOLANT[[#Headers],[DATE REFERENCEMENT]])))=0,"",INDIRECT(NOM_FR&amp;ADDRESS('PR-tampon'!$E389,COLUMN(REFERENCEMENT_ISOLANT[[#Headers],[DATE REFERENCEMENT]]))))))</f>
        <v/>
      </c>
      <c r="C424" s="88" t="str">
        <f ca="1">IF('PR-tampon'!$E389="","",IF('PR-tampon'!$E389=0,"",IF(INDIRECT(NOM_FR&amp;ADDRESS('PR-tampon'!$E389,COLUMN(REFERENCEMENT_ISOLANT[[#Headers],[TYPE DE PROCEDE]])))=0,"",INDIRECT(NOM_FR&amp;ADDRESS('PR-tampon'!$E389,COLUMN(REFERENCEMENT_ISOLANT[[#Headers],[TYPE DE PROCEDE]]))))))</f>
        <v/>
      </c>
      <c r="D424" s="88" t="str">
        <f ca="1">IF('PR-tampon'!$E389="","",IF('PR-tampon'!$E389=0,"",IF(INDIRECT(NOM_FR&amp;ADDRESS('PR-tampon'!$E389,COLUMN(REFERENCEMENT_ISOLANT[[#Headers],[MATIERE]])))=0,"",INDIRECT(NOM_FR&amp;ADDRESS('PR-tampon'!$E389,COLUMN(REFERENCEMENT_ISOLANT[[#Headers],[MATIERE]]))))))</f>
        <v/>
      </c>
      <c r="E424" s="3" t="str">
        <f ca="1">IF('PR-tampon'!$E389="","",IF('PR-tampon'!$E389=0,"",IF(INDIRECT(NOM_FR&amp;ADDRESS('PR-tampon'!$E389,COLUMN(REFERENCEMENT_ISOLANT[[#Headers],[NOM COMMERCIAL DU PROCEDE]])))=0,"",INDIRECT(NOM_FR&amp;ADDRESS('PR-tampon'!$E389,COLUMN(REFERENCEMENT_ISOLANT[[#Headers],[NOM COMMERCIAL DU PROCEDE]]))))))</f>
        <v/>
      </c>
      <c r="F424" s="3" t="str">
        <f ca="1">IF('PR-tampon'!$E389="","",IF('PR-tampon'!$E389=0,"",IF(INDIRECT(NOM_FR&amp;ADDRESS('PR-tampon'!$E389,COLUMN(REFERENCEMENT_ISOLANT[[#Headers],[DISTRIBUTEUR]])))=0,"",INDIRECT(NOM_FR&amp;ADDRESS('PR-tampon'!$E389,COLUMN(REFERENCEMENT_ISOLANT[[#Headers],[DISTRIBUTEUR]]))))))</f>
        <v/>
      </c>
      <c r="G424" s="3" t="str">
        <f ca="1">IF('PR-tampon'!$E389="","",IF('PR-tampon'!$E389=0,"",IF(INDIRECT(NOM_FR&amp;ADDRESS('PR-tampon'!$E389,COLUMN(REFERENCEMENT_ISOLANT[[#Headers],[TYPE DE DOCUMENT DE REFERENCE]])))=0,"",INDIRECT(NOM_FR&amp;ADDRESS('PR-tampon'!$E389,COLUMN(REFERENCEMENT_ISOLANT[[#Headers],[TYPE DE DOCUMENT DE REFERENCE]]))))))</f>
        <v/>
      </c>
      <c r="H424" s="3" t="str">
        <f ca="1">IF('PR-tampon'!$E389="","",IF('PR-tampon'!$E389=0,"",IF(INDIRECT(NOM_FR&amp;ADDRESS('PR-tampon'!$E389,COLUMN(REFERENCEMENT_ISOLANT[[#Headers],[REF]])))=0,"",INDIRECT(NOM_FR&amp;ADDRESS('PR-tampon'!$E389,COLUMN(REFERENCEMENT_ISOLANT[[#Headers],[REF]]))))))</f>
        <v/>
      </c>
      <c r="I424" s="82" t="str">
        <f ca="1">IF('PR-tampon'!$E389="","",IF('PR-tampon'!$E389=0,"",IF(INDIRECT(NOM_FR&amp;ADDRESS('PR-tampon'!$E389,COLUMN(REFERENCEMENT_ISOLANT[[#Headers],[AVIS LIMITE AU]])))=0,"",INDIRECT(NOM_FR&amp;ADDRESS('PR-tampon'!$E389,COLUMN(REFERENCEMENT_ISOLANT[[#Headers],[AVIS LIMITE AU]]))))))</f>
        <v/>
      </c>
      <c r="J424" s="3" t="str">
        <f ca="1">IF('PR-tampon'!$E389="","",IF('PR-tampon'!$E389=0,"",IF(INDIRECT(NOM_FR&amp;ADDRESS('PR-tampon'!$E389,COLUMN(REFERENCEMENT_ISOLANT[[#Headers],[TC/TNC
dans le domaine d''emploi visé]])))=0,"",INDIRECT(NOM_FR&amp;ADDRESS('PR-tampon'!$E389,COLUMN(REFERENCEMENT_ISOLANT[[#Headers],[TC/TNC
dans le domaine d''emploi visé]]))))))</f>
        <v/>
      </c>
      <c r="K424" s="117" t="str">
        <f ca="1">IF('PR-tampon'!$E389="","",IF('PR-tampon'!$E389=0,"",IF(INDIRECT(NOM_FR&amp;ADDRESS('PR-tampon'!$E389,COLUMN(REFERENCEMENT_ISOLANT[[#Headers],[SYNTHESE DES APPLICATIONS VISEES]])))=0,"",INDIRECT(NOM_FR&amp;ADDRESS('PR-tampon'!$E389,COLUMN(REFERENCEMENT_ISOLANT[[#Headers],[SYNTHESE DES APPLICATIONS VISEES]]))))))</f>
        <v/>
      </c>
      <c r="L424" s="84" t="str">
        <f ca="1">IF('PR-tampon'!$E389="","",IF('PR-tampon'!$E389=0,"",IF(INDIRECT(NOM_FR&amp;ADDRESS('PR-tampon'!$E389,COLUMN(REFERENCEMENT_ISOLANT[[#Headers],[CONCATENATION DES OBSERVATIONS]])))=0,"",INDIRECT(NOM_FR&amp;ADDRESS('PR-tampon'!$E389,COLUMN(REFERENCEMENT_ISOLANT[[#Headers],[CONCATENATION DES OBSERVATIONS]]))))))</f>
        <v/>
      </c>
      <c r="M424" s="3" t="str">
        <f ca="1">IF('PR-tampon'!$E389="","",IF('PR-tampon'!$E389=0,"",IF(INDIRECT(NOM_FR&amp;ADDRESS('PR-tampon'!$E389,COLUMN(REFERENCEMENT_ISOLANT[[#Headers],[Hygrométrie des locaux]])))=0,"",INDIRECT(NOM_FR&amp;ADDRESS('PR-tampon'!$E389,COLUMN(REFERENCEMENT_ISOLANT[[#Headers],[Hygrométrie des locaux]]))))))</f>
        <v/>
      </c>
      <c r="N424" s="3" t="str">
        <f ca="1">IF('PR-tampon'!$E389="","",IF('PR-tampon'!$E389=0,"",IF(INDIRECT(NOM_FR&amp;ADDRESS('PR-tampon'!$E389,COLUMN(REFERENCEMENT_ISOLANT[[#Headers],[classement locaux au sens 20.1 P3]])))=0,"",INDIRECT(NOM_FR&amp;ADDRESS('PR-tampon'!$E389,COLUMN(REFERENCEMENT_ISOLANT[[#Headers],[classement locaux au sens 20.1 P3]]))))))</f>
        <v/>
      </c>
      <c r="O424" s="3" t="str">
        <f ca="1">IF('PR-tampon'!$E389="","",IF('PR-tampon'!$E389=0,"",IF(INDIRECT(NOM_FR&amp;ADDRESS('PR-tampon'!$E389,COLUMN(REFERENCEMENT_ISOLANT[[#Headers],[Climat max]])))=0,"",INDIRECT(NOM_FR&amp;ADDRESS('PR-tampon'!$E389,COLUMN(REFERENCEMENT_ISOLANT[[#Headers],[Climat max]]))))))</f>
        <v/>
      </c>
      <c r="P424" s="3" t="str">
        <f ca="1">IF('PR-tampon'!$E389="","",IF('PR-tampon'!$E389=0,"",IF(INDIRECT(NOM_FR&amp;ADDRESS('PR-tampon'!$E389,COLUMN(REFERENCEMENT_ISOLANT[[#Headers],[Locaux climatisés ou raffraichis]])))=0,"",INDIRECT(NOM_FR&amp;ADDRESS('PR-tampon'!$E389,COLUMN(REFERENCEMENT_ISOLANT[[#Headers],[Locaux climatisés ou raffraichis]]))))))</f>
        <v/>
      </c>
      <c r="Q424" s="89" t="str">
        <f ca="1">IF('PR-tampon'!$E389="","",IF('PR-tampon'!$E389=0,"",IF(INDIRECT(NOM_FR&amp;ADDRESS('PR-tampon'!$E389,COLUMN(REFERENCEMENT_ISOLANT[[#Headers],[LIEN INTERNET]])))=0,"",INDIRECT(NOM_FR&amp;ADDRESS('PR-tampon'!$E389,COLUMN(REFERENCEMENT_ISOLANT[[#Headers],[LIEN INTERNET]]))))))</f>
        <v/>
      </c>
    </row>
    <row r="425" spans="1:17" ht="130.15" customHeight="1" x14ac:dyDescent="0.25">
      <c r="A425" s="3" t="e">
        <v>#VALUE!</v>
      </c>
      <c r="B425" s="88" t="str">
        <f ca="1">IF('PR-tampon'!$E390="","",IF('PR-tampon'!$E390=0,"",IF(INDIRECT(NOM_FR&amp;ADDRESS('PR-tampon'!$E390,COLUMN(REFERENCEMENT_ISOLANT[[#Headers],[DATE REFERENCEMENT]])))=0,"",INDIRECT(NOM_FR&amp;ADDRESS('PR-tampon'!$E390,COLUMN(REFERENCEMENT_ISOLANT[[#Headers],[DATE REFERENCEMENT]]))))))</f>
        <v/>
      </c>
      <c r="C425" s="88" t="str">
        <f ca="1">IF('PR-tampon'!$E390="","",IF('PR-tampon'!$E390=0,"",IF(INDIRECT(NOM_FR&amp;ADDRESS('PR-tampon'!$E390,COLUMN(REFERENCEMENT_ISOLANT[[#Headers],[TYPE DE PROCEDE]])))=0,"",INDIRECT(NOM_FR&amp;ADDRESS('PR-tampon'!$E390,COLUMN(REFERENCEMENT_ISOLANT[[#Headers],[TYPE DE PROCEDE]]))))))</f>
        <v/>
      </c>
      <c r="D425" s="88" t="str">
        <f ca="1">IF('PR-tampon'!$E390="","",IF('PR-tampon'!$E390=0,"",IF(INDIRECT(NOM_FR&amp;ADDRESS('PR-tampon'!$E390,COLUMN(REFERENCEMENT_ISOLANT[[#Headers],[MATIERE]])))=0,"",INDIRECT(NOM_FR&amp;ADDRESS('PR-tampon'!$E390,COLUMN(REFERENCEMENT_ISOLANT[[#Headers],[MATIERE]]))))))</f>
        <v/>
      </c>
      <c r="E425" s="3" t="str">
        <f ca="1">IF('PR-tampon'!$E390="","",IF('PR-tampon'!$E390=0,"",IF(INDIRECT(NOM_FR&amp;ADDRESS('PR-tampon'!$E390,COLUMN(REFERENCEMENT_ISOLANT[[#Headers],[NOM COMMERCIAL DU PROCEDE]])))=0,"",INDIRECT(NOM_FR&amp;ADDRESS('PR-tampon'!$E390,COLUMN(REFERENCEMENT_ISOLANT[[#Headers],[NOM COMMERCIAL DU PROCEDE]]))))))</f>
        <v/>
      </c>
      <c r="F425" s="3" t="str">
        <f ca="1">IF('PR-tampon'!$E390="","",IF('PR-tampon'!$E390=0,"",IF(INDIRECT(NOM_FR&amp;ADDRESS('PR-tampon'!$E390,COLUMN(REFERENCEMENT_ISOLANT[[#Headers],[DISTRIBUTEUR]])))=0,"",INDIRECT(NOM_FR&amp;ADDRESS('PR-tampon'!$E390,COLUMN(REFERENCEMENT_ISOLANT[[#Headers],[DISTRIBUTEUR]]))))))</f>
        <v/>
      </c>
      <c r="G425" s="3" t="str">
        <f ca="1">IF('PR-tampon'!$E390="","",IF('PR-tampon'!$E390=0,"",IF(INDIRECT(NOM_FR&amp;ADDRESS('PR-tampon'!$E390,COLUMN(REFERENCEMENT_ISOLANT[[#Headers],[TYPE DE DOCUMENT DE REFERENCE]])))=0,"",INDIRECT(NOM_FR&amp;ADDRESS('PR-tampon'!$E390,COLUMN(REFERENCEMENT_ISOLANT[[#Headers],[TYPE DE DOCUMENT DE REFERENCE]]))))))</f>
        <v/>
      </c>
      <c r="H425" s="3" t="str">
        <f ca="1">IF('PR-tampon'!$E390="","",IF('PR-tampon'!$E390=0,"",IF(INDIRECT(NOM_FR&amp;ADDRESS('PR-tampon'!$E390,COLUMN(REFERENCEMENT_ISOLANT[[#Headers],[REF]])))=0,"",INDIRECT(NOM_FR&amp;ADDRESS('PR-tampon'!$E390,COLUMN(REFERENCEMENT_ISOLANT[[#Headers],[REF]]))))))</f>
        <v/>
      </c>
      <c r="I425" s="82" t="str">
        <f ca="1">IF('PR-tampon'!$E390="","",IF('PR-tampon'!$E390=0,"",IF(INDIRECT(NOM_FR&amp;ADDRESS('PR-tampon'!$E390,COLUMN(REFERENCEMENT_ISOLANT[[#Headers],[AVIS LIMITE AU]])))=0,"",INDIRECT(NOM_FR&amp;ADDRESS('PR-tampon'!$E390,COLUMN(REFERENCEMENT_ISOLANT[[#Headers],[AVIS LIMITE AU]]))))))</f>
        <v/>
      </c>
      <c r="J425" s="3" t="str">
        <f ca="1">IF('PR-tampon'!$E390="","",IF('PR-tampon'!$E390=0,"",IF(INDIRECT(NOM_FR&amp;ADDRESS('PR-tampon'!$E390,COLUMN(REFERENCEMENT_ISOLANT[[#Headers],[TC/TNC
dans le domaine d''emploi visé]])))=0,"",INDIRECT(NOM_FR&amp;ADDRESS('PR-tampon'!$E390,COLUMN(REFERENCEMENT_ISOLANT[[#Headers],[TC/TNC
dans le domaine d''emploi visé]]))))))</f>
        <v/>
      </c>
      <c r="K425" s="117" t="str">
        <f ca="1">IF('PR-tampon'!$E390="","",IF('PR-tampon'!$E390=0,"",IF(INDIRECT(NOM_FR&amp;ADDRESS('PR-tampon'!$E390,COLUMN(REFERENCEMENT_ISOLANT[[#Headers],[SYNTHESE DES APPLICATIONS VISEES]])))=0,"",INDIRECT(NOM_FR&amp;ADDRESS('PR-tampon'!$E390,COLUMN(REFERENCEMENT_ISOLANT[[#Headers],[SYNTHESE DES APPLICATIONS VISEES]]))))))</f>
        <v/>
      </c>
      <c r="L425" s="84" t="str">
        <f ca="1">IF('PR-tampon'!$E390="","",IF('PR-tampon'!$E390=0,"",IF(INDIRECT(NOM_FR&amp;ADDRESS('PR-tampon'!$E390,COLUMN(REFERENCEMENT_ISOLANT[[#Headers],[CONCATENATION DES OBSERVATIONS]])))=0,"",INDIRECT(NOM_FR&amp;ADDRESS('PR-tampon'!$E390,COLUMN(REFERENCEMENT_ISOLANT[[#Headers],[CONCATENATION DES OBSERVATIONS]]))))))</f>
        <v/>
      </c>
      <c r="M425" s="3" t="str">
        <f ca="1">IF('PR-tampon'!$E390="","",IF('PR-tampon'!$E390=0,"",IF(INDIRECT(NOM_FR&amp;ADDRESS('PR-tampon'!$E390,COLUMN(REFERENCEMENT_ISOLANT[[#Headers],[Hygrométrie des locaux]])))=0,"",INDIRECT(NOM_FR&amp;ADDRESS('PR-tampon'!$E390,COLUMN(REFERENCEMENT_ISOLANT[[#Headers],[Hygrométrie des locaux]]))))))</f>
        <v/>
      </c>
      <c r="N425" s="3" t="str">
        <f ca="1">IF('PR-tampon'!$E390="","",IF('PR-tampon'!$E390=0,"",IF(INDIRECT(NOM_FR&amp;ADDRESS('PR-tampon'!$E390,COLUMN(REFERENCEMENT_ISOLANT[[#Headers],[classement locaux au sens 20.1 P3]])))=0,"",INDIRECT(NOM_FR&amp;ADDRESS('PR-tampon'!$E390,COLUMN(REFERENCEMENT_ISOLANT[[#Headers],[classement locaux au sens 20.1 P3]]))))))</f>
        <v/>
      </c>
      <c r="O425" s="3" t="str">
        <f ca="1">IF('PR-tampon'!$E390="","",IF('PR-tampon'!$E390=0,"",IF(INDIRECT(NOM_FR&amp;ADDRESS('PR-tampon'!$E390,COLUMN(REFERENCEMENT_ISOLANT[[#Headers],[Climat max]])))=0,"",INDIRECT(NOM_FR&amp;ADDRESS('PR-tampon'!$E390,COLUMN(REFERENCEMENT_ISOLANT[[#Headers],[Climat max]]))))))</f>
        <v/>
      </c>
      <c r="P425" s="3" t="str">
        <f ca="1">IF('PR-tampon'!$E390="","",IF('PR-tampon'!$E390=0,"",IF(INDIRECT(NOM_FR&amp;ADDRESS('PR-tampon'!$E390,COLUMN(REFERENCEMENT_ISOLANT[[#Headers],[Locaux climatisés ou raffraichis]])))=0,"",INDIRECT(NOM_FR&amp;ADDRESS('PR-tampon'!$E390,COLUMN(REFERENCEMENT_ISOLANT[[#Headers],[Locaux climatisés ou raffraichis]]))))))</f>
        <v/>
      </c>
      <c r="Q425" s="89" t="str">
        <f ca="1">IF('PR-tampon'!$E390="","",IF('PR-tampon'!$E390=0,"",IF(INDIRECT(NOM_FR&amp;ADDRESS('PR-tampon'!$E390,COLUMN(REFERENCEMENT_ISOLANT[[#Headers],[LIEN INTERNET]])))=0,"",INDIRECT(NOM_FR&amp;ADDRESS('PR-tampon'!$E390,COLUMN(REFERENCEMENT_ISOLANT[[#Headers],[LIEN INTERNET]]))))))</f>
        <v/>
      </c>
    </row>
    <row r="426" spans="1:17" ht="130.15" customHeight="1" x14ac:dyDescent="0.25">
      <c r="A426" s="3" t="e">
        <v>#VALUE!</v>
      </c>
      <c r="B426" s="88" t="str">
        <f ca="1">IF('PR-tampon'!$E391="","",IF('PR-tampon'!$E391=0,"",IF(INDIRECT(NOM_FR&amp;ADDRESS('PR-tampon'!$E391,COLUMN(REFERENCEMENT_ISOLANT[[#Headers],[DATE REFERENCEMENT]])))=0,"",INDIRECT(NOM_FR&amp;ADDRESS('PR-tampon'!$E391,COLUMN(REFERENCEMENT_ISOLANT[[#Headers],[DATE REFERENCEMENT]]))))))</f>
        <v/>
      </c>
      <c r="C426" s="88" t="str">
        <f ca="1">IF('PR-tampon'!$E391="","",IF('PR-tampon'!$E391=0,"",IF(INDIRECT(NOM_FR&amp;ADDRESS('PR-tampon'!$E391,COLUMN(REFERENCEMENT_ISOLANT[[#Headers],[TYPE DE PROCEDE]])))=0,"",INDIRECT(NOM_FR&amp;ADDRESS('PR-tampon'!$E391,COLUMN(REFERENCEMENT_ISOLANT[[#Headers],[TYPE DE PROCEDE]]))))))</f>
        <v/>
      </c>
      <c r="D426" s="88" t="str">
        <f ca="1">IF('PR-tampon'!$E391="","",IF('PR-tampon'!$E391=0,"",IF(INDIRECT(NOM_FR&amp;ADDRESS('PR-tampon'!$E391,COLUMN(REFERENCEMENT_ISOLANT[[#Headers],[MATIERE]])))=0,"",INDIRECT(NOM_FR&amp;ADDRESS('PR-tampon'!$E391,COLUMN(REFERENCEMENT_ISOLANT[[#Headers],[MATIERE]]))))))</f>
        <v/>
      </c>
      <c r="E426" s="3" t="str">
        <f ca="1">IF('PR-tampon'!$E391="","",IF('PR-tampon'!$E391=0,"",IF(INDIRECT(NOM_FR&amp;ADDRESS('PR-tampon'!$E391,COLUMN(REFERENCEMENT_ISOLANT[[#Headers],[NOM COMMERCIAL DU PROCEDE]])))=0,"",INDIRECT(NOM_FR&amp;ADDRESS('PR-tampon'!$E391,COLUMN(REFERENCEMENT_ISOLANT[[#Headers],[NOM COMMERCIAL DU PROCEDE]]))))))</f>
        <v/>
      </c>
      <c r="F426" s="3" t="str">
        <f ca="1">IF('PR-tampon'!$E391="","",IF('PR-tampon'!$E391=0,"",IF(INDIRECT(NOM_FR&amp;ADDRESS('PR-tampon'!$E391,COLUMN(REFERENCEMENT_ISOLANT[[#Headers],[DISTRIBUTEUR]])))=0,"",INDIRECT(NOM_FR&amp;ADDRESS('PR-tampon'!$E391,COLUMN(REFERENCEMENT_ISOLANT[[#Headers],[DISTRIBUTEUR]]))))))</f>
        <v/>
      </c>
      <c r="G426" s="3" t="str">
        <f ca="1">IF('PR-tampon'!$E391="","",IF('PR-tampon'!$E391=0,"",IF(INDIRECT(NOM_FR&amp;ADDRESS('PR-tampon'!$E391,COLUMN(REFERENCEMENT_ISOLANT[[#Headers],[TYPE DE DOCUMENT DE REFERENCE]])))=0,"",INDIRECT(NOM_FR&amp;ADDRESS('PR-tampon'!$E391,COLUMN(REFERENCEMENT_ISOLANT[[#Headers],[TYPE DE DOCUMENT DE REFERENCE]]))))))</f>
        <v/>
      </c>
      <c r="H426" s="3" t="str">
        <f ca="1">IF('PR-tampon'!$E391="","",IF('PR-tampon'!$E391=0,"",IF(INDIRECT(NOM_FR&amp;ADDRESS('PR-tampon'!$E391,COLUMN(REFERENCEMENT_ISOLANT[[#Headers],[REF]])))=0,"",INDIRECT(NOM_FR&amp;ADDRESS('PR-tampon'!$E391,COLUMN(REFERENCEMENT_ISOLANT[[#Headers],[REF]]))))))</f>
        <v/>
      </c>
      <c r="I426" s="82" t="str">
        <f ca="1">IF('PR-tampon'!$E391="","",IF('PR-tampon'!$E391=0,"",IF(INDIRECT(NOM_FR&amp;ADDRESS('PR-tampon'!$E391,COLUMN(REFERENCEMENT_ISOLANT[[#Headers],[AVIS LIMITE AU]])))=0,"",INDIRECT(NOM_FR&amp;ADDRESS('PR-tampon'!$E391,COLUMN(REFERENCEMENT_ISOLANT[[#Headers],[AVIS LIMITE AU]]))))))</f>
        <v/>
      </c>
      <c r="J426" s="3" t="str">
        <f ca="1">IF('PR-tampon'!$E391="","",IF('PR-tampon'!$E391=0,"",IF(INDIRECT(NOM_FR&amp;ADDRESS('PR-tampon'!$E391,COLUMN(REFERENCEMENT_ISOLANT[[#Headers],[TC/TNC
dans le domaine d''emploi visé]])))=0,"",INDIRECT(NOM_FR&amp;ADDRESS('PR-tampon'!$E391,COLUMN(REFERENCEMENT_ISOLANT[[#Headers],[TC/TNC
dans le domaine d''emploi visé]]))))))</f>
        <v/>
      </c>
      <c r="K426" s="117" t="str">
        <f ca="1">IF('PR-tampon'!$E391="","",IF('PR-tampon'!$E391=0,"",IF(INDIRECT(NOM_FR&amp;ADDRESS('PR-tampon'!$E391,COLUMN(REFERENCEMENT_ISOLANT[[#Headers],[SYNTHESE DES APPLICATIONS VISEES]])))=0,"",INDIRECT(NOM_FR&amp;ADDRESS('PR-tampon'!$E391,COLUMN(REFERENCEMENT_ISOLANT[[#Headers],[SYNTHESE DES APPLICATIONS VISEES]]))))))</f>
        <v/>
      </c>
      <c r="L426" s="84" t="str">
        <f ca="1">IF('PR-tampon'!$E391="","",IF('PR-tampon'!$E391=0,"",IF(INDIRECT(NOM_FR&amp;ADDRESS('PR-tampon'!$E391,COLUMN(REFERENCEMENT_ISOLANT[[#Headers],[CONCATENATION DES OBSERVATIONS]])))=0,"",INDIRECT(NOM_FR&amp;ADDRESS('PR-tampon'!$E391,COLUMN(REFERENCEMENT_ISOLANT[[#Headers],[CONCATENATION DES OBSERVATIONS]]))))))</f>
        <v/>
      </c>
      <c r="M426" s="3" t="str">
        <f ca="1">IF('PR-tampon'!$E391="","",IF('PR-tampon'!$E391=0,"",IF(INDIRECT(NOM_FR&amp;ADDRESS('PR-tampon'!$E391,COLUMN(REFERENCEMENT_ISOLANT[[#Headers],[Hygrométrie des locaux]])))=0,"",INDIRECT(NOM_FR&amp;ADDRESS('PR-tampon'!$E391,COLUMN(REFERENCEMENT_ISOLANT[[#Headers],[Hygrométrie des locaux]]))))))</f>
        <v/>
      </c>
      <c r="N426" s="3" t="str">
        <f ca="1">IF('PR-tampon'!$E391="","",IF('PR-tampon'!$E391=0,"",IF(INDIRECT(NOM_FR&amp;ADDRESS('PR-tampon'!$E391,COLUMN(REFERENCEMENT_ISOLANT[[#Headers],[classement locaux au sens 20.1 P3]])))=0,"",INDIRECT(NOM_FR&amp;ADDRESS('PR-tampon'!$E391,COLUMN(REFERENCEMENT_ISOLANT[[#Headers],[classement locaux au sens 20.1 P3]]))))))</f>
        <v/>
      </c>
      <c r="O426" s="3" t="str">
        <f ca="1">IF('PR-tampon'!$E391="","",IF('PR-tampon'!$E391=0,"",IF(INDIRECT(NOM_FR&amp;ADDRESS('PR-tampon'!$E391,COLUMN(REFERENCEMENT_ISOLANT[[#Headers],[Climat max]])))=0,"",INDIRECT(NOM_FR&amp;ADDRESS('PR-tampon'!$E391,COLUMN(REFERENCEMENT_ISOLANT[[#Headers],[Climat max]]))))))</f>
        <v/>
      </c>
      <c r="P426" s="3" t="str">
        <f ca="1">IF('PR-tampon'!$E391="","",IF('PR-tampon'!$E391=0,"",IF(INDIRECT(NOM_FR&amp;ADDRESS('PR-tampon'!$E391,COLUMN(REFERENCEMENT_ISOLANT[[#Headers],[Locaux climatisés ou raffraichis]])))=0,"",INDIRECT(NOM_FR&amp;ADDRESS('PR-tampon'!$E391,COLUMN(REFERENCEMENT_ISOLANT[[#Headers],[Locaux climatisés ou raffraichis]]))))))</f>
        <v/>
      </c>
      <c r="Q426" s="89" t="str">
        <f ca="1">IF('PR-tampon'!$E391="","",IF('PR-tampon'!$E391=0,"",IF(INDIRECT(NOM_FR&amp;ADDRESS('PR-tampon'!$E391,COLUMN(REFERENCEMENT_ISOLANT[[#Headers],[LIEN INTERNET]])))=0,"",INDIRECT(NOM_FR&amp;ADDRESS('PR-tampon'!$E391,COLUMN(REFERENCEMENT_ISOLANT[[#Headers],[LIEN INTERNET]]))))))</f>
        <v/>
      </c>
    </row>
    <row r="427" spans="1:17" ht="130.15" customHeight="1" x14ac:dyDescent="0.25">
      <c r="A427" s="3" t="e">
        <v>#VALUE!</v>
      </c>
      <c r="B427" s="88" t="str">
        <f ca="1">IF('PR-tampon'!$E392="","",IF('PR-tampon'!$E392=0,"",IF(INDIRECT(NOM_FR&amp;ADDRESS('PR-tampon'!$E392,COLUMN(REFERENCEMENT_ISOLANT[[#Headers],[DATE REFERENCEMENT]])))=0,"",INDIRECT(NOM_FR&amp;ADDRESS('PR-tampon'!$E392,COLUMN(REFERENCEMENT_ISOLANT[[#Headers],[DATE REFERENCEMENT]]))))))</f>
        <v/>
      </c>
      <c r="C427" s="88" t="str">
        <f ca="1">IF('PR-tampon'!$E392="","",IF('PR-tampon'!$E392=0,"",IF(INDIRECT(NOM_FR&amp;ADDRESS('PR-tampon'!$E392,COLUMN(REFERENCEMENT_ISOLANT[[#Headers],[TYPE DE PROCEDE]])))=0,"",INDIRECT(NOM_FR&amp;ADDRESS('PR-tampon'!$E392,COLUMN(REFERENCEMENT_ISOLANT[[#Headers],[TYPE DE PROCEDE]]))))))</f>
        <v/>
      </c>
      <c r="D427" s="88" t="str">
        <f ca="1">IF('PR-tampon'!$E392="","",IF('PR-tampon'!$E392=0,"",IF(INDIRECT(NOM_FR&amp;ADDRESS('PR-tampon'!$E392,COLUMN(REFERENCEMENT_ISOLANT[[#Headers],[MATIERE]])))=0,"",INDIRECT(NOM_FR&amp;ADDRESS('PR-tampon'!$E392,COLUMN(REFERENCEMENT_ISOLANT[[#Headers],[MATIERE]]))))))</f>
        <v/>
      </c>
      <c r="E427" s="3" t="str">
        <f ca="1">IF('PR-tampon'!$E392="","",IF('PR-tampon'!$E392=0,"",IF(INDIRECT(NOM_FR&amp;ADDRESS('PR-tampon'!$E392,COLUMN(REFERENCEMENT_ISOLANT[[#Headers],[NOM COMMERCIAL DU PROCEDE]])))=0,"",INDIRECT(NOM_FR&amp;ADDRESS('PR-tampon'!$E392,COLUMN(REFERENCEMENT_ISOLANT[[#Headers],[NOM COMMERCIAL DU PROCEDE]]))))))</f>
        <v/>
      </c>
      <c r="F427" s="3" t="str">
        <f ca="1">IF('PR-tampon'!$E392="","",IF('PR-tampon'!$E392=0,"",IF(INDIRECT(NOM_FR&amp;ADDRESS('PR-tampon'!$E392,COLUMN(REFERENCEMENT_ISOLANT[[#Headers],[DISTRIBUTEUR]])))=0,"",INDIRECT(NOM_FR&amp;ADDRESS('PR-tampon'!$E392,COLUMN(REFERENCEMENT_ISOLANT[[#Headers],[DISTRIBUTEUR]]))))))</f>
        <v/>
      </c>
      <c r="G427" s="3" t="str">
        <f ca="1">IF('PR-tampon'!$E392="","",IF('PR-tampon'!$E392=0,"",IF(INDIRECT(NOM_FR&amp;ADDRESS('PR-tampon'!$E392,COLUMN(REFERENCEMENT_ISOLANT[[#Headers],[TYPE DE DOCUMENT DE REFERENCE]])))=0,"",INDIRECT(NOM_FR&amp;ADDRESS('PR-tampon'!$E392,COLUMN(REFERENCEMENT_ISOLANT[[#Headers],[TYPE DE DOCUMENT DE REFERENCE]]))))))</f>
        <v/>
      </c>
      <c r="H427" s="3" t="str">
        <f ca="1">IF('PR-tampon'!$E392="","",IF('PR-tampon'!$E392=0,"",IF(INDIRECT(NOM_FR&amp;ADDRESS('PR-tampon'!$E392,COLUMN(REFERENCEMENT_ISOLANT[[#Headers],[REF]])))=0,"",INDIRECT(NOM_FR&amp;ADDRESS('PR-tampon'!$E392,COLUMN(REFERENCEMENT_ISOLANT[[#Headers],[REF]]))))))</f>
        <v/>
      </c>
      <c r="I427" s="82" t="str">
        <f ca="1">IF('PR-tampon'!$E392="","",IF('PR-tampon'!$E392=0,"",IF(INDIRECT(NOM_FR&amp;ADDRESS('PR-tampon'!$E392,COLUMN(REFERENCEMENT_ISOLANT[[#Headers],[AVIS LIMITE AU]])))=0,"",INDIRECT(NOM_FR&amp;ADDRESS('PR-tampon'!$E392,COLUMN(REFERENCEMENT_ISOLANT[[#Headers],[AVIS LIMITE AU]]))))))</f>
        <v/>
      </c>
      <c r="J427" s="3" t="str">
        <f ca="1">IF('PR-tampon'!$E392="","",IF('PR-tampon'!$E392=0,"",IF(INDIRECT(NOM_FR&amp;ADDRESS('PR-tampon'!$E392,COLUMN(REFERENCEMENT_ISOLANT[[#Headers],[TC/TNC
dans le domaine d''emploi visé]])))=0,"",INDIRECT(NOM_FR&amp;ADDRESS('PR-tampon'!$E392,COLUMN(REFERENCEMENT_ISOLANT[[#Headers],[TC/TNC
dans le domaine d''emploi visé]]))))))</f>
        <v/>
      </c>
      <c r="K427" s="117" t="str">
        <f ca="1">IF('PR-tampon'!$E392="","",IF('PR-tampon'!$E392=0,"",IF(INDIRECT(NOM_FR&amp;ADDRESS('PR-tampon'!$E392,COLUMN(REFERENCEMENT_ISOLANT[[#Headers],[SYNTHESE DES APPLICATIONS VISEES]])))=0,"",INDIRECT(NOM_FR&amp;ADDRESS('PR-tampon'!$E392,COLUMN(REFERENCEMENT_ISOLANT[[#Headers],[SYNTHESE DES APPLICATIONS VISEES]]))))))</f>
        <v/>
      </c>
      <c r="L427" s="84" t="str">
        <f ca="1">IF('PR-tampon'!$E392="","",IF('PR-tampon'!$E392=0,"",IF(INDIRECT(NOM_FR&amp;ADDRESS('PR-tampon'!$E392,COLUMN(REFERENCEMENT_ISOLANT[[#Headers],[CONCATENATION DES OBSERVATIONS]])))=0,"",INDIRECT(NOM_FR&amp;ADDRESS('PR-tampon'!$E392,COLUMN(REFERENCEMENT_ISOLANT[[#Headers],[CONCATENATION DES OBSERVATIONS]]))))))</f>
        <v/>
      </c>
      <c r="M427" s="3" t="str">
        <f ca="1">IF('PR-tampon'!$E392="","",IF('PR-tampon'!$E392=0,"",IF(INDIRECT(NOM_FR&amp;ADDRESS('PR-tampon'!$E392,COLUMN(REFERENCEMENT_ISOLANT[[#Headers],[Hygrométrie des locaux]])))=0,"",INDIRECT(NOM_FR&amp;ADDRESS('PR-tampon'!$E392,COLUMN(REFERENCEMENT_ISOLANT[[#Headers],[Hygrométrie des locaux]]))))))</f>
        <v/>
      </c>
      <c r="N427" s="3" t="str">
        <f ca="1">IF('PR-tampon'!$E392="","",IF('PR-tampon'!$E392=0,"",IF(INDIRECT(NOM_FR&amp;ADDRESS('PR-tampon'!$E392,COLUMN(REFERENCEMENT_ISOLANT[[#Headers],[classement locaux au sens 20.1 P3]])))=0,"",INDIRECT(NOM_FR&amp;ADDRESS('PR-tampon'!$E392,COLUMN(REFERENCEMENT_ISOLANT[[#Headers],[classement locaux au sens 20.1 P3]]))))))</f>
        <v/>
      </c>
      <c r="O427" s="3" t="str">
        <f ca="1">IF('PR-tampon'!$E392="","",IF('PR-tampon'!$E392=0,"",IF(INDIRECT(NOM_FR&amp;ADDRESS('PR-tampon'!$E392,COLUMN(REFERENCEMENT_ISOLANT[[#Headers],[Climat max]])))=0,"",INDIRECT(NOM_FR&amp;ADDRESS('PR-tampon'!$E392,COLUMN(REFERENCEMENT_ISOLANT[[#Headers],[Climat max]]))))))</f>
        <v/>
      </c>
      <c r="P427" s="3" t="str">
        <f ca="1">IF('PR-tampon'!$E392="","",IF('PR-tampon'!$E392=0,"",IF(INDIRECT(NOM_FR&amp;ADDRESS('PR-tampon'!$E392,COLUMN(REFERENCEMENT_ISOLANT[[#Headers],[Locaux climatisés ou raffraichis]])))=0,"",INDIRECT(NOM_FR&amp;ADDRESS('PR-tampon'!$E392,COLUMN(REFERENCEMENT_ISOLANT[[#Headers],[Locaux climatisés ou raffraichis]]))))))</f>
        <v/>
      </c>
      <c r="Q427" s="89" t="str">
        <f ca="1">IF('PR-tampon'!$E392="","",IF('PR-tampon'!$E392=0,"",IF(INDIRECT(NOM_FR&amp;ADDRESS('PR-tampon'!$E392,COLUMN(REFERENCEMENT_ISOLANT[[#Headers],[LIEN INTERNET]])))=0,"",INDIRECT(NOM_FR&amp;ADDRESS('PR-tampon'!$E392,COLUMN(REFERENCEMENT_ISOLANT[[#Headers],[LIEN INTERNET]]))))))</f>
        <v/>
      </c>
    </row>
    <row r="428" spans="1:17" ht="130.15" customHeight="1" x14ac:dyDescent="0.25">
      <c r="A428" s="3" t="e">
        <v>#VALUE!</v>
      </c>
      <c r="B428" s="88" t="str">
        <f ca="1">IF('PR-tampon'!$E393="","",IF('PR-tampon'!$E393=0,"",IF(INDIRECT(NOM_FR&amp;ADDRESS('PR-tampon'!$E393,COLUMN(REFERENCEMENT_ISOLANT[[#Headers],[DATE REFERENCEMENT]])))=0,"",INDIRECT(NOM_FR&amp;ADDRESS('PR-tampon'!$E393,COLUMN(REFERENCEMENT_ISOLANT[[#Headers],[DATE REFERENCEMENT]]))))))</f>
        <v/>
      </c>
      <c r="C428" s="88" t="str">
        <f ca="1">IF('PR-tampon'!$E393="","",IF('PR-tampon'!$E393=0,"",IF(INDIRECT(NOM_FR&amp;ADDRESS('PR-tampon'!$E393,COLUMN(REFERENCEMENT_ISOLANT[[#Headers],[TYPE DE PROCEDE]])))=0,"",INDIRECT(NOM_FR&amp;ADDRESS('PR-tampon'!$E393,COLUMN(REFERENCEMENT_ISOLANT[[#Headers],[TYPE DE PROCEDE]]))))))</f>
        <v/>
      </c>
      <c r="D428" s="88" t="str">
        <f ca="1">IF('PR-tampon'!$E393="","",IF('PR-tampon'!$E393=0,"",IF(INDIRECT(NOM_FR&amp;ADDRESS('PR-tampon'!$E393,COLUMN(REFERENCEMENT_ISOLANT[[#Headers],[MATIERE]])))=0,"",INDIRECT(NOM_FR&amp;ADDRESS('PR-tampon'!$E393,COLUMN(REFERENCEMENT_ISOLANT[[#Headers],[MATIERE]]))))))</f>
        <v/>
      </c>
      <c r="E428" s="3" t="str">
        <f ca="1">IF('PR-tampon'!$E393="","",IF('PR-tampon'!$E393=0,"",IF(INDIRECT(NOM_FR&amp;ADDRESS('PR-tampon'!$E393,COLUMN(REFERENCEMENT_ISOLANT[[#Headers],[NOM COMMERCIAL DU PROCEDE]])))=0,"",INDIRECT(NOM_FR&amp;ADDRESS('PR-tampon'!$E393,COLUMN(REFERENCEMENT_ISOLANT[[#Headers],[NOM COMMERCIAL DU PROCEDE]]))))))</f>
        <v/>
      </c>
      <c r="F428" s="3" t="str">
        <f ca="1">IF('PR-tampon'!$E393="","",IF('PR-tampon'!$E393=0,"",IF(INDIRECT(NOM_FR&amp;ADDRESS('PR-tampon'!$E393,COLUMN(REFERENCEMENT_ISOLANT[[#Headers],[DISTRIBUTEUR]])))=0,"",INDIRECT(NOM_FR&amp;ADDRESS('PR-tampon'!$E393,COLUMN(REFERENCEMENT_ISOLANT[[#Headers],[DISTRIBUTEUR]]))))))</f>
        <v/>
      </c>
      <c r="G428" s="3" t="str">
        <f ca="1">IF('PR-tampon'!$E393="","",IF('PR-tampon'!$E393=0,"",IF(INDIRECT(NOM_FR&amp;ADDRESS('PR-tampon'!$E393,COLUMN(REFERENCEMENT_ISOLANT[[#Headers],[TYPE DE DOCUMENT DE REFERENCE]])))=0,"",INDIRECT(NOM_FR&amp;ADDRESS('PR-tampon'!$E393,COLUMN(REFERENCEMENT_ISOLANT[[#Headers],[TYPE DE DOCUMENT DE REFERENCE]]))))))</f>
        <v/>
      </c>
      <c r="H428" s="3" t="str">
        <f ca="1">IF('PR-tampon'!$E393="","",IF('PR-tampon'!$E393=0,"",IF(INDIRECT(NOM_FR&amp;ADDRESS('PR-tampon'!$E393,COLUMN(REFERENCEMENT_ISOLANT[[#Headers],[REF]])))=0,"",INDIRECT(NOM_FR&amp;ADDRESS('PR-tampon'!$E393,COLUMN(REFERENCEMENT_ISOLANT[[#Headers],[REF]]))))))</f>
        <v/>
      </c>
      <c r="I428" s="82" t="str">
        <f ca="1">IF('PR-tampon'!$E393="","",IF('PR-tampon'!$E393=0,"",IF(INDIRECT(NOM_FR&amp;ADDRESS('PR-tampon'!$E393,COLUMN(REFERENCEMENT_ISOLANT[[#Headers],[AVIS LIMITE AU]])))=0,"",INDIRECT(NOM_FR&amp;ADDRESS('PR-tampon'!$E393,COLUMN(REFERENCEMENT_ISOLANT[[#Headers],[AVIS LIMITE AU]]))))))</f>
        <v/>
      </c>
      <c r="J428" s="3" t="str">
        <f ca="1">IF('PR-tampon'!$E393="","",IF('PR-tampon'!$E393=0,"",IF(INDIRECT(NOM_FR&amp;ADDRESS('PR-tampon'!$E393,COLUMN(REFERENCEMENT_ISOLANT[[#Headers],[TC/TNC
dans le domaine d''emploi visé]])))=0,"",INDIRECT(NOM_FR&amp;ADDRESS('PR-tampon'!$E393,COLUMN(REFERENCEMENT_ISOLANT[[#Headers],[TC/TNC
dans le domaine d''emploi visé]]))))))</f>
        <v/>
      </c>
      <c r="K428" s="117" t="str">
        <f ca="1">IF('PR-tampon'!$E393="","",IF('PR-tampon'!$E393=0,"",IF(INDIRECT(NOM_FR&amp;ADDRESS('PR-tampon'!$E393,COLUMN(REFERENCEMENT_ISOLANT[[#Headers],[SYNTHESE DES APPLICATIONS VISEES]])))=0,"",INDIRECT(NOM_FR&amp;ADDRESS('PR-tampon'!$E393,COLUMN(REFERENCEMENT_ISOLANT[[#Headers],[SYNTHESE DES APPLICATIONS VISEES]]))))))</f>
        <v/>
      </c>
      <c r="L428" s="84" t="str">
        <f ca="1">IF('PR-tampon'!$E393="","",IF('PR-tampon'!$E393=0,"",IF(INDIRECT(NOM_FR&amp;ADDRESS('PR-tampon'!$E393,COLUMN(REFERENCEMENT_ISOLANT[[#Headers],[CONCATENATION DES OBSERVATIONS]])))=0,"",INDIRECT(NOM_FR&amp;ADDRESS('PR-tampon'!$E393,COLUMN(REFERENCEMENT_ISOLANT[[#Headers],[CONCATENATION DES OBSERVATIONS]]))))))</f>
        <v/>
      </c>
      <c r="M428" s="3" t="str">
        <f ca="1">IF('PR-tampon'!$E393="","",IF('PR-tampon'!$E393=0,"",IF(INDIRECT(NOM_FR&amp;ADDRESS('PR-tampon'!$E393,COLUMN(REFERENCEMENT_ISOLANT[[#Headers],[Hygrométrie des locaux]])))=0,"",INDIRECT(NOM_FR&amp;ADDRESS('PR-tampon'!$E393,COLUMN(REFERENCEMENT_ISOLANT[[#Headers],[Hygrométrie des locaux]]))))))</f>
        <v/>
      </c>
      <c r="N428" s="3" t="str">
        <f ca="1">IF('PR-tampon'!$E393="","",IF('PR-tampon'!$E393=0,"",IF(INDIRECT(NOM_FR&amp;ADDRESS('PR-tampon'!$E393,COLUMN(REFERENCEMENT_ISOLANT[[#Headers],[classement locaux au sens 20.1 P3]])))=0,"",INDIRECT(NOM_FR&amp;ADDRESS('PR-tampon'!$E393,COLUMN(REFERENCEMENT_ISOLANT[[#Headers],[classement locaux au sens 20.1 P3]]))))))</f>
        <v/>
      </c>
      <c r="O428" s="3" t="str">
        <f ca="1">IF('PR-tampon'!$E393="","",IF('PR-tampon'!$E393=0,"",IF(INDIRECT(NOM_FR&amp;ADDRESS('PR-tampon'!$E393,COLUMN(REFERENCEMENT_ISOLANT[[#Headers],[Climat max]])))=0,"",INDIRECT(NOM_FR&amp;ADDRESS('PR-tampon'!$E393,COLUMN(REFERENCEMENT_ISOLANT[[#Headers],[Climat max]]))))))</f>
        <v/>
      </c>
      <c r="P428" s="3" t="str">
        <f ca="1">IF('PR-tampon'!$E393="","",IF('PR-tampon'!$E393=0,"",IF(INDIRECT(NOM_FR&amp;ADDRESS('PR-tampon'!$E393,COLUMN(REFERENCEMENT_ISOLANT[[#Headers],[Locaux climatisés ou raffraichis]])))=0,"",INDIRECT(NOM_FR&amp;ADDRESS('PR-tampon'!$E393,COLUMN(REFERENCEMENT_ISOLANT[[#Headers],[Locaux climatisés ou raffraichis]]))))))</f>
        <v/>
      </c>
      <c r="Q428" s="89" t="str">
        <f ca="1">IF('PR-tampon'!$E393="","",IF('PR-tampon'!$E393=0,"",IF(INDIRECT(NOM_FR&amp;ADDRESS('PR-tampon'!$E393,COLUMN(REFERENCEMENT_ISOLANT[[#Headers],[LIEN INTERNET]])))=0,"",INDIRECT(NOM_FR&amp;ADDRESS('PR-tampon'!$E393,COLUMN(REFERENCEMENT_ISOLANT[[#Headers],[LIEN INTERNET]]))))))</f>
        <v/>
      </c>
    </row>
    <row r="429" spans="1:17" ht="130.15" customHeight="1" x14ac:dyDescent="0.25">
      <c r="A429" s="3" t="e">
        <v>#VALUE!</v>
      </c>
      <c r="B429" s="88" t="str">
        <f ca="1">IF('PR-tampon'!$E394="","",IF('PR-tampon'!$E394=0,"",IF(INDIRECT(NOM_FR&amp;ADDRESS('PR-tampon'!$E394,COLUMN(REFERENCEMENT_ISOLANT[[#Headers],[DATE REFERENCEMENT]])))=0,"",INDIRECT(NOM_FR&amp;ADDRESS('PR-tampon'!$E394,COLUMN(REFERENCEMENT_ISOLANT[[#Headers],[DATE REFERENCEMENT]]))))))</f>
        <v/>
      </c>
      <c r="C429" s="88" t="str">
        <f ca="1">IF('PR-tampon'!$E394="","",IF('PR-tampon'!$E394=0,"",IF(INDIRECT(NOM_FR&amp;ADDRESS('PR-tampon'!$E394,COLUMN(REFERENCEMENT_ISOLANT[[#Headers],[TYPE DE PROCEDE]])))=0,"",INDIRECT(NOM_FR&amp;ADDRESS('PR-tampon'!$E394,COLUMN(REFERENCEMENT_ISOLANT[[#Headers],[TYPE DE PROCEDE]]))))))</f>
        <v/>
      </c>
      <c r="D429" s="88" t="str">
        <f ca="1">IF('PR-tampon'!$E394="","",IF('PR-tampon'!$E394=0,"",IF(INDIRECT(NOM_FR&amp;ADDRESS('PR-tampon'!$E394,COLUMN(REFERENCEMENT_ISOLANT[[#Headers],[MATIERE]])))=0,"",INDIRECT(NOM_FR&amp;ADDRESS('PR-tampon'!$E394,COLUMN(REFERENCEMENT_ISOLANT[[#Headers],[MATIERE]]))))))</f>
        <v/>
      </c>
      <c r="E429" s="3" t="str">
        <f ca="1">IF('PR-tampon'!$E394="","",IF('PR-tampon'!$E394=0,"",IF(INDIRECT(NOM_FR&amp;ADDRESS('PR-tampon'!$E394,COLUMN(REFERENCEMENT_ISOLANT[[#Headers],[NOM COMMERCIAL DU PROCEDE]])))=0,"",INDIRECT(NOM_FR&amp;ADDRESS('PR-tampon'!$E394,COLUMN(REFERENCEMENT_ISOLANT[[#Headers],[NOM COMMERCIAL DU PROCEDE]]))))))</f>
        <v/>
      </c>
      <c r="F429" s="3" t="str">
        <f ca="1">IF('PR-tampon'!$E394="","",IF('PR-tampon'!$E394=0,"",IF(INDIRECT(NOM_FR&amp;ADDRESS('PR-tampon'!$E394,COLUMN(REFERENCEMENT_ISOLANT[[#Headers],[DISTRIBUTEUR]])))=0,"",INDIRECT(NOM_FR&amp;ADDRESS('PR-tampon'!$E394,COLUMN(REFERENCEMENT_ISOLANT[[#Headers],[DISTRIBUTEUR]]))))))</f>
        <v/>
      </c>
      <c r="G429" s="3" t="str">
        <f ca="1">IF('PR-tampon'!$E394="","",IF('PR-tampon'!$E394=0,"",IF(INDIRECT(NOM_FR&amp;ADDRESS('PR-tampon'!$E394,COLUMN(REFERENCEMENT_ISOLANT[[#Headers],[TYPE DE DOCUMENT DE REFERENCE]])))=0,"",INDIRECT(NOM_FR&amp;ADDRESS('PR-tampon'!$E394,COLUMN(REFERENCEMENT_ISOLANT[[#Headers],[TYPE DE DOCUMENT DE REFERENCE]]))))))</f>
        <v/>
      </c>
      <c r="H429" s="3" t="str">
        <f ca="1">IF('PR-tampon'!$E394="","",IF('PR-tampon'!$E394=0,"",IF(INDIRECT(NOM_FR&amp;ADDRESS('PR-tampon'!$E394,COLUMN(REFERENCEMENT_ISOLANT[[#Headers],[REF]])))=0,"",INDIRECT(NOM_FR&amp;ADDRESS('PR-tampon'!$E394,COLUMN(REFERENCEMENT_ISOLANT[[#Headers],[REF]]))))))</f>
        <v/>
      </c>
      <c r="I429" s="82" t="str">
        <f ca="1">IF('PR-tampon'!$E394="","",IF('PR-tampon'!$E394=0,"",IF(INDIRECT(NOM_FR&amp;ADDRESS('PR-tampon'!$E394,COLUMN(REFERENCEMENT_ISOLANT[[#Headers],[AVIS LIMITE AU]])))=0,"",INDIRECT(NOM_FR&amp;ADDRESS('PR-tampon'!$E394,COLUMN(REFERENCEMENT_ISOLANT[[#Headers],[AVIS LIMITE AU]]))))))</f>
        <v/>
      </c>
      <c r="J429" s="3" t="str">
        <f ca="1">IF('PR-tampon'!$E394="","",IF('PR-tampon'!$E394=0,"",IF(INDIRECT(NOM_FR&amp;ADDRESS('PR-tampon'!$E394,COLUMN(REFERENCEMENT_ISOLANT[[#Headers],[TC/TNC
dans le domaine d''emploi visé]])))=0,"",INDIRECT(NOM_FR&amp;ADDRESS('PR-tampon'!$E394,COLUMN(REFERENCEMENT_ISOLANT[[#Headers],[TC/TNC
dans le domaine d''emploi visé]]))))))</f>
        <v/>
      </c>
      <c r="K429" s="117" t="str">
        <f ca="1">IF('PR-tampon'!$E394="","",IF('PR-tampon'!$E394=0,"",IF(INDIRECT(NOM_FR&amp;ADDRESS('PR-tampon'!$E394,COLUMN(REFERENCEMENT_ISOLANT[[#Headers],[SYNTHESE DES APPLICATIONS VISEES]])))=0,"",INDIRECT(NOM_FR&amp;ADDRESS('PR-tampon'!$E394,COLUMN(REFERENCEMENT_ISOLANT[[#Headers],[SYNTHESE DES APPLICATIONS VISEES]]))))))</f>
        <v/>
      </c>
      <c r="L429" s="84" t="str">
        <f ca="1">IF('PR-tampon'!$E394="","",IF('PR-tampon'!$E394=0,"",IF(INDIRECT(NOM_FR&amp;ADDRESS('PR-tampon'!$E394,COLUMN(REFERENCEMENT_ISOLANT[[#Headers],[CONCATENATION DES OBSERVATIONS]])))=0,"",INDIRECT(NOM_FR&amp;ADDRESS('PR-tampon'!$E394,COLUMN(REFERENCEMENT_ISOLANT[[#Headers],[CONCATENATION DES OBSERVATIONS]]))))))</f>
        <v/>
      </c>
      <c r="M429" s="3" t="str">
        <f ca="1">IF('PR-tampon'!$E394="","",IF('PR-tampon'!$E394=0,"",IF(INDIRECT(NOM_FR&amp;ADDRESS('PR-tampon'!$E394,COLUMN(REFERENCEMENT_ISOLANT[[#Headers],[Hygrométrie des locaux]])))=0,"",INDIRECT(NOM_FR&amp;ADDRESS('PR-tampon'!$E394,COLUMN(REFERENCEMENT_ISOLANT[[#Headers],[Hygrométrie des locaux]]))))))</f>
        <v/>
      </c>
      <c r="N429" s="3" t="str">
        <f ca="1">IF('PR-tampon'!$E394="","",IF('PR-tampon'!$E394=0,"",IF(INDIRECT(NOM_FR&amp;ADDRESS('PR-tampon'!$E394,COLUMN(REFERENCEMENT_ISOLANT[[#Headers],[classement locaux au sens 20.1 P3]])))=0,"",INDIRECT(NOM_FR&amp;ADDRESS('PR-tampon'!$E394,COLUMN(REFERENCEMENT_ISOLANT[[#Headers],[classement locaux au sens 20.1 P3]]))))))</f>
        <v/>
      </c>
      <c r="O429" s="3" t="str">
        <f ca="1">IF('PR-tampon'!$E394="","",IF('PR-tampon'!$E394=0,"",IF(INDIRECT(NOM_FR&amp;ADDRESS('PR-tampon'!$E394,COLUMN(REFERENCEMENT_ISOLANT[[#Headers],[Climat max]])))=0,"",INDIRECT(NOM_FR&amp;ADDRESS('PR-tampon'!$E394,COLUMN(REFERENCEMENT_ISOLANT[[#Headers],[Climat max]]))))))</f>
        <v/>
      </c>
      <c r="P429" s="3" t="str">
        <f ca="1">IF('PR-tampon'!$E394="","",IF('PR-tampon'!$E394=0,"",IF(INDIRECT(NOM_FR&amp;ADDRESS('PR-tampon'!$E394,COLUMN(REFERENCEMENT_ISOLANT[[#Headers],[Locaux climatisés ou raffraichis]])))=0,"",INDIRECT(NOM_FR&amp;ADDRESS('PR-tampon'!$E394,COLUMN(REFERENCEMENT_ISOLANT[[#Headers],[Locaux climatisés ou raffraichis]]))))))</f>
        <v/>
      </c>
      <c r="Q429" s="89" t="str">
        <f ca="1">IF('PR-tampon'!$E394="","",IF('PR-tampon'!$E394=0,"",IF(INDIRECT(NOM_FR&amp;ADDRESS('PR-tampon'!$E394,COLUMN(REFERENCEMENT_ISOLANT[[#Headers],[LIEN INTERNET]])))=0,"",INDIRECT(NOM_FR&amp;ADDRESS('PR-tampon'!$E394,COLUMN(REFERENCEMENT_ISOLANT[[#Headers],[LIEN INTERNET]]))))))</f>
        <v/>
      </c>
    </row>
    <row r="430" spans="1:17" ht="130.15" customHeight="1" x14ac:dyDescent="0.25">
      <c r="A430" s="3" t="e">
        <v>#VALUE!</v>
      </c>
      <c r="B430" s="88" t="str">
        <f ca="1">IF('PR-tampon'!$E395="","",IF('PR-tampon'!$E395=0,"",IF(INDIRECT(NOM_FR&amp;ADDRESS('PR-tampon'!$E395,COLUMN(REFERENCEMENT_ISOLANT[[#Headers],[DATE REFERENCEMENT]])))=0,"",INDIRECT(NOM_FR&amp;ADDRESS('PR-tampon'!$E395,COLUMN(REFERENCEMENT_ISOLANT[[#Headers],[DATE REFERENCEMENT]]))))))</f>
        <v/>
      </c>
      <c r="C430" s="88" t="str">
        <f ca="1">IF('PR-tampon'!$E395="","",IF('PR-tampon'!$E395=0,"",IF(INDIRECT(NOM_FR&amp;ADDRESS('PR-tampon'!$E395,COLUMN(REFERENCEMENT_ISOLANT[[#Headers],[TYPE DE PROCEDE]])))=0,"",INDIRECT(NOM_FR&amp;ADDRESS('PR-tampon'!$E395,COLUMN(REFERENCEMENT_ISOLANT[[#Headers],[TYPE DE PROCEDE]]))))))</f>
        <v/>
      </c>
      <c r="D430" s="88" t="str">
        <f ca="1">IF('PR-tampon'!$E395="","",IF('PR-tampon'!$E395=0,"",IF(INDIRECT(NOM_FR&amp;ADDRESS('PR-tampon'!$E395,COLUMN(REFERENCEMENT_ISOLANT[[#Headers],[MATIERE]])))=0,"",INDIRECT(NOM_FR&amp;ADDRESS('PR-tampon'!$E395,COLUMN(REFERENCEMENT_ISOLANT[[#Headers],[MATIERE]]))))))</f>
        <v/>
      </c>
      <c r="E430" s="3" t="str">
        <f ca="1">IF('PR-tampon'!$E395="","",IF('PR-tampon'!$E395=0,"",IF(INDIRECT(NOM_FR&amp;ADDRESS('PR-tampon'!$E395,COLUMN(REFERENCEMENT_ISOLANT[[#Headers],[NOM COMMERCIAL DU PROCEDE]])))=0,"",INDIRECT(NOM_FR&amp;ADDRESS('PR-tampon'!$E395,COLUMN(REFERENCEMENT_ISOLANT[[#Headers],[NOM COMMERCIAL DU PROCEDE]]))))))</f>
        <v/>
      </c>
      <c r="F430" s="3" t="str">
        <f ca="1">IF('PR-tampon'!$E395="","",IF('PR-tampon'!$E395=0,"",IF(INDIRECT(NOM_FR&amp;ADDRESS('PR-tampon'!$E395,COLUMN(REFERENCEMENT_ISOLANT[[#Headers],[DISTRIBUTEUR]])))=0,"",INDIRECT(NOM_FR&amp;ADDRESS('PR-tampon'!$E395,COLUMN(REFERENCEMENT_ISOLANT[[#Headers],[DISTRIBUTEUR]]))))))</f>
        <v/>
      </c>
      <c r="G430" s="3" t="str">
        <f ca="1">IF('PR-tampon'!$E395="","",IF('PR-tampon'!$E395=0,"",IF(INDIRECT(NOM_FR&amp;ADDRESS('PR-tampon'!$E395,COLUMN(REFERENCEMENT_ISOLANT[[#Headers],[TYPE DE DOCUMENT DE REFERENCE]])))=0,"",INDIRECT(NOM_FR&amp;ADDRESS('PR-tampon'!$E395,COLUMN(REFERENCEMENT_ISOLANT[[#Headers],[TYPE DE DOCUMENT DE REFERENCE]]))))))</f>
        <v/>
      </c>
      <c r="H430" s="3" t="str">
        <f ca="1">IF('PR-tampon'!$E395="","",IF('PR-tampon'!$E395=0,"",IF(INDIRECT(NOM_FR&amp;ADDRESS('PR-tampon'!$E395,COLUMN(REFERENCEMENT_ISOLANT[[#Headers],[REF]])))=0,"",INDIRECT(NOM_FR&amp;ADDRESS('PR-tampon'!$E395,COLUMN(REFERENCEMENT_ISOLANT[[#Headers],[REF]]))))))</f>
        <v/>
      </c>
      <c r="I430" s="82" t="str">
        <f ca="1">IF('PR-tampon'!$E395="","",IF('PR-tampon'!$E395=0,"",IF(INDIRECT(NOM_FR&amp;ADDRESS('PR-tampon'!$E395,COLUMN(REFERENCEMENT_ISOLANT[[#Headers],[AVIS LIMITE AU]])))=0,"",INDIRECT(NOM_FR&amp;ADDRESS('PR-tampon'!$E395,COLUMN(REFERENCEMENT_ISOLANT[[#Headers],[AVIS LIMITE AU]]))))))</f>
        <v/>
      </c>
      <c r="J430" s="3" t="str">
        <f ca="1">IF('PR-tampon'!$E395="","",IF('PR-tampon'!$E395=0,"",IF(INDIRECT(NOM_FR&amp;ADDRESS('PR-tampon'!$E395,COLUMN(REFERENCEMENT_ISOLANT[[#Headers],[TC/TNC
dans le domaine d''emploi visé]])))=0,"",INDIRECT(NOM_FR&amp;ADDRESS('PR-tampon'!$E395,COLUMN(REFERENCEMENT_ISOLANT[[#Headers],[TC/TNC
dans le domaine d''emploi visé]]))))))</f>
        <v/>
      </c>
      <c r="K430" s="117" t="str">
        <f ca="1">IF('PR-tampon'!$E395="","",IF('PR-tampon'!$E395=0,"",IF(INDIRECT(NOM_FR&amp;ADDRESS('PR-tampon'!$E395,COLUMN(REFERENCEMENT_ISOLANT[[#Headers],[SYNTHESE DES APPLICATIONS VISEES]])))=0,"",INDIRECT(NOM_FR&amp;ADDRESS('PR-tampon'!$E395,COLUMN(REFERENCEMENT_ISOLANT[[#Headers],[SYNTHESE DES APPLICATIONS VISEES]]))))))</f>
        <v/>
      </c>
      <c r="L430" s="84" t="str">
        <f ca="1">IF('PR-tampon'!$E395="","",IF('PR-tampon'!$E395=0,"",IF(INDIRECT(NOM_FR&amp;ADDRESS('PR-tampon'!$E395,COLUMN(REFERENCEMENT_ISOLANT[[#Headers],[CONCATENATION DES OBSERVATIONS]])))=0,"",INDIRECT(NOM_FR&amp;ADDRESS('PR-tampon'!$E395,COLUMN(REFERENCEMENT_ISOLANT[[#Headers],[CONCATENATION DES OBSERVATIONS]]))))))</f>
        <v/>
      </c>
      <c r="M430" s="3" t="str">
        <f ca="1">IF('PR-tampon'!$E395="","",IF('PR-tampon'!$E395=0,"",IF(INDIRECT(NOM_FR&amp;ADDRESS('PR-tampon'!$E395,COLUMN(REFERENCEMENT_ISOLANT[[#Headers],[Hygrométrie des locaux]])))=0,"",INDIRECT(NOM_FR&amp;ADDRESS('PR-tampon'!$E395,COLUMN(REFERENCEMENT_ISOLANT[[#Headers],[Hygrométrie des locaux]]))))))</f>
        <v/>
      </c>
      <c r="N430" s="3" t="str">
        <f ca="1">IF('PR-tampon'!$E395="","",IF('PR-tampon'!$E395=0,"",IF(INDIRECT(NOM_FR&amp;ADDRESS('PR-tampon'!$E395,COLUMN(REFERENCEMENT_ISOLANT[[#Headers],[classement locaux au sens 20.1 P3]])))=0,"",INDIRECT(NOM_FR&amp;ADDRESS('PR-tampon'!$E395,COLUMN(REFERENCEMENT_ISOLANT[[#Headers],[classement locaux au sens 20.1 P3]]))))))</f>
        <v/>
      </c>
      <c r="O430" s="3" t="str">
        <f ca="1">IF('PR-tampon'!$E395="","",IF('PR-tampon'!$E395=0,"",IF(INDIRECT(NOM_FR&amp;ADDRESS('PR-tampon'!$E395,COLUMN(REFERENCEMENT_ISOLANT[[#Headers],[Climat max]])))=0,"",INDIRECT(NOM_FR&amp;ADDRESS('PR-tampon'!$E395,COLUMN(REFERENCEMENT_ISOLANT[[#Headers],[Climat max]]))))))</f>
        <v/>
      </c>
      <c r="P430" s="3" t="str">
        <f ca="1">IF('PR-tampon'!$E395="","",IF('PR-tampon'!$E395=0,"",IF(INDIRECT(NOM_FR&amp;ADDRESS('PR-tampon'!$E395,COLUMN(REFERENCEMENT_ISOLANT[[#Headers],[Locaux climatisés ou raffraichis]])))=0,"",INDIRECT(NOM_FR&amp;ADDRESS('PR-tampon'!$E395,COLUMN(REFERENCEMENT_ISOLANT[[#Headers],[Locaux climatisés ou raffraichis]]))))))</f>
        <v/>
      </c>
      <c r="Q430" s="89" t="str">
        <f ca="1">IF('PR-tampon'!$E395="","",IF('PR-tampon'!$E395=0,"",IF(INDIRECT(NOM_FR&amp;ADDRESS('PR-tampon'!$E395,COLUMN(REFERENCEMENT_ISOLANT[[#Headers],[LIEN INTERNET]])))=0,"",INDIRECT(NOM_FR&amp;ADDRESS('PR-tampon'!$E395,COLUMN(REFERENCEMENT_ISOLANT[[#Headers],[LIEN INTERNET]]))))))</f>
        <v/>
      </c>
    </row>
    <row r="431" spans="1:17" ht="130.15" customHeight="1" x14ac:dyDescent="0.25">
      <c r="A431" s="3" t="e">
        <v>#VALUE!</v>
      </c>
      <c r="B431" s="88" t="str">
        <f ca="1">IF('PR-tampon'!$E396="","",IF('PR-tampon'!$E396=0,"",IF(INDIRECT(NOM_FR&amp;ADDRESS('PR-tampon'!$E396,COLUMN(REFERENCEMENT_ISOLANT[[#Headers],[DATE REFERENCEMENT]])))=0,"",INDIRECT(NOM_FR&amp;ADDRESS('PR-tampon'!$E396,COLUMN(REFERENCEMENT_ISOLANT[[#Headers],[DATE REFERENCEMENT]]))))))</f>
        <v/>
      </c>
      <c r="C431" s="88" t="str">
        <f ca="1">IF('PR-tampon'!$E396="","",IF('PR-tampon'!$E396=0,"",IF(INDIRECT(NOM_FR&amp;ADDRESS('PR-tampon'!$E396,COLUMN(REFERENCEMENT_ISOLANT[[#Headers],[TYPE DE PROCEDE]])))=0,"",INDIRECT(NOM_FR&amp;ADDRESS('PR-tampon'!$E396,COLUMN(REFERENCEMENT_ISOLANT[[#Headers],[TYPE DE PROCEDE]]))))))</f>
        <v/>
      </c>
      <c r="D431" s="88" t="str">
        <f ca="1">IF('PR-tampon'!$E396="","",IF('PR-tampon'!$E396=0,"",IF(INDIRECT(NOM_FR&amp;ADDRESS('PR-tampon'!$E396,COLUMN(REFERENCEMENT_ISOLANT[[#Headers],[MATIERE]])))=0,"",INDIRECT(NOM_FR&amp;ADDRESS('PR-tampon'!$E396,COLUMN(REFERENCEMENT_ISOLANT[[#Headers],[MATIERE]]))))))</f>
        <v/>
      </c>
      <c r="E431" s="3" t="str">
        <f ca="1">IF('PR-tampon'!$E396="","",IF('PR-tampon'!$E396=0,"",IF(INDIRECT(NOM_FR&amp;ADDRESS('PR-tampon'!$E396,COLUMN(REFERENCEMENT_ISOLANT[[#Headers],[NOM COMMERCIAL DU PROCEDE]])))=0,"",INDIRECT(NOM_FR&amp;ADDRESS('PR-tampon'!$E396,COLUMN(REFERENCEMENT_ISOLANT[[#Headers],[NOM COMMERCIAL DU PROCEDE]]))))))</f>
        <v/>
      </c>
      <c r="F431" s="3" t="str">
        <f ca="1">IF('PR-tampon'!$E396="","",IF('PR-tampon'!$E396=0,"",IF(INDIRECT(NOM_FR&amp;ADDRESS('PR-tampon'!$E396,COLUMN(REFERENCEMENT_ISOLANT[[#Headers],[DISTRIBUTEUR]])))=0,"",INDIRECT(NOM_FR&amp;ADDRESS('PR-tampon'!$E396,COLUMN(REFERENCEMENT_ISOLANT[[#Headers],[DISTRIBUTEUR]]))))))</f>
        <v/>
      </c>
      <c r="G431" s="3" t="str">
        <f ca="1">IF('PR-tampon'!$E396="","",IF('PR-tampon'!$E396=0,"",IF(INDIRECT(NOM_FR&amp;ADDRESS('PR-tampon'!$E396,COLUMN(REFERENCEMENT_ISOLANT[[#Headers],[TYPE DE DOCUMENT DE REFERENCE]])))=0,"",INDIRECT(NOM_FR&amp;ADDRESS('PR-tampon'!$E396,COLUMN(REFERENCEMENT_ISOLANT[[#Headers],[TYPE DE DOCUMENT DE REFERENCE]]))))))</f>
        <v/>
      </c>
      <c r="H431" s="3" t="str">
        <f ca="1">IF('PR-tampon'!$E396="","",IF('PR-tampon'!$E396=0,"",IF(INDIRECT(NOM_FR&amp;ADDRESS('PR-tampon'!$E396,COLUMN(REFERENCEMENT_ISOLANT[[#Headers],[REF]])))=0,"",INDIRECT(NOM_FR&amp;ADDRESS('PR-tampon'!$E396,COLUMN(REFERENCEMENT_ISOLANT[[#Headers],[REF]]))))))</f>
        <v/>
      </c>
      <c r="I431" s="82" t="str">
        <f ca="1">IF('PR-tampon'!$E396="","",IF('PR-tampon'!$E396=0,"",IF(INDIRECT(NOM_FR&amp;ADDRESS('PR-tampon'!$E396,COLUMN(REFERENCEMENT_ISOLANT[[#Headers],[AVIS LIMITE AU]])))=0,"",INDIRECT(NOM_FR&amp;ADDRESS('PR-tampon'!$E396,COLUMN(REFERENCEMENT_ISOLANT[[#Headers],[AVIS LIMITE AU]]))))))</f>
        <v/>
      </c>
      <c r="J431" s="3" t="str">
        <f ca="1">IF('PR-tampon'!$E396="","",IF('PR-tampon'!$E396=0,"",IF(INDIRECT(NOM_FR&amp;ADDRESS('PR-tampon'!$E396,COLUMN(REFERENCEMENT_ISOLANT[[#Headers],[TC/TNC
dans le domaine d''emploi visé]])))=0,"",INDIRECT(NOM_FR&amp;ADDRESS('PR-tampon'!$E396,COLUMN(REFERENCEMENT_ISOLANT[[#Headers],[TC/TNC
dans le domaine d''emploi visé]]))))))</f>
        <v/>
      </c>
      <c r="K431" s="117" t="str">
        <f ca="1">IF('PR-tampon'!$E396="","",IF('PR-tampon'!$E396=0,"",IF(INDIRECT(NOM_FR&amp;ADDRESS('PR-tampon'!$E396,COLUMN(REFERENCEMENT_ISOLANT[[#Headers],[SYNTHESE DES APPLICATIONS VISEES]])))=0,"",INDIRECT(NOM_FR&amp;ADDRESS('PR-tampon'!$E396,COLUMN(REFERENCEMENT_ISOLANT[[#Headers],[SYNTHESE DES APPLICATIONS VISEES]]))))))</f>
        <v/>
      </c>
      <c r="L431" s="84" t="str">
        <f ca="1">IF('PR-tampon'!$E396="","",IF('PR-tampon'!$E396=0,"",IF(INDIRECT(NOM_FR&amp;ADDRESS('PR-tampon'!$E396,COLUMN(REFERENCEMENT_ISOLANT[[#Headers],[CONCATENATION DES OBSERVATIONS]])))=0,"",INDIRECT(NOM_FR&amp;ADDRESS('PR-tampon'!$E396,COLUMN(REFERENCEMENT_ISOLANT[[#Headers],[CONCATENATION DES OBSERVATIONS]]))))))</f>
        <v/>
      </c>
      <c r="M431" s="3" t="str">
        <f ca="1">IF('PR-tampon'!$E396="","",IF('PR-tampon'!$E396=0,"",IF(INDIRECT(NOM_FR&amp;ADDRESS('PR-tampon'!$E396,COLUMN(REFERENCEMENT_ISOLANT[[#Headers],[Hygrométrie des locaux]])))=0,"",INDIRECT(NOM_FR&amp;ADDRESS('PR-tampon'!$E396,COLUMN(REFERENCEMENT_ISOLANT[[#Headers],[Hygrométrie des locaux]]))))))</f>
        <v/>
      </c>
      <c r="N431" s="3" t="str">
        <f ca="1">IF('PR-tampon'!$E396="","",IF('PR-tampon'!$E396=0,"",IF(INDIRECT(NOM_FR&amp;ADDRESS('PR-tampon'!$E396,COLUMN(REFERENCEMENT_ISOLANT[[#Headers],[classement locaux au sens 20.1 P3]])))=0,"",INDIRECT(NOM_FR&amp;ADDRESS('PR-tampon'!$E396,COLUMN(REFERENCEMENT_ISOLANT[[#Headers],[classement locaux au sens 20.1 P3]]))))))</f>
        <v/>
      </c>
      <c r="O431" s="3" t="str">
        <f ca="1">IF('PR-tampon'!$E396="","",IF('PR-tampon'!$E396=0,"",IF(INDIRECT(NOM_FR&amp;ADDRESS('PR-tampon'!$E396,COLUMN(REFERENCEMENT_ISOLANT[[#Headers],[Climat max]])))=0,"",INDIRECT(NOM_FR&amp;ADDRESS('PR-tampon'!$E396,COLUMN(REFERENCEMENT_ISOLANT[[#Headers],[Climat max]]))))))</f>
        <v/>
      </c>
      <c r="P431" s="3" t="str">
        <f ca="1">IF('PR-tampon'!$E396="","",IF('PR-tampon'!$E396=0,"",IF(INDIRECT(NOM_FR&amp;ADDRESS('PR-tampon'!$E396,COLUMN(REFERENCEMENT_ISOLANT[[#Headers],[Locaux climatisés ou raffraichis]])))=0,"",INDIRECT(NOM_FR&amp;ADDRESS('PR-tampon'!$E396,COLUMN(REFERENCEMENT_ISOLANT[[#Headers],[Locaux climatisés ou raffraichis]]))))))</f>
        <v/>
      </c>
      <c r="Q431" s="89" t="str">
        <f ca="1">IF('PR-tampon'!$E396="","",IF('PR-tampon'!$E396=0,"",IF(INDIRECT(NOM_FR&amp;ADDRESS('PR-tampon'!$E396,COLUMN(REFERENCEMENT_ISOLANT[[#Headers],[LIEN INTERNET]])))=0,"",INDIRECT(NOM_FR&amp;ADDRESS('PR-tampon'!$E396,COLUMN(REFERENCEMENT_ISOLANT[[#Headers],[LIEN INTERNET]]))))))</f>
        <v/>
      </c>
    </row>
    <row r="432" spans="1:17" ht="130.15" customHeight="1" x14ac:dyDescent="0.25">
      <c r="A432" s="3" t="e">
        <v>#VALUE!</v>
      </c>
      <c r="B432" s="88" t="str">
        <f ca="1">IF('PR-tampon'!$E397="","",IF('PR-tampon'!$E397=0,"",IF(INDIRECT(NOM_FR&amp;ADDRESS('PR-tampon'!$E397,COLUMN(REFERENCEMENT_ISOLANT[[#Headers],[DATE REFERENCEMENT]])))=0,"",INDIRECT(NOM_FR&amp;ADDRESS('PR-tampon'!$E397,COLUMN(REFERENCEMENT_ISOLANT[[#Headers],[DATE REFERENCEMENT]]))))))</f>
        <v/>
      </c>
      <c r="C432" s="88" t="str">
        <f ca="1">IF('PR-tampon'!$E397="","",IF('PR-tampon'!$E397=0,"",IF(INDIRECT(NOM_FR&amp;ADDRESS('PR-tampon'!$E397,COLUMN(REFERENCEMENT_ISOLANT[[#Headers],[TYPE DE PROCEDE]])))=0,"",INDIRECT(NOM_FR&amp;ADDRESS('PR-tampon'!$E397,COLUMN(REFERENCEMENT_ISOLANT[[#Headers],[TYPE DE PROCEDE]]))))))</f>
        <v/>
      </c>
      <c r="D432" s="88" t="str">
        <f ca="1">IF('PR-tampon'!$E397="","",IF('PR-tampon'!$E397=0,"",IF(INDIRECT(NOM_FR&amp;ADDRESS('PR-tampon'!$E397,COLUMN(REFERENCEMENT_ISOLANT[[#Headers],[MATIERE]])))=0,"",INDIRECT(NOM_FR&amp;ADDRESS('PR-tampon'!$E397,COLUMN(REFERENCEMENT_ISOLANT[[#Headers],[MATIERE]]))))))</f>
        <v/>
      </c>
      <c r="E432" s="3" t="str">
        <f ca="1">IF('PR-tampon'!$E397="","",IF('PR-tampon'!$E397=0,"",IF(INDIRECT(NOM_FR&amp;ADDRESS('PR-tampon'!$E397,COLUMN(REFERENCEMENT_ISOLANT[[#Headers],[NOM COMMERCIAL DU PROCEDE]])))=0,"",INDIRECT(NOM_FR&amp;ADDRESS('PR-tampon'!$E397,COLUMN(REFERENCEMENT_ISOLANT[[#Headers],[NOM COMMERCIAL DU PROCEDE]]))))))</f>
        <v/>
      </c>
      <c r="F432" s="3" t="str">
        <f ca="1">IF('PR-tampon'!$E397="","",IF('PR-tampon'!$E397=0,"",IF(INDIRECT(NOM_FR&amp;ADDRESS('PR-tampon'!$E397,COLUMN(REFERENCEMENT_ISOLANT[[#Headers],[DISTRIBUTEUR]])))=0,"",INDIRECT(NOM_FR&amp;ADDRESS('PR-tampon'!$E397,COLUMN(REFERENCEMENT_ISOLANT[[#Headers],[DISTRIBUTEUR]]))))))</f>
        <v/>
      </c>
      <c r="G432" s="3" t="str">
        <f ca="1">IF('PR-tampon'!$E397="","",IF('PR-tampon'!$E397=0,"",IF(INDIRECT(NOM_FR&amp;ADDRESS('PR-tampon'!$E397,COLUMN(REFERENCEMENT_ISOLANT[[#Headers],[TYPE DE DOCUMENT DE REFERENCE]])))=0,"",INDIRECT(NOM_FR&amp;ADDRESS('PR-tampon'!$E397,COLUMN(REFERENCEMENT_ISOLANT[[#Headers],[TYPE DE DOCUMENT DE REFERENCE]]))))))</f>
        <v/>
      </c>
      <c r="H432" s="3" t="str">
        <f ca="1">IF('PR-tampon'!$E397="","",IF('PR-tampon'!$E397=0,"",IF(INDIRECT(NOM_FR&amp;ADDRESS('PR-tampon'!$E397,COLUMN(REFERENCEMENT_ISOLANT[[#Headers],[REF]])))=0,"",INDIRECT(NOM_FR&amp;ADDRESS('PR-tampon'!$E397,COLUMN(REFERENCEMENT_ISOLANT[[#Headers],[REF]]))))))</f>
        <v/>
      </c>
      <c r="I432" s="82" t="str">
        <f ca="1">IF('PR-tampon'!$E397="","",IF('PR-tampon'!$E397=0,"",IF(INDIRECT(NOM_FR&amp;ADDRESS('PR-tampon'!$E397,COLUMN(REFERENCEMENT_ISOLANT[[#Headers],[AVIS LIMITE AU]])))=0,"",INDIRECT(NOM_FR&amp;ADDRESS('PR-tampon'!$E397,COLUMN(REFERENCEMENT_ISOLANT[[#Headers],[AVIS LIMITE AU]]))))))</f>
        <v/>
      </c>
      <c r="J432" s="3" t="str">
        <f ca="1">IF('PR-tampon'!$E397="","",IF('PR-tampon'!$E397=0,"",IF(INDIRECT(NOM_FR&amp;ADDRESS('PR-tampon'!$E397,COLUMN(REFERENCEMENT_ISOLANT[[#Headers],[TC/TNC
dans le domaine d''emploi visé]])))=0,"",INDIRECT(NOM_FR&amp;ADDRESS('PR-tampon'!$E397,COLUMN(REFERENCEMENT_ISOLANT[[#Headers],[TC/TNC
dans le domaine d''emploi visé]]))))))</f>
        <v/>
      </c>
      <c r="K432" s="117" t="str">
        <f ca="1">IF('PR-tampon'!$E397="","",IF('PR-tampon'!$E397=0,"",IF(INDIRECT(NOM_FR&amp;ADDRESS('PR-tampon'!$E397,COLUMN(REFERENCEMENT_ISOLANT[[#Headers],[SYNTHESE DES APPLICATIONS VISEES]])))=0,"",INDIRECT(NOM_FR&amp;ADDRESS('PR-tampon'!$E397,COLUMN(REFERENCEMENT_ISOLANT[[#Headers],[SYNTHESE DES APPLICATIONS VISEES]]))))))</f>
        <v/>
      </c>
      <c r="L432" s="84" t="str">
        <f ca="1">IF('PR-tampon'!$E397="","",IF('PR-tampon'!$E397=0,"",IF(INDIRECT(NOM_FR&amp;ADDRESS('PR-tampon'!$E397,COLUMN(REFERENCEMENT_ISOLANT[[#Headers],[CONCATENATION DES OBSERVATIONS]])))=0,"",INDIRECT(NOM_FR&amp;ADDRESS('PR-tampon'!$E397,COLUMN(REFERENCEMENT_ISOLANT[[#Headers],[CONCATENATION DES OBSERVATIONS]]))))))</f>
        <v/>
      </c>
      <c r="M432" s="3" t="str">
        <f ca="1">IF('PR-tampon'!$E397="","",IF('PR-tampon'!$E397=0,"",IF(INDIRECT(NOM_FR&amp;ADDRESS('PR-tampon'!$E397,COLUMN(REFERENCEMENT_ISOLANT[[#Headers],[Hygrométrie des locaux]])))=0,"",INDIRECT(NOM_FR&amp;ADDRESS('PR-tampon'!$E397,COLUMN(REFERENCEMENT_ISOLANT[[#Headers],[Hygrométrie des locaux]]))))))</f>
        <v/>
      </c>
      <c r="N432" s="3" t="str">
        <f ca="1">IF('PR-tampon'!$E397="","",IF('PR-tampon'!$E397=0,"",IF(INDIRECT(NOM_FR&amp;ADDRESS('PR-tampon'!$E397,COLUMN(REFERENCEMENT_ISOLANT[[#Headers],[classement locaux au sens 20.1 P3]])))=0,"",INDIRECT(NOM_FR&amp;ADDRESS('PR-tampon'!$E397,COLUMN(REFERENCEMENT_ISOLANT[[#Headers],[classement locaux au sens 20.1 P3]]))))))</f>
        <v/>
      </c>
      <c r="O432" s="3" t="str">
        <f ca="1">IF('PR-tampon'!$E397="","",IF('PR-tampon'!$E397=0,"",IF(INDIRECT(NOM_FR&amp;ADDRESS('PR-tampon'!$E397,COLUMN(REFERENCEMENT_ISOLANT[[#Headers],[Climat max]])))=0,"",INDIRECT(NOM_FR&amp;ADDRESS('PR-tampon'!$E397,COLUMN(REFERENCEMENT_ISOLANT[[#Headers],[Climat max]]))))))</f>
        <v/>
      </c>
      <c r="P432" s="3" t="str">
        <f ca="1">IF('PR-tampon'!$E397="","",IF('PR-tampon'!$E397=0,"",IF(INDIRECT(NOM_FR&amp;ADDRESS('PR-tampon'!$E397,COLUMN(REFERENCEMENT_ISOLANT[[#Headers],[Locaux climatisés ou raffraichis]])))=0,"",INDIRECT(NOM_FR&amp;ADDRESS('PR-tampon'!$E397,COLUMN(REFERENCEMENT_ISOLANT[[#Headers],[Locaux climatisés ou raffraichis]]))))))</f>
        <v/>
      </c>
      <c r="Q432" s="89" t="str">
        <f ca="1">IF('PR-tampon'!$E397="","",IF('PR-tampon'!$E397=0,"",IF(INDIRECT(NOM_FR&amp;ADDRESS('PR-tampon'!$E397,COLUMN(REFERENCEMENT_ISOLANT[[#Headers],[LIEN INTERNET]])))=0,"",INDIRECT(NOM_FR&amp;ADDRESS('PR-tampon'!$E397,COLUMN(REFERENCEMENT_ISOLANT[[#Headers],[LIEN INTERNET]]))))))</f>
        <v/>
      </c>
    </row>
    <row r="433" spans="1:17" ht="130.15" customHeight="1" x14ac:dyDescent="0.25">
      <c r="A433" s="3" t="e">
        <v>#VALUE!</v>
      </c>
      <c r="B433" s="88" t="str">
        <f ca="1">IF('PR-tampon'!$E398="","",IF('PR-tampon'!$E398=0,"",IF(INDIRECT(NOM_FR&amp;ADDRESS('PR-tampon'!$E398,COLUMN(REFERENCEMENT_ISOLANT[[#Headers],[DATE REFERENCEMENT]])))=0,"",INDIRECT(NOM_FR&amp;ADDRESS('PR-tampon'!$E398,COLUMN(REFERENCEMENT_ISOLANT[[#Headers],[DATE REFERENCEMENT]]))))))</f>
        <v/>
      </c>
      <c r="C433" s="88" t="str">
        <f ca="1">IF('PR-tampon'!$E398="","",IF('PR-tampon'!$E398=0,"",IF(INDIRECT(NOM_FR&amp;ADDRESS('PR-tampon'!$E398,COLUMN(REFERENCEMENT_ISOLANT[[#Headers],[TYPE DE PROCEDE]])))=0,"",INDIRECT(NOM_FR&amp;ADDRESS('PR-tampon'!$E398,COLUMN(REFERENCEMENT_ISOLANT[[#Headers],[TYPE DE PROCEDE]]))))))</f>
        <v/>
      </c>
      <c r="D433" s="88" t="str">
        <f ca="1">IF('PR-tampon'!$E398="","",IF('PR-tampon'!$E398=0,"",IF(INDIRECT(NOM_FR&amp;ADDRESS('PR-tampon'!$E398,COLUMN(REFERENCEMENT_ISOLANT[[#Headers],[MATIERE]])))=0,"",INDIRECT(NOM_FR&amp;ADDRESS('PR-tampon'!$E398,COLUMN(REFERENCEMENT_ISOLANT[[#Headers],[MATIERE]]))))))</f>
        <v/>
      </c>
      <c r="E433" s="3" t="str">
        <f ca="1">IF('PR-tampon'!$E398="","",IF('PR-tampon'!$E398=0,"",IF(INDIRECT(NOM_FR&amp;ADDRESS('PR-tampon'!$E398,COLUMN(REFERENCEMENT_ISOLANT[[#Headers],[NOM COMMERCIAL DU PROCEDE]])))=0,"",INDIRECT(NOM_FR&amp;ADDRESS('PR-tampon'!$E398,COLUMN(REFERENCEMENT_ISOLANT[[#Headers],[NOM COMMERCIAL DU PROCEDE]]))))))</f>
        <v/>
      </c>
      <c r="F433" s="3" t="str">
        <f ca="1">IF('PR-tampon'!$E398="","",IF('PR-tampon'!$E398=0,"",IF(INDIRECT(NOM_FR&amp;ADDRESS('PR-tampon'!$E398,COLUMN(REFERENCEMENT_ISOLANT[[#Headers],[DISTRIBUTEUR]])))=0,"",INDIRECT(NOM_FR&amp;ADDRESS('PR-tampon'!$E398,COLUMN(REFERENCEMENT_ISOLANT[[#Headers],[DISTRIBUTEUR]]))))))</f>
        <v/>
      </c>
      <c r="G433" s="3" t="str">
        <f ca="1">IF('PR-tampon'!$E398="","",IF('PR-tampon'!$E398=0,"",IF(INDIRECT(NOM_FR&amp;ADDRESS('PR-tampon'!$E398,COLUMN(REFERENCEMENT_ISOLANT[[#Headers],[TYPE DE DOCUMENT DE REFERENCE]])))=0,"",INDIRECT(NOM_FR&amp;ADDRESS('PR-tampon'!$E398,COLUMN(REFERENCEMENT_ISOLANT[[#Headers],[TYPE DE DOCUMENT DE REFERENCE]]))))))</f>
        <v/>
      </c>
      <c r="H433" s="3" t="str">
        <f ca="1">IF('PR-tampon'!$E398="","",IF('PR-tampon'!$E398=0,"",IF(INDIRECT(NOM_FR&amp;ADDRESS('PR-tampon'!$E398,COLUMN(REFERENCEMENT_ISOLANT[[#Headers],[REF]])))=0,"",INDIRECT(NOM_FR&amp;ADDRESS('PR-tampon'!$E398,COLUMN(REFERENCEMENT_ISOLANT[[#Headers],[REF]]))))))</f>
        <v/>
      </c>
      <c r="I433" s="82" t="str">
        <f ca="1">IF('PR-tampon'!$E398="","",IF('PR-tampon'!$E398=0,"",IF(INDIRECT(NOM_FR&amp;ADDRESS('PR-tampon'!$E398,COLUMN(REFERENCEMENT_ISOLANT[[#Headers],[AVIS LIMITE AU]])))=0,"",INDIRECT(NOM_FR&amp;ADDRESS('PR-tampon'!$E398,COLUMN(REFERENCEMENT_ISOLANT[[#Headers],[AVIS LIMITE AU]]))))))</f>
        <v/>
      </c>
      <c r="J433" s="3" t="str">
        <f ca="1">IF('PR-tampon'!$E398="","",IF('PR-tampon'!$E398=0,"",IF(INDIRECT(NOM_FR&amp;ADDRESS('PR-tampon'!$E398,COLUMN(REFERENCEMENT_ISOLANT[[#Headers],[TC/TNC
dans le domaine d''emploi visé]])))=0,"",INDIRECT(NOM_FR&amp;ADDRESS('PR-tampon'!$E398,COLUMN(REFERENCEMENT_ISOLANT[[#Headers],[TC/TNC
dans le domaine d''emploi visé]]))))))</f>
        <v/>
      </c>
      <c r="K433" s="117" t="str">
        <f ca="1">IF('PR-tampon'!$E398="","",IF('PR-tampon'!$E398=0,"",IF(INDIRECT(NOM_FR&amp;ADDRESS('PR-tampon'!$E398,COLUMN(REFERENCEMENT_ISOLANT[[#Headers],[SYNTHESE DES APPLICATIONS VISEES]])))=0,"",INDIRECT(NOM_FR&amp;ADDRESS('PR-tampon'!$E398,COLUMN(REFERENCEMENT_ISOLANT[[#Headers],[SYNTHESE DES APPLICATIONS VISEES]]))))))</f>
        <v/>
      </c>
      <c r="L433" s="84" t="str">
        <f ca="1">IF('PR-tampon'!$E398="","",IF('PR-tampon'!$E398=0,"",IF(INDIRECT(NOM_FR&amp;ADDRESS('PR-tampon'!$E398,COLUMN(REFERENCEMENT_ISOLANT[[#Headers],[CONCATENATION DES OBSERVATIONS]])))=0,"",INDIRECT(NOM_FR&amp;ADDRESS('PR-tampon'!$E398,COLUMN(REFERENCEMENT_ISOLANT[[#Headers],[CONCATENATION DES OBSERVATIONS]]))))))</f>
        <v/>
      </c>
      <c r="M433" s="3" t="str">
        <f ca="1">IF('PR-tampon'!$E398="","",IF('PR-tampon'!$E398=0,"",IF(INDIRECT(NOM_FR&amp;ADDRESS('PR-tampon'!$E398,COLUMN(REFERENCEMENT_ISOLANT[[#Headers],[Hygrométrie des locaux]])))=0,"",INDIRECT(NOM_FR&amp;ADDRESS('PR-tampon'!$E398,COLUMN(REFERENCEMENT_ISOLANT[[#Headers],[Hygrométrie des locaux]]))))))</f>
        <v/>
      </c>
      <c r="N433" s="3" t="str">
        <f ca="1">IF('PR-tampon'!$E398="","",IF('PR-tampon'!$E398=0,"",IF(INDIRECT(NOM_FR&amp;ADDRESS('PR-tampon'!$E398,COLUMN(REFERENCEMENT_ISOLANT[[#Headers],[classement locaux au sens 20.1 P3]])))=0,"",INDIRECT(NOM_FR&amp;ADDRESS('PR-tampon'!$E398,COLUMN(REFERENCEMENT_ISOLANT[[#Headers],[classement locaux au sens 20.1 P3]]))))))</f>
        <v/>
      </c>
      <c r="O433" s="3" t="str">
        <f ca="1">IF('PR-tampon'!$E398="","",IF('PR-tampon'!$E398=0,"",IF(INDIRECT(NOM_FR&amp;ADDRESS('PR-tampon'!$E398,COLUMN(REFERENCEMENT_ISOLANT[[#Headers],[Climat max]])))=0,"",INDIRECT(NOM_FR&amp;ADDRESS('PR-tampon'!$E398,COLUMN(REFERENCEMENT_ISOLANT[[#Headers],[Climat max]]))))))</f>
        <v/>
      </c>
      <c r="P433" s="3" t="str">
        <f ca="1">IF('PR-tampon'!$E398="","",IF('PR-tampon'!$E398=0,"",IF(INDIRECT(NOM_FR&amp;ADDRESS('PR-tampon'!$E398,COLUMN(REFERENCEMENT_ISOLANT[[#Headers],[Locaux climatisés ou raffraichis]])))=0,"",INDIRECT(NOM_FR&amp;ADDRESS('PR-tampon'!$E398,COLUMN(REFERENCEMENT_ISOLANT[[#Headers],[Locaux climatisés ou raffraichis]]))))))</f>
        <v/>
      </c>
      <c r="Q433" s="89" t="str">
        <f ca="1">IF('PR-tampon'!$E398="","",IF('PR-tampon'!$E398=0,"",IF(INDIRECT(NOM_FR&amp;ADDRESS('PR-tampon'!$E398,COLUMN(REFERENCEMENT_ISOLANT[[#Headers],[LIEN INTERNET]])))=0,"",INDIRECT(NOM_FR&amp;ADDRESS('PR-tampon'!$E398,COLUMN(REFERENCEMENT_ISOLANT[[#Headers],[LIEN INTERNET]]))))))</f>
        <v/>
      </c>
    </row>
    <row r="434" spans="1:17" ht="130.15" customHeight="1" x14ac:dyDescent="0.25">
      <c r="A434" s="3" t="e">
        <v>#VALUE!</v>
      </c>
      <c r="B434" s="88" t="str">
        <f ca="1">IF('PR-tampon'!$E399="","",IF('PR-tampon'!$E399=0,"",IF(INDIRECT(NOM_FR&amp;ADDRESS('PR-tampon'!$E399,COLUMN(REFERENCEMENT_ISOLANT[[#Headers],[DATE REFERENCEMENT]])))=0,"",INDIRECT(NOM_FR&amp;ADDRESS('PR-tampon'!$E399,COLUMN(REFERENCEMENT_ISOLANT[[#Headers],[DATE REFERENCEMENT]]))))))</f>
        <v/>
      </c>
      <c r="C434" s="88" t="str">
        <f ca="1">IF('PR-tampon'!$E399="","",IF('PR-tampon'!$E399=0,"",IF(INDIRECT(NOM_FR&amp;ADDRESS('PR-tampon'!$E399,COLUMN(REFERENCEMENT_ISOLANT[[#Headers],[TYPE DE PROCEDE]])))=0,"",INDIRECT(NOM_FR&amp;ADDRESS('PR-tampon'!$E399,COLUMN(REFERENCEMENT_ISOLANT[[#Headers],[TYPE DE PROCEDE]]))))))</f>
        <v/>
      </c>
      <c r="D434" s="88" t="str">
        <f ca="1">IF('PR-tampon'!$E399="","",IF('PR-tampon'!$E399=0,"",IF(INDIRECT(NOM_FR&amp;ADDRESS('PR-tampon'!$E399,COLUMN(REFERENCEMENT_ISOLANT[[#Headers],[MATIERE]])))=0,"",INDIRECT(NOM_FR&amp;ADDRESS('PR-tampon'!$E399,COLUMN(REFERENCEMENT_ISOLANT[[#Headers],[MATIERE]]))))))</f>
        <v/>
      </c>
      <c r="E434" s="3" t="str">
        <f ca="1">IF('PR-tampon'!$E399="","",IF('PR-tampon'!$E399=0,"",IF(INDIRECT(NOM_FR&amp;ADDRESS('PR-tampon'!$E399,COLUMN(REFERENCEMENT_ISOLANT[[#Headers],[NOM COMMERCIAL DU PROCEDE]])))=0,"",INDIRECT(NOM_FR&amp;ADDRESS('PR-tampon'!$E399,COLUMN(REFERENCEMENT_ISOLANT[[#Headers],[NOM COMMERCIAL DU PROCEDE]]))))))</f>
        <v/>
      </c>
      <c r="F434" s="3" t="str">
        <f ca="1">IF('PR-tampon'!$E399="","",IF('PR-tampon'!$E399=0,"",IF(INDIRECT(NOM_FR&amp;ADDRESS('PR-tampon'!$E399,COLUMN(REFERENCEMENT_ISOLANT[[#Headers],[DISTRIBUTEUR]])))=0,"",INDIRECT(NOM_FR&amp;ADDRESS('PR-tampon'!$E399,COLUMN(REFERENCEMENT_ISOLANT[[#Headers],[DISTRIBUTEUR]]))))))</f>
        <v/>
      </c>
      <c r="G434" s="3" t="str">
        <f ca="1">IF('PR-tampon'!$E399="","",IF('PR-tampon'!$E399=0,"",IF(INDIRECT(NOM_FR&amp;ADDRESS('PR-tampon'!$E399,COLUMN(REFERENCEMENT_ISOLANT[[#Headers],[TYPE DE DOCUMENT DE REFERENCE]])))=0,"",INDIRECT(NOM_FR&amp;ADDRESS('PR-tampon'!$E399,COLUMN(REFERENCEMENT_ISOLANT[[#Headers],[TYPE DE DOCUMENT DE REFERENCE]]))))))</f>
        <v/>
      </c>
      <c r="H434" s="3" t="str">
        <f ca="1">IF('PR-tampon'!$E399="","",IF('PR-tampon'!$E399=0,"",IF(INDIRECT(NOM_FR&amp;ADDRESS('PR-tampon'!$E399,COLUMN(REFERENCEMENT_ISOLANT[[#Headers],[REF]])))=0,"",INDIRECT(NOM_FR&amp;ADDRESS('PR-tampon'!$E399,COLUMN(REFERENCEMENT_ISOLANT[[#Headers],[REF]]))))))</f>
        <v/>
      </c>
      <c r="I434" s="82" t="str">
        <f ca="1">IF('PR-tampon'!$E399="","",IF('PR-tampon'!$E399=0,"",IF(INDIRECT(NOM_FR&amp;ADDRESS('PR-tampon'!$E399,COLUMN(REFERENCEMENT_ISOLANT[[#Headers],[AVIS LIMITE AU]])))=0,"",INDIRECT(NOM_FR&amp;ADDRESS('PR-tampon'!$E399,COLUMN(REFERENCEMENT_ISOLANT[[#Headers],[AVIS LIMITE AU]]))))))</f>
        <v/>
      </c>
      <c r="J434" s="3" t="str">
        <f ca="1">IF('PR-tampon'!$E399="","",IF('PR-tampon'!$E399=0,"",IF(INDIRECT(NOM_FR&amp;ADDRESS('PR-tampon'!$E399,COLUMN(REFERENCEMENT_ISOLANT[[#Headers],[TC/TNC
dans le domaine d''emploi visé]])))=0,"",INDIRECT(NOM_FR&amp;ADDRESS('PR-tampon'!$E399,COLUMN(REFERENCEMENT_ISOLANT[[#Headers],[TC/TNC
dans le domaine d''emploi visé]]))))))</f>
        <v/>
      </c>
      <c r="K434" s="117" t="str">
        <f ca="1">IF('PR-tampon'!$E399="","",IF('PR-tampon'!$E399=0,"",IF(INDIRECT(NOM_FR&amp;ADDRESS('PR-tampon'!$E399,COLUMN(REFERENCEMENT_ISOLANT[[#Headers],[SYNTHESE DES APPLICATIONS VISEES]])))=0,"",INDIRECT(NOM_FR&amp;ADDRESS('PR-tampon'!$E399,COLUMN(REFERENCEMENT_ISOLANT[[#Headers],[SYNTHESE DES APPLICATIONS VISEES]]))))))</f>
        <v/>
      </c>
      <c r="L434" s="84" t="str">
        <f ca="1">IF('PR-tampon'!$E399="","",IF('PR-tampon'!$E399=0,"",IF(INDIRECT(NOM_FR&amp;ADDRESS('PR-tampon'!$E399,COLUMN(REFERENCEMENT_ISOLANT[[#Headers],[CONCATENATION DES OBSERVATIONS]])))=0,"",INDIRECT(NOM_FR&amp;ADDRESS('PR-tampon'!$E399,COLUMN(REFERENCEMENT_ISOLANT[[#Headers],[CONCATENATION DES OBSERVATIONS]]))))))</f>
        <v/>
      </c>
      <c r="M434" s="3" t="str">
        <f ca="1">IF('PR-tampon'!$E399="","",IF('PR-tampon'!$E399=0,"",IF(INDIRECT(NOM_FR&amp;ADDRESS('PR-tampon'!$E399,COLUMN(REFERENCEMENT_ISOLANT[[#Headers],[Hygrométrie des locaux]])))=0,"",INDIRECT(NOM_FR&amp;ADDRESS('PR-tampon'!$E399,COLUMN(REFERENCEMENT_ISOLANT[[#Headers],[Hygrométrie des locaux]]))))))</f>
        <v/>
      </c>
      <c r="N434" s="3" t="str">
        <f ca="1">IF('PR-tampon'!$E399="","",IF('PR-tampon'!$E399=0,"",IF(INDIRECT(NOM_FR&amp;ADDRESS('PR-tampon'!$E399,COLUMN(REFERENCEMENT_ISOLANT[[#Headers],[classement locaux au sens 20.1 P3]])))=0,"",INDIRECT(NOM_FR&amp;ADDRESS('PR-tampon'!$E399,COLUMN(REFERENCEMENT_ISOLANT[[#Headers],[classement locaux au sens 20.1 P3]]))))))</f>
        <v/>
      </c>
      <c r="O434" s="3" t="str">
        <f ca="1">IF('PR-tampon'!$E399="","",IF('PR-tampon'!$E399=0,"",IF(INDIRECT(NOM_FR&amp;ADDRESS('PR-tampon'!$E399,COLUMN(REFERENCEMENT_ISOLANT[[#Headers],[Climat max]])))=0,"",INDIRECT(NOM_FR&amp;ADDRESS('PR-tampon'!$E399,COLUMN(REFERENCEMENT_ISOLANT[[#Headers],[Climat max]]))))))</f>
        <v/>
      </c>
      <c r="P434" s="3" t="str">
        <f ca="1">IF('PR-tampon'!$E399="","",IF('PR-tampon'!$E399=0,"",IF(INDIRECT(NOM_FR&amp;ADDRESS('PR-tampon'!$E399,COLUMN(REFERENCEMENT_ISOLANT[[#Headers],[Locaux climatisés ou raffraichis]])))=0,"",INDIRECT(NOM_FR&amp;ADDRESS('PR-tampon'!$E399,COLUMN(REFERENCEMENT_ISOLANT[[#Headers],[Locaux climatisés ou raffraichis]]))))))</f>
        <v/>
      </c>
      <c r="Q434" s="89" t="str">
        <f ca="1">IF('PR-tampon'!$E399="","",IF('PR-tampon'!$E399=0,"",IF(INDIRECT(NOM_FR&amp;ADDRESS('PR-tampon'!$E399,COLUMN(REFERENCEMENT_ISOLANT[[#Headers],[LIEN INTERNET]])))=0,"",INDIRECT(NOM_FR&amp;ADDRESS('PR-tampon'!$E399,COLUMN(REFERENCEMENT_ISOLANT[[#Headers],[LIEN INTERNET]]))))))</f>
        <v/>
      </c>
    </row>
    <row r="435" spans="1:17" ht="130.15" customHeight="1" x14ac:dyDescent="0.25">
      <c r="A435" s="3" t="e">
        <v>#VALUE!</v>
      </c>
      <c r="B435" s="88" t="str">
        <f ca="1">IF('PR-tampon'!$E400="","",IF('PR-tampon'!$E400=0,"",IF(INDIRECT(NOM_FR&amp;ADDRESS('PR-tampon'!$E400,COLUMN(REFERENCEMENT_ISOLANT[[#Headers],[DATE REFERENCEMENT]])))=0,"",INDIRECT(NOM_FR&amp;ADDRESS('PR-tampon'!$E400,COLUMN(REFERENCEMENT_ISOLANT[[#Headers],[DATE REFERENCEMENT]]))))))</f>
        <v/>
      </c>
      <c r="C435" s="88" t="str">
        <f ca="1">IF('PR-tampon'!$E400="","",IF('PR-tampon'!$E400=0,"",IF(INDIRECT(NOM_FR&amp;ADDRESS('PR-tampon'!$E400,COLUMN(REFERENCEMENT_ISOLANT[[#Headers],[TYPE DE PROCEDE]])))=0,"",INDIRECT(NOM_FR&amp;ADDRESS('PR-tampon'!$E400,COLUMN(REFERENCEMENT_ISOLANT[[#Headers],[TYPE DE PROCEDE]]))))))</f>
        <v/>
      </c>
      <c r="D435" s="88" t="str">
        <f ca="1">IF('PR-tampon'!$E400="","",IF('PR-tampon'!$E400=0,"",IF(INDIRECT(NOM_FR&amp;ADDRESS('PR-tampon'!$E400,COLUMN(REFERENCEMENT_ISOLANT[[#Headers],[MATIERE]])))=0,"",INDIRECT(NOM_FR&amp;ADDRESS('PR-tampon'!$E400,COLUMN(REFERENCEMENT_ISOLANT[[#Headers],[MATIERE]]))))))</f>
        <v/>
      </c>
      <c r="E435" s="3" t="str">
        <f ca="1">IF('PR-tampon'!$E400="","",IF('PR-tampon'!$E400=0,"",IF(INDIRECT(NOM_FR&amp;ADDRESS('PR-tampon'!$E400,COLUMN(REFERENCEMENT_ISOLANT[[#Headers],[NOM COMMERCIAL DU PROCEDE]])))=0,"",INDIRECT(NOM_FR&amp;ADDRESS('PR-tampon'!$E400,COLUMN(REFERENCEMENT_ISOLANT[[#Headers],[NOM COMMERCIAL DU PROCEDE]]))))))</f>
        <v/>
      </c>
      <c r="F435" s="3" t="str">
        <f ca="1">IF('PR-tampon'!$E400="","",IF('PR-tampon'!$E400=0,"",IF(INDIRECT(NOM_FR&amp;ADDRESS('PR-tampon'!$E400,COLUMN(REFERENCEMENT_ISOLANT[[#Headers],[DISTRIBUTEUR]])))=0,"",INDIRECT(NOM_FR&amp;ADDRESS('PR-tampon'!$E400,COLUMN(REFERENCEMENT_ISOLANT[[#Headers],[DISTRIBUTEUR]]))))))</f>
        <v/>
      </c>
      <c r="G435" s="3" t="str">
        <f ca="1">IF('PR-tampon'!$E400="","",IF('PR-tampon'!$E400=0,"",IF(INDIRECT(NOM_FR&amp;ADDRESS('PR-tampon'!$E400,COLUMN(REFERENCEMENT_ISOLANT[[#Headers],[TYPE DE DOCUMENT DE REFERENCE]])))=0,"",INDIRECT(NOM_FR&amp;ADDRESS('PR-tampon'!$E400,COLUMN(REFERENCEMENT_ISOLANT[[#Headers],[TYPE DE DOCUMENT DE REFERENCE]]))))))</f>
        <v/>
      </c>
      <c r="H435" s="3" t="str">
        <f ca="1">IF('PR-tampon'!$E400="","",IF('PR-tampon'!$E400=0,"",IF(INDIRECT(NOM_FR&amp;ADDRESS('PR-tampon'!$E400,COLUMN(REFERENCEMENT_ISOLANT[[#Headers],[REF]])))=0,"",INDIRECT(NOM_FR&amp;ADDRESS('PR-tampon'!$E400,COLUMN(REFERENCEMENT_ISOLANT[[#Headers],[REF]]))))))</f>
        <v/>
      </c>
      <c r="I435" s="82" t="str">
        <f ca="1">IF('PR-tampon'!$E400="","",IF('PR-tampon'!$E400=0,"",IF(INDIRECT(NOM_FR&amp;ADDRESS('PR-tampon'!$E400,COLUMN(REFERENCEMENT_ISOLANT[[#Headers],[AVIS LIMITE AU]])))=0,"",INDIRECT(NOM_FR&amp;ADDRESS('PR-tampon'!$E400,COLUMN(REFERENCEMENT_ISOLANT[[#Headers],[AVIS LIMITE AU]]))))))</f>
        <v/>
      </c>
      <c r="J435" s="3" t="str">
        <f ca="1">IF('PR-tampon'!$E400="","",IF('PR-tampon'!$E400=0,"",IF(INDIRECT(NOM_FR&amp;ADDRESS('PR-tampon'!$E400,COLUMN(REFERENCEMENT_ISOLANT[[#Headers],[TC/TNC
dans le domaine d''emploi visé]])))=0,"",INDIRECT(NOM_FR&amp;ADDRESS('PR-tampon'!$E400,COLUMN(REFERENCEMENT_ISOLANT[[#Headers],[TC/TNC
dans le domaine d''emploi visé]]))))))</f>
        <v/>
      </c>
      <c r="K435" s="117" t="str">
        <f ca="1">IF('PR-tampon'!$E400="","",IF('PR-tampon'!$E400=0,"",IF(INDIRECT(NOM_FR&amp;ADDRESS('PR-tampon'!$E400,COLUMN(REFERENCEMENT_ISOLANT[[#Headers],[SYNTHESE DES APPLICATIONS VISEES]])))=0,"",INDIRECT(NOM_FR&amp;ADDRESS('PR-tampon'!$E400,COLUMN(REFERENCEMENT_ISOLANT[[#Headers],[SYNTHESE DES APPLICATIONS VISEES]]))))))</f>
        <v/>
      </c>
      <c r="L435" s="84" t="str">
        <f ca="1">IF('PR-tampon'!$E400="","",IF('PR-tampon'!$E400=0,"",IF(INDIRECT(NOM_FR&amp;ADDRESS('PR-tampon'!$E400,COLUMN(REFERENCEMENT_ISOLANT[[#Headers],[CONCATENATION DES OBSERVATIONS]])))=0,"",INDIRECT(NOM_FR&amp;ADDRESS('PR-tampon'!$E400,COLUMN(REFERENCEMENT_ISOLANT[[#Headers],[CONCATENATION DES OBSERVATIONS]]))))))</f>
        <v/>
      </c>
      <c r="M435" s="3" t="str">
        <f ca="1">IF('PR-tampon'!$E400="","",IF('PR-tampon'!$E400=0,"",IF(INDIRECT(NOM_FR&amp;ADDRESS('PR-tampon'!$E400,COLUMN(REFERENCEMENT_ISOLANT[[#Headers],[Hygrométrie des locaux]])))=0,"",INDIRECT(NOM_FR&amp;ADDRESS('PR-tampon'!$E400,COLUMN(REFERENCEMENT_ISOLANT[[#Headers],[Hygrométrie des locaux]]))))))</f>
        <v/>
      </c>
      <c r="N435" s="3" t="str">
        <f ca="1">IF('PR-tampon'!$E400="","",IF('PR-tampon'!$E400=0,"",IF(INDIRECT(NOM_FR&amp;ADDRESS('PR-tampon'!$E400,COLUMN(REFERENCEMENT_ISOLANT[[#Headers],[classement locaux au sens 20.1 P3]])))=0,"",INDIRECT(NOM_FR&amp;ADDRESS('PR-tampon'!$E400,COLUMN(REFERENCEMENT_ISOLANT[[#Headers],[classement locaux au sens 20.1 P3]]))))))</f>
        <v/>
      </c>
      <c r="O435" s="3" t="str">
        <f ca="1">IF('PR-tampon'!$E400="","",IF('PR-tampon'!$E400=0,"",IF(INDIRECT(NOM_FR&amp;ADDRESS('PR-tampon'!$E400,COLUMN(REFERENCEMENT_ISOLANT[[#Headers],[Climat max]])))=0,"",INDIRECT(NOM_FR&amp;ADDRESS('PR-tampon'!$E400,COLUMN(REFERENCEMENT_ISOLANT[[#Headers],[Climat max]]))))))</f>
        <v/>
      </c>
      <c r="P435" s="3" t="str">
        <f ca="1">IF('PR-tampon'!$E400="","",IF('PR-tampon'!$E400=0,"",IF(INDIRECT(NOM_FR&amp;ADDRESS('PR-tampon'!$E400,COLUMN(REFERENCEMENT_ISOLANT[[#Headers],[Locaux climatisés ou raffraichis]])))=0,"",INDIRECT(NOM_FR&amp;ADDRESS('PR-tampon'!$E400,COLUMN(REFERENCEMENT_ISOLANT[[#Headers],[Locaux climatisés ou raffraichis]]))))))</f>
        <v/>
      </c>
      <c r="Q435" s="89" t="str">
        <f ca="1">IF('PR-tampon'!$E400="","",IF('PR-tampon'!$E400=0,"",IF(INDIRECT(NOM_FR&amp;ADDRESS('PR-tampon'!$E400,COLUMN(REFERENCEMENT_ISOLANT[[#Headers],[LIEN INTERNET]])))=0,"",INDIRECT(NOM_FR&amp;ADDRESS('PR-tampon'!$E400,COLUMN(REFERENCEMENT_ISOLANT[[#Headers],[LIEN INTERNET]]))))))</f>
        <v/>
      </c>
    </row>
    <row r="436" spans="1:17" ht="130.15" customHeight="1" x14ac:dyDescent="0.25">
      <c r="A436" s="3" t="e">
        <v>#VALUE!</v>
      </c>
      <c r="B436" s="88" t="str">
        <f ca="1">IF('PR-tampon'!$E401="","",IF('PR-tampon'!$E401=0,"",IF(INDIRECT(NOM_FR&amp;ADDRESS('PR-tampon'!$E401,COLUMN(REFERENCEMENT_ISOLANT[[#Headers],[DATE REFERENCEMENT]])))=0,"",INDIRECT(NOM_FR&amp;ADDRESS('PR-tampon'!$E401,COLUMN(REFERENCEMENT_ISOLANT[[#Headers],[DATE REFERENCEMENT]]))))))</f>
        <v/>
      </c>
      <c r="C436" s="88" t="str">
        <f ca="1">IF('PR-tampon'!$E401="","",IF('PR-tampon'!$E401=0,"",IF(INDIRECT(NOM_FR&amp;ADDRESS('PR-tampon'!$E401,COLUMN(REFERENCEMENT_ISOLANT[[#Headers],[TYPE DE PROCEDE]])))=0,"",INDIRECT(NOM_FR&amp;ADDRESS('PR-tampon'!$E401,COLUMN(REFERENCEMENT_ISOLANT[[#Headers],[TYPE DE PROCEDE]]))))))</f>
        <v/>
      </c>
      <c r="D436" s="88" t="str">
        <f ca="1">IF('PR-tampon'!$E401="","",IF('PR-tampon'!$E401=0,"",IF(INDIRECT(NOM_FR&amp;ADDRESS('PR-tampon'!$E401,COLUMN(REFERENCEMENT_ISOLANT[[#Headers],[MATIERE]])))=0,"",INDIRECT(NOM_FR&amp;ADDRESS('PR-tampon'!$E401,COLUMN(REFERENCEMENT_ISOLANT[[#Headers],[MATIERE]]))))))</f>
        <v/>
      </c>
      <c r="E436" s="3" t="str">
        <f ca="1">IF('PR-tampon'!$E401="","",IF('PR-tampon'!$E401=0,"",IF(INDIRECT(NOM_FR&amp;ADDRESS('PR-tampon'!$E401,COLUMN(REFERENCEMENT_ISOLANT[[#Headers],[NOM COMMERCIAL DU PROCEDE]])))=0,"",INDIRECT(NOM_FR&amp;ADDRESS('PR-tampon'!$E401,COLUMN(REFERENCEMENT_ISOLANT[[#Headers],[NOM COMMERCIAL DU PROCEDE]]))))))</f>
        <v/>
      </c>
      <c r="F436" s="3" t="str">
        <f ca="1">IF('PR-tampon'!$E401="","",IF('PR-tampon'!$E401=0,"",IF(INDIRECT(NOM_FR&amp;ADDRESS('PR-tampon'!$E401,COLUMN(REFERENCEMENT_ISOLANT[[#Headers],[DISTRIBUTEUR]])))=0,"",INDIRECT(NOM_FR&amp;ADDRESS('PR-tampon'!$E401,COLUMN(REFERENCEMENT_ISOLANT[[#Headers],[DISTRIBUTEUR]]))))))</f>
        <v/>
      </c>
      <c r="G436" s="3" t="str">
        <f ca="1">IF('PR-tampon'!$E401="","",IF('PR-tampon'!$E401=0,"",IF(INDIRECT(NOM_FR&amp;ADDRESS('PR-tampon'!$E401,COLUMN(REFERENCEMENT_ISOLANT[[#Headers],[TYPE DE DOCUMENT DE REFERENCE]])))=0,"",INDIRECT(NOM_FR&amp;ADDRESS('PR-tampon'!$E401,COLUMN(REFERENCEMENT_ISOLANT[[#Headers],[TYPE DE DOCUMENT DE REFERENCE]]))))))</f>
        <v/>
      </c>
      <c r="H436" s="3" t="str">
        <f ca="1">IF('PR-tampon'!$E401="","",IF('PR-tampon'!$E401=0,"",IF(INDIRECT(NOM_FR&amp;ADDRESS('PR-tampon'!$E401,COLUMN(REFERENCEMENT_ISOLANT[[#Headers],[REF]])))=0,"",INDIRECT(NOM_FR&amp;ADDRESS('PR-tampon'!$E401,COLUMN(REFERENCEMENT_ISOLANT[[#Headers],[REF]]))))))</f>
        <v/>
      </c>
      <c r="I436" s="82" t="str">
        <f ca="1">IF('PR-tampon'!$E401="","",IF('PR-tampon'!$E401=0,"",IF(INDIRECT(NOM_FR&amp;ADDRESS('PR-tampon'!$E401,COLUMN(REFERENCEMENT_ISOLANT[[#Headers],[AVIS LIMITE AU]])))=0,"",INDIRECT(NOM_FR&amp;ADDRESS('PR-tampon'!$E401,COLUMN(REFERENCEMENT_ISOLANT[[#Headers],[AVIS LIMITE AU]]))))))</f>
        <v/>
      </c>
      <c r="J436" s="3" t="str">
        <f ca="1">IF('PR-tampon'!$E401="","",IF('PR-tampon'!$E401=0,"",IF(INDIRECT(NOM_FR&amp;ADDRESS('PR-tampon'!$E401,COLUMN(REFERENCEMENT_ISOLANT[[#Headers],[TC/TNC
dans le domaine d''emploi visé]])))=0,"",INDIRECT(NOM_FR&amp;ADDRESS('PR-tampon'!$E401,COLUMN(REFERENCEMENT_ISOLANT[[#Headers],[TC/TNC
dans le domaine d''emploi visé]]))))))</f>
        <v/>
      </c>
      <c r="K436" s="117" t="str">
        <f ca="1">IF('PR-tampon'!$E401="","",IF('PR-tampon'!$E401=0,"",IF(INDIRECT(NOM_FR&amp;ADDRESS('PR-tampon'!$E401,COLUMN(REFERENCEMENT_ISOLANT[[#Headers],[SYNTHESE DES APPLICATIONS VISEES]])))=0,"",INDIRECT(NOM_FR&amp;ADDRESS('PR-tampon'!$E401,COLUMN(REFERENCEMENT_ISOLANT[[#Headers],[SYNTHESE DES APPLICATIONS VISEES]]))))))</f>
        <v/>
      </c>
      <c r="L436" s="84" t="str">
        <f ca="1">IF('PR-tampon'!$E401="","",IF('PR-tampon'!$E401=0,"",IF(INDIRECT(NOM_FR&amp;ADDRESS('PR-tampon'!$E401,COLUMN(REFERENCEMENT_ISOLANT[[#Headers],[CONCATENATION DES OBSERVATIONS]])))=0,"",INDIRECT(NOM_FR&amp;ADDRESS('PR-tampon'!$E401,COLUMN(REFERENCEMENT_ISOLANT[[#Headers],[CONCATENATION DES OBSERVATIONS]]))))))</f>
        <v/>
      </c>
      <c r="M436" s="3" t="str">
        <f ca="1">IF('PR-tampon'!$E401="","",IF('PR-tampon'!$E401=0,"",IF(INDIRECT(NOM_FR&amp;ADDRESS('PR-tampon'!$E401,COLUMN(REFERENCEMENT_ISOLANT[[#Headers],[Hygrométrie des locaux]])))=0,"",INDIRECT(NOM_FR&amp;ADDRESS('PR-tampon'!$E401,COLUMN(REFERENCEMENT_ISOLANT[[#Headers],[Hygrométrie des locaux]]))))))</f>
        <v/>
      </c>
      <c r="N436" s="3" t="str">
        <f ca="1">IF('PR-tampon'!$E401="","",IF('PR-tampon'!$E401=0,"",IF(INDIRECT(NOM_FR&amp;ADDRESS('PR-tampon'!$E401,COLUMN(REFERENCEMENT_ISOLANT[[#Headers],[classement locaux au sens 20.1 P3]])))=0,"",INDIRECT(NOM_FR&amp;ADDRESS('PR-tampon'!$E401,COLUMN(REFERENCEMENT_ISOLANT[[#Headers],[classement locaux au sens 20.1 P3]]))))))</f>
        <v/>
      </c>
      <c r="O436" s="3" t="str">
        <f ca="1">IF('PR-tampon'!$E401="","",IF('PR-tampon'!$E401=0,"",IF(INDIRECT(NOM_FR&amp;ADDRESS('PR-tampon'!$E401,COLUMN(REFERENCEMENT_ISOLANT[[#Headers],[Climat max]])))=0,"",INDIRECT(NOM_FR&amp;ADDRESS('PR-tampon'!$E401,COLUMN(REFERENCEMENT_ISOLANT[[#Headers],[Climat max]]))))))</f>
        <v/>
      </c>
      <c r="P436" s="3" t="str">
        <f ca="1">IF('PR-tampon'!$E401="","",IF('PR-tampon'!$E401=0,"",IF(INDIRECT(NOM_FR&amp;ADDRESS('PR-tampon'!$E401,COLUMN(REFERENCEMENT_ISOLANT[[#Headers],[Locaux climatisés ou raffraichis]])))=0,"",INDIRECT(NOM_FR&amp;ADDRESS('PR-tampon'!$E401,COLUMN(REFERENCEMENT_ISOLANT[[#Headers],[Locaux climatisés ou raffraichis]]))))))</f>
        <v/>
      </c>
      <c r="Q436" s="89" t="str">
        <f ca="1">IF('PR-tampon'!$E401="","",IF('PR-tampon'!$E401=0,"",IF(INDIRECT(NOM_FR&amp;ADDRESS('PR-tampon'!$E401,COLUMN(REFERENCEMENT_ISOLANT[[#Headers],[LIEN INTERNET]])))=0,"",INDIRECT(NOM_FR&amp;ADDRESS('PR-tampon'!$E401,COLUMN(REFERENCEMENT_ISOLANT[[#Headers],[LIEN INTERNET]]))))))</f>
        <v/>
      </c>
    </row>
    <row r="437" spans="1:17" ht="130.15" customHeight="1" x14ac:dyDescent="0.25">
      <c r="A437" s="3" t="e">
        <v>#VALUE!</v>
      </c>
      <c r="B437" s="88" t="str">
        <f ca="1">IF('PR-tampon'!$E402="","",IF('PR-tampon'!$E402=0,"",IF(INDIRECT(NOM_FR&amp;ADDRESS('PR-tampon'!$E402,COLUMN(REFERENCEMENT_ISOLANT[[#Headers],[DATE REFERENCEMENT]])))=0,"",INDIRECT(NOM_FR&amp;ADDRESS('PR-tampon'!$E402,COLUMN(REFERENCEMENT_ISOLANT[[#Headers],[DATE REFERENCEMENT]]))))))</f>
        <v/>
      </c>
      <c r="C437" s="88" t="str">
        <f ca="1">IF('PR-tampon'!$E402="","",IF('PR-tampon'!$E402=0,"",IF(INDIRECT(NOM_FR&amp;ADDRESS('PR-tampon'!$E402,COLUMN(REFERENCEMENT_ISOLANT[[#Headers],[TYPE DE PROCEDE]])))=0,"",INDIRECT(NOM_FR&amp;ADDRESS('PR-tampon'!$E402,COLUMN(REFERENCEMENT_ISOLANT[[#Headers],[TYPE DE PROCEDE]]))))))</f>
        <v/>
      </c>
      <c r="D437" s="88" t="str">
        <f ca="1">IF('PR-tampon'!$E402="","",IF('PR-tampon'!$E402=0,"",IF(INDIRECT(NOM_FR&amp;ADDRESS('PR-tampon'!$E402,COLUMN(REFERENCEMENT_ISOLANT[[#Headers],[MATIERE]])))=0,"",INDIRECT(NOM_FR&amp;ADDRESS('PR-tampon'!$E402,COLUMN(REFERENCEMENT_ISOLANT[[#Headers],[MATIERE]]))))))</f>
        <v/>
      </c>
      <c r="E437" s="3" t="str">
        <f ca="1">IF('PR-tampon'!$E402="","",IF('PR-tampon'!$E402=0,"",IF(INDIRECT(NOM_FR&amp;ADDRESS('PR-tampon'!$E402,COLUMN(REFERENCEMENT_ISOLANT[[#Headers],[NOM COMMERCIAL DU PROCEDE]])))=0,"",INDIRECT(NOM_FR&amp;ADDRESS('PR-tampon'!$E402,COLUMN(REFERENCEMENT_ISOLANT[[#Headers],[NOM COMMERCIAL DU PROCEDE]]))))))</f>
        <v/>
      </c>
      <c r="F437" s="3" t="str">
        <f ca="1">IF('PR-tampon'!$E402="","",IF('PR-tampon'!$E402=0,"",IF(INDIRECT(NOM_FR&amp;ADDRESS('PR-tampon'!$E402,COLUMN(REFERENCEMENT_ISOLANT[[#Headers],[DISTRIBUTEUR]])))=0,"",INDIRECT(NOM_FR&amp;ADDRESS('PR-tampon'!$E402,COLUMN(REFERENCEMENT_ISOLANT[[#Headers],[DISTRIBUTEUR]]))))))</f>
        <v/>
      </c>
      <c r="G437" s="3" t="str">
        <f ca="1">IF('PR-tampon'!$E402="","",IF('PR-tampon'!$E402=0,"",IF(INDIRECT(NOM_FR&amp;ADDRESS('PR-tampon'!$E402,COLUMN(REFERENCEMENT_ISOLANT[[#Headers],[TYPE DE DOCUMENT DE REFERENCE]])))=0,"",INDIRECT(NOM_FR&amp;ADDRESS('PR-tampon'!$E402,COLUMN(REFERENCEMENT_ISOLANT[[#Headers],[TYPE DE DOCUMENT DE REFERENCE]]))))))</f>
        <v/>
      </c>
      <c r="H437" s="3" t="str">
        <f ca="1">IF('PR-tampon'!$E402="","",IF('PR-tampon'!$E402=0,"",IF(INDIRECT(NOM_FR&amp;ADDRESS('PR-tampon'!$E402,COLUMN(REFERENCEMENT_ISOLANT[[#Headers],[REF]])))=0,"",INDIRECT(NOM_FR&amp;ADDRESS('PR-tampon'!$E402,COLUMN(REFERENCEMENT_ISOLANT[[#Headers],[REF]]))))))</f>
        <v/>
      </c>
      <c r="I437" s="82" t="str">
        <f ca="1">IF('PR-tampon'!$E402="","",IF('PR-tampon'!$E402=0,"",IF(INDIRECT(NOM_FR&amp;ADDRESS('PR-tampon'!$E402,COLUMN(REFERENCEMENT_ISOLANT[[#Headers],[AVIS LIMITE AU]])))=0,"",INDIRECT(NOM_FR&amp;ADDRESS('PR-tampon'!$E402,COLUMN(REFERENCEMENT_ISOLANT[[#Headers],[AVIS LIMITE AU]]))))))</f>
        <v/>
      </c>
      <c r="J437" s="3" t="str">
        <f ca="1">IF('PR-tampon'!$E402="","",IF('PR-tampon'!$E402=0,"",IF(INDIRECT(NOM_FR&amp;ADDRESS('PR-tampon'!$E402,COLUMN(REFERENCEMENT_ISOLANT[[#Headers],[TC/TNC
dans le domaine d''emploi visé]])))=0,"",INDIRECT(NOM_FR&amp;ADDRESS('PR-tampon'!$E402,COLUMN(REFERENCEMENT_ISOLANT[[#Headers],[TC/TNC
dans le domaine d''emploi visé]]))))))</f>
        <v/>
      </c>
      <c r="K437" s="117" t="str">
        <f ca="1">IF('PR-tampon'!$E402="","",IF('PR-tampon'!$E402=0,"",IF(INDIRECT(NOM_FR&amp;ADDRESS('PR-tampon'!$E402,COLUMN(REFERENCEMENT_ISOLANT[[#Headers],[SYNTHESE DES APPLICATIONS VISEES]])))=0,"",INDIRECT(NOM_FR&amp;ADDRESS('PR-tampon'!$E402,COLUMN(REFERENCEMENT_ISOLANT[[#Headers],[SYNTHESE DES APPLICATIONS VISEES]]))))))</f>
        <v/>
      </c>
      <c r="L437" s="84" t="str">
        <f ca="1">IF('PR-tampon'!$E402="","",IF('PR-tampon'!$E402=0,"",IF(INDIRECT(NOM_FR&amp;ADDRESS('PR-tampon'!$E402,COLUMN(REFERENCEMENT_ISOLANT[[#Headers],[CONCATENATION DES OBSERVATIONS]])))=0,"",INDIRECT(NOM_FR&amp;ADDRESS('PR-tampon'!$E402,COLUMN(REFERENCEMENT_ISOLANT[[#Headers],[CONCATENATION DES OBSERVATIONS]]))))))</f>
        <v/>
      </c>
      <c r="M437" s="3" t="str">
        <f ca="1">IF('PR-tampon'!$E402="","",IF('PR-tampon'!$E402=0,"",IF(INDIRECT(NOM_FR&amp;ADDRESS('PR-tampon'!$E402,COLUMN(REFERENCEMENT_ISOLANT[[#Headers],[Hygrométrie des locaux]])))=0,"",INDIRECT(NOM_FR&amp;ADDRESS('PR-tampon'!$E402,COLUMN(REFERENCEMENT_ISOLANT[[#Headers],[Hygrométrie des locaux]]))))))</f>
        <v/>
      </c>
      <c r="N437" s="3" t="str">
        <f ca="1">IF('PR-tampon'!$E402="","",IF('PR-tampon'!$E402=0,"",IF(INDIRECT(NOM_FR&amp;ADDRESS('PR-tampon'!$E402,COLUMN(REFERENCEMENT_ISOLANT[[#Headers],[classement locaux au sens 20.1 P3]])))=0,"",INDIRECT(NOM_FR&amp;ADDRESS('PR-tampon'!$E402,COLUMN(REFERENCEMENT_ISOLANT[[#Headers],[classement locaux au sens 20.1 P3]]))))))</f>
        <v/>
      </c>
      <c r="O437" s="3" t="str">
        <f ca="1">IF('PR-tampon'!$E402="","",IF('PR-tampon'!$E402=0,"",IF(INDIRECT(NOM_FR&amp;ADDRESS('PR-tampon'!$E402,COLUMN(REFERENCEMENT_ISOLANT[[#Headers],[Climat max]])))=0,"",INDIRECT(NOM_FR&amp;ADDRESS('PR-tampon'!$E402,COLUMN(REFERENCEMENT_ISOLANT[[#Headers],[Climat max]]))))))</f>
        <v/>
      </c>
      <c r="P437" s="3" t="str">
        <f ca="1">IF('PR-tampon'!$E402="","",IF('PR-tampon'!$E402=0,"",IF(INDIRECT(NOM_FR&amp;ADDRESS('PR-tampon'!$E402,COLUMN(REFERENCEMENT_ISOLANT[[#Headers],[Locaux climatisés ou raffraichis]])))=0,"",INDIRECT(NOM_FR&amp;ADDRESS('PR-tampon'!$E402,COLUMN(REFERENCEMENT_ISOLANT[[#Headers],[Locaux climatisés ou raffraichis]]))))))</f>
        <v/>
      </c>
      <c r="Q437" s="89" t="str">
        <f ca="1">IF('PR-tampon'!$E402="","",IF('PR-tampon'!$E402=0,"",IF(INDIRECT(NOM_FR&amp;ADDRESS('PR-tampon'!$E402,COLUMN(REFERENCEMENT_ISOLANT[[#Headers],[LIEN INTERNET]])))=0,"",INDIRECT(NOM_FR&amp;ADDRESS('PR-tampon'!$E402,COLUMN(REFERENCEMENT_ISOLANT[[#Headers],[LIEN INTERNET]]))))))</f>
        <v/>
      </c>
    </row>
    <row r="438" spans="1:17" ht="130.15" customHeight="1" x14ac:dyDescent="0.25">
      <c r="A438" s="3" t="e">
        <v>#VALUE!</v>
      </c>
      <c r="B438" s="88" t="str">
        <f ca="1">IF('PR-tampon'!$E403="","",IF('PR-tampon'!$E403=0,"",IF(INDIRECT(NOM_FR&amp;ADDRESS('PR-tampon'!$E403,COLUMN(REFERENCEMENT_ISOLANT[[#Headers],[DATE REFERENCEMENT]])))=0,"",INDIRECT(NOM_FR&amp;ADDRESS('PR-tampon'!$E403,COLUMN(REFERENCEMENT_ISOLANT[[#Headers],[DATE REFERENCEMENT]]))))))</f>
        <v/>
      </c>
      <c r="C438" s="88" t="str">
        <f ca="1">IF('PR-tampon'!$E403="","",IF('PR-tampon'!$E403=0,"",IF(INDIRECT(NOM_FR&amp;ADDRESS('PR-tampon'!$E403,COLUMN(REFERENCEMENT_ISOLANT[[#Headers],[TYPE DE PROCEDE]])))=0,"",INDIRECT(NOM_FR&amp;ADDRESS('PR-tampon'!$E403,COLUMN(REFERENCEMENT_ISOLANT[[#Headers],[TYPE DE PROCEDE]]))))))</f>
        <v/>
      </c>
      <c r="D438" s="88" t="str">
        <f ca="1">IF('PR-tampon'!$E403="","",IF('PR-tampon'!$E403=0,"",IF(INDIRECT(NOM_FR&amp;ADDRESS('PR-tampon'!$E403,COLUMN(REFERENCEMENT_ISOLANT[[#Headers],[MATIERE]])))=0,"",INDIRECT(NOM_FR&amp;ADDRESS('PR-tampon'!$E403,COLUMN(REFERENCEMENT_ISOLANT[[#Headers],[MATIERE]]))))))</f>
        <v/>
      </c>
      <c r="E438" s="3" t="str">
        <f ca="1">IF('PR-tampon'!$E403="","",IF('PR-tampon'!$E403=0,"",IF(INDIRECT(NOM_FR&amp;ADDRESS('PR-tampon'!$E403,COLUMN(REFERENCEMENT_ISOLANT[[#Headers],[NOM COMMERCIAL DU PROCEDE]])))=0,"",INDIRECT(NOM_FR&amp;ADDRESS('PR-tampon'!$E403,COLUMN(REFERENCEMENT_ISOLANT[[#Headers],[NOM COMMERCIAL DU PROCEDE]]))))))</f>
        <v/>
      </c>
      <c r="F438" s="3" t="str">
        <f ca="1">IF('PR-tampon'!$E403="","",IF('PR-tampon'!$E403=0,"",IF(INDIRECT(NOM_FR&amp;ADDRESS('PR-tampon'!$E403,COLUMN(REFERENCEMENT_ISOLANT[[#Headers],[DISTRIBUTEUR]])))=0,"",INDIRECT(NOM_FR&amp;ADDRESS('PR-tampon'!$E403,COLUMN(REFERENCEMENT_ISOLANT[[#Headers],[DISTRIBUTEUR]]))))))</f>
        <v/>
      </c>
      <c r="G438" s="3" t="str">
        <f ca="1">IF('PR-tampon'!$E403="","",IF('PR-tampon'!$E403=0,"",IF(INDIRECT(NOM_FR&amp;ADDRESS('PR-tampon'!$E403,COLUMN(REFERENCEMENT_ISOLANT[[#Headers],[TYPE DE DOCUMENT DE REFERENCE]])))=0,"",INDIRECT(NOM_FR&amp;ADDRESS('PR-tampon'!$E403,COLUMN(REFERENCEMENT_ISOLANT[[#Headers],[TYPE DE DOCUMENT DE REFERENCE]]))))))</f>
        <v/>
      </c>
      <c r="H438" s="3" t="str">
        <f ca="1">IF('PR-tampon'!$E403="","",IF('PR-tampon'!$E403=0,"",IF(INDIRECT(NOM_FR&amp;ADDRESS('PR-tampon'!$E403,COLUMN(REFERENCEMENT_ISOLANT[[#Headers],[REF]])))=0,"",INDIRECT(NOM_FR&amp;ADDRESS('PR-tampon'!$E403,COLUMN(REFERENCEMENT_ISOLANT[[#Headers],[REF]]))))))</f>
        <v/>
      </c>
      <c r="I438" s="82" t="str">
        <f ca="1">IF('PR-tampon'!$E403="","",IF('PR-tampon'!$E403=0,"",IF(INDIRECT(NOM_FR&amp;ADDRESS('PR-tampon'!$E403,COLUMN(REFERENCEMENT_ISOLANT[[#Headers],[AVIS LIMITE AU]])))=0,"",INDIRECT(NOM_FR&amp;ADDRESS('PR-tampon'!$E403,COLUMN(REFERENCEMENT_ISOLANT[[#Headers],[AVIS LIMITE AU]]))))))</f>
        <v/>
      </c>
      <c r="J438" s="3" t="str">
        <f ca="1">IF('PR-tampon'!$E403="","",IF('PR-tampon'!$E403=0,"",IF(INDIRECT(NOM_FR&amp;ADDRESS('PR-tampon'!$E403,COLUMN(REFERENCEMENT_ISOLANT[[#Headers],[TC/TNC
dans le domaine d''emploi visé]])))=0,"",INDIRECT(NOM_FR&amp;ADDRESS('PR-tampon'!$E403,COLUMN(REFERENCEMENT_ISOLANT[[#Headers],[TC/TNC
dans le domaine d''emploi visé]]))))))</f>
        <v/>
      </c>
      <c r="K438" s="117" t="str">
        <f ca="1">IF('PR-tampon'!$E403="","",IF('PR-tampon'!$E403=0,"",IF(INDIRECT(NOM_FR&amp;ADDRESS('PR-tampon'!$E403,COLUMN(REFERENCEMENT_ISOLANT[[#Headers],[SYNTHESE DES APPLICATIONS VISEES]])))=0,"",INDIRECT(NOM_FR&amp;ADDRESS('PR-tampon'!$E403,COLUMN(REFERENCEMENT_ISOLANT[[#Headers],[SYNTHESE DES APPLICATIONS VISEES]]))))))</f>
        <v/>
      </c>
      <c r="L438" s="84" t="str">
        <f ca="1">IF('PR-tampon'!$E403="","",IF('PR-tampon'!$E403=0,"",IF(INDIRECT(NOM_FR&amp;ADDRESS('PR-tampon'!$E403,COLUMN(REFERENCEMENT_ISOLANT[[#Headers],[CONCATENATION DES OBSERVATIONS]])))=0,"",INDIRECT(NOM_FR&amp;ADDRESS('PR-tampon'!$E403,COLUMN(REFERENCEMENT_ISOLANT[[#Headers],[CONCATENATION DES OBSERVATIONS]]))))))</f>
        <v/>
      </c>
      <c r="M438" s="3" t="str">
        <f ca="1">IF('PR-tampon'!$E403="","",IF('PR-tampon'!$E403=0,"",IF(INDIRECT(NOM_FR&amp;ADDRESS('PR-tampon'!$E403,COLUMN(REFERENCEMENT_ISOLANT[[#Headers],[Hygrométrie des locaux]])))=0,"",INDIRECT(NOM_FR&amp;ADDRESS('PR-tampon'!$E403,COLUMN(REFERENCEMENT_ISOLANT[[#Headers],[Hygrométrie des locaux]]))))))</f>
        <v/>
      </c>
      <c r="N438" s="3" t="str">
        <f ca="1">IF('PR-tampon'!$E403="","",IF('PR-tampon'!$E403=0,"",IF(INDIRECT(NOM_FR&amp;ADDRESS('PR-tampon'!$E403,COLUMN(REFERENCEMENT_ISOLANT[[#Headers],[classement locaux au sens 20.1 P3]])))=0,"",INDIRECT(NOM_FR&amp;ADDRESS('PR-tampon'!$E403,COLUMN(REFERENCEMENT_ISOLANT[[#Headers],[classement locaux au sens 20.1 P3]]))))))</f>
        <v/>
      </c>
      <c r="O438" s="3" t="str">
        <f ca="1">IF('PR-tampon'!$E403="","",IF('PR-tampon'!$E403=0,"",IF(INDIRECT(NOM_FR&amp;ADDRESS('PR-tampon'!$E403,COLUMN(REFERENCEMENT_ISOLANT[[#Headers],[Climat max]])))=0,"",INDIRECT(NOM_FR&amp;ADDRESS('PR-tampon'!$E403,COLUMN(REFERENCEMENT_ISOLANT[[#Headers],[Climat max]]))))))</f>
        <v/>
      </c>
      <c r="P438" s="3" t="str">
        <f ca="1">IF('PR-tampon'!$E403="","",IF('PR-tampon'!$E403=0,"",IF(INDIRECT(NOM_FR&amp;ADDRESS('PR-tampon'!$E403,COLUMN(REFERENCEMENT_ISOLANT[[#Headers],[Locaux climatisés ou raffraichis]])))=0,"",INDIRECT(NOM_FR&amp;ADDRESS('PR-tampon'!$E403,COLUMN(REFERENCEMENT_ISOLANT[[#Headers],[Locaux climatisés ou raffraichis]]))))))</f>
        <v/>
      </c>
      <c r="Q438" s="89" t="str">
        <f ca="1">IF('PR-tampon'!$E403="","",IF('PR-tampon'!$E403=0,"",IF(INDIRECT(NOM_FR&amp;ADDRESS('PR-tampon'!$E403,COLUMN(REFERENCEMENT_ISOLANT[[#Headers],[LIEN INTERNET]])))=0,"",INDIRECT(NOM_FR&amp;ADDRESS('PR-tampon'!$E403,COLUMN(REFERENCEMENT_ISOLANT[[#Headers],[LIEN INTERNET]]))))))</f>
        <v/>
      </c>
    </row>
    <row r="439" spans="1:17" ht="130.15" customHeight="1" x14ac:dyDescent="0.25">
      <c r="A439" s="3" t="e">
        <v>#VALUE!</v>
      </c>
      <c r="B439" s="88" t="str">
        <f ca="1">IF('PR-tampon'!$E404="","",IF('PR-tampon'!$E404=0,"",IF(INDIRECT(NOM_FR&amp;ADDRESS('PR-tampon'!$E404,COLUMN(REFERENCEMENT_ISOLANT[[#Headers],[DATE REFERENCEMENT]])))=0,"",INDIRECT(NOM_FR&amp;ADDRESS('PR-tampon'!$E404,COLUMN(REFERENCEMENT_ISOLANT[[#Headers],[DATE REFERENCEMENT]]))))))</f>
        <v/>
      </c>
      <c r="C439" s="88" t="str">
        <f ca="1">IF('PR-tampon'!$E404="","",IF('PR-tampon'!$E404=0,"",IF(INDIRECT(NOM_FR&amp;ADDRESS('PR-tampon'!$E404,COLUMN(REFERENCEMENT_ISOLANT[[#Headers],[TYPE DE PROCEDE]])))=0,"",INDIRECT(NOM_FR&amp;ADDRESS('PR-tampon'!$E404,COLUMN(REFERENCEMENT_ISOLANT[[#Headers],[TYPE DE PROCEDE]]))))))</f>
        <v/>
      </c>
      <c r="D439" s="88" t="str">
        <f ca="1">IF('PR-tampon'!$E404="","",IF('PR-tampon'!$E404=0,"",IF(INDIRECT(NOM_FR&amp;ADDRESS('PR-tampon'!$E404,COLUMN(REFERENCEMENT_ISOLANT[[#Headers],[MATIERE]])))=0,"",INDIRECT(NOM_FR&amp;ADDRESS('PR-tampon'!$E404,COLUMN(REFERENCEMENT_ISOLANT[[#Headers],[MATIERE]]))))))</f>
        <v/>
      </c>
      <c r="E439" s="3" t="str">
        <f ca="1">IF('PR-tampon'!$E404="","",IF('PR-tampon'!$E404=0,"",IF(INDIRECT(NOM_FR&amp;ADDRESS('PR-tampon'!$E404,COLUMN(REFERENCEMENT_ISOLANT[[#Headers],[NOM COMMERCIAL DU PROCEDE]])))=0,"",INDIRECT(NOM_FR&amp;ADDRESS('PR-tampon'!$E404,COLUMN(REFERENCEMENT_ISOLANT[[#Headers],[NOM COMMERCIAL DU PROCEDE]]))))))</f>
        <v/>
      </c>
      <c r="F439" s="3" t="str">
        <f ca="1">IF('PR-tampon'!$E404="","",IF('PR-tampon'!$E404=0,"",IF(INDIRECT(NOM_FR&amp;ADDRESS('PR-tampon'!$E404,COLUMN(REFERENCEMENT_ISOLANT[[#Headers],[DISTRIBUTEUR]])))=0,"",INDIRECT(NOM_FR&amp;ADDRESS('PR-tampon'!$E404,COLUMN(REFERENCEMENT_ISOLANT[[#Headers],[DISTRIBUTEUR]]))))))</f>
        <v/>
      </c>
      <c r="G439" s="3" t="str">
        <f ca="1">IF('PR-tampon'!$E404="","",IF('PR-tampon'!$E404=0,"",IF(INDIRECT(NOM_FR&amp;ADDRESS('PR-tampon'!$E404,COLUMN(REFERENCEMENT_ISOLANT[[#Headers],[TYPE DE DOCUMENT DE REFERENCE]])))=0,"",INDIRECT(NOM_FR&amp;ADDRESS('PR-tampon'!$E404,COLUMN(REFERENCEMENT_ISOLANT[[#Headers],[TYPE DE DOCUMENT DE REFERENCE]]))))))</f>
        <v/>
      </c>
      <c r="H439" s="3" t="str">
        <f ca="1">IF('PR-tampon'!$E404="","",IF('PR-tampon'!$E404=0,"",IF(INDIRECT(NOM_FR&amp;ADDRESS('PR-tampon'!$E404,COLUMN(REFERENCEMENT_ISOLANT[[#Headers],[REF]])))=0,"",INDIRECT(NOM_FR&amp;ADDRESS('PR-tampon'!$E404,COLUMN(REFERENCEMENT_ISOLANT[[#Headers],[REF]]))))))</f>
        <v/>
      </c>
      <c r="I439" s="82" t="str">
        <f ca="1">IF('PR-tampon'!$E404="","",IF('PR-tampon'!$E404=0,"",IF(INDIRECT(NOM_FR&amp;ADDRESS('PR-tampon'!$E404,COLUMN(REFERENCEMENT_ISOLANT[[#Headers],[AVIS LIMITE AU]])))=0,"",INDIRECT(NOM_FR&amp;ADDRESS('PR-tampon'!$E404,COLUMN(REFERENCEMENT_ISOLANT[[#Headers],[AVIS LIMITE AU]]))))))</f>
        <v/>
      </c>
      <c r="J439" s="3" t="str">
        <f ca="1">IF('PR-tampon'!$E404="","",IF('PR-tampon'!$E404=0,"",IF(INDIRECT(NOM_FR&amp;ADDRESS('PR-tampon'!$E404,COLUMN(REFERENCEMENT_ISOLANT[[#Headers],[TC/TNC
dans le domaine d''emploi visé]])))=0,"",INDIRECT(NOM_FR&amp;ADDRESS('PR-tampon'!$E404,COLUMN(REFERENCEMENT_ISOLANT[[#Headers],[TC/TNC
dans le domaine d''emploi visé]]))))))</f>
        <v/>
      </c>
      <c r="K439" s="117" t="str">
        <f ca="1">IF('PR-tampon'!$E404="","",IF('PR-tampon'!$E404=0,"",IF(INDIRECT(NOM_FR&amp;ADDRESS('PR-tampon'!$E404,COLUMN(REFERENCEMENT_ISOLANT[[#Headers],[SYNTHESE DES APPLICATIONS VISEES]])))=0,"",INDIRECT(NOM_FR&amp;ADDRESS('PR-tampon'!$E404,COLUMN(REFERENCEMENT_ISOLANT[[#Headers],[SYNTHESE DES APPLICATIONS VISEES]]))))))</f>
        <v/>
      </c>
      <c r="L439" s="84" t="str">
        <f ca="1">IF('PR-tampon'!$E404="","",IF('PR-tampon'!$E404=0,"",IF(INDIRECT(NOM_FR&amp;ADDRESS('PR-tampon'!$E404,COLUMN(REFERENCEMENT_ISOLANT[[#Headers],[CONCATENATION DES OBSERVATIONS]])))=0,"",INDIRECT(NOM_FR&amp;ADDRESS('PR-tampon'!$E404,COLUMN(REFERENCEMENT_ISOLANT[[#Headers],[CONCATENATION DES OBSERVATIONS]]))))))</f>
        <v/>
      </c>
      <c r="M439" s="3" t="str">
        <f ca="1">IF('PR-tampon'!$E404="","",IF('PR-tampon'!$E404=0,"",IF(INDIRECT(NOM_FR&amp;ADDRESS('PR-tampon'!$E404,COLUMN(REFERENCEMENT_ISOLANT[[#Headers],[Hygrométrie des locaux]])))=0,"",INDIRECT(NOM_FR&amp;ADDRESS('PR-tampon'!$E404,COLUMN(REFERENCEMENT_ISOLANT[[#Headers],[Hygrométrie des locaux]]))))))</f>
        <v/>
      </c>
      <c r="N439" s="3" t="str">
        <f ca="1">IF('PR-tampon'!$E404="","",IF('PR-tampon'!$E404=0,"",IF(INDIRECT(NOM_FR&amp;ADDRESS('PR-tampon'!$E404,COLUMN(REFERENCEMENT_ISOLANT[[#Headers],[classement locaux au sens 20.1 P3]])))=0,"",INDIRECT(NOM_FR&amp;ADDRESS('PR-tampon'!$E404,COLUMN(REFERENCEMENT_ISOLANT[[#Headers],[classement locaux au sens 20.1 P3]]))))))</f>
        <v/>
      </c>
      <c r="O439" s="3" t="str">
        <f ca="1">IF('PR-tampon'!$E404="","",IF('PR-tampon'!$E404=0,"",IF(INDIRECT(NOM_FR&amp;ADDRESS('PR-tampon'!$E404,COLUMN(REFERENCEMENT_ISOLANT[[#Headers],[Climat max]])))=0,"",INDIRECT(NOM_FR&amp;ADDRESS('PR-tampon'!$E404,COLUMN(REFERENCEMENT_ISOLANT[[#Headers],[Climat max]]))))))</f>
        <v/>
      </c>
      <c r="P439" s="3" t="str">
        <f ca="1">IF('PR-tampon'!$E404="","",IF('PR-tampon'!$E404=0,"",IF(INDIRECT(NOM_FR&amp;ADDRESS('PR-tampon'!$E404,COLUMN(REFERENCEMENT_ISOLANT[[#Headers],[Locaux climatisés ou raffraichis]])))=0,"",INDIRECT(NOM_FR&amp;ADDRESS('PR-tampon'!$E404,COLUMN(REFERENCEMENT_ISOLANT[[#Headers],[Locaux climatisés ou raffraichis]]))))))</f>
        <v/>
      </c>
      <c r="Q439" s="89" t="str">
        <f ca="1">IF('PR-tampon'!$E404="","",IF('PR-tampon'!$E404=0,"",IF(INDIRECT(NOM_FR&amp;ADDRESS('PR-tampon'!$E404,COLUMN(REFERENCEMENT_ISOLANT[[#Headers],[LIEN INTERNET]])))=0,"",INDIRECT(NOM_FR&amp;ADDRESS('PR-tampon'!$E404,COLUMN(REFERENCEMENT_ISOLANT[[#Headers],[LIEN INTERNET]]))))))</f>
        <v/>
      </c>
    </row>
    <row r="440" spans="1:17" ht="130.15" customHeight="1" x14ac:dyDescent="0.25">
      <c r="A440" s="3" t="e">
        <v>#VALUE!</v>
      </c>
      <c r="B440" s="88" t="str">
        <f ca="1">IF('PR-tampon'!$E405="","",IF('PR-tampon'!$E405=0,"",IF(INDIRECT(NOM_FR&amp;ADDRESS('PR-tampon'!$E405,COLUMN(REFERENCEMENT_ISOLANT[[#Headers],[DATE REFERENCEMENT]])))=0,"",INDIRECT(NOM_FR&amp;ADDRESS('PR-tampon'!$E405,COLUMN(REFERENCEMENT_ISOLANT[[#Headers],[DATE REFERENCEMENT]]))))))</f>
        <v/>
      </c>
      <c r="C440" s="88" t="str">
        <f ca="1">IF('PR-tampon'!$E405="","",IF('PR-tampon'!$E405=0,"",IF(INDIRECT(NOM_FR&amp;ADDRESS('PR-tampon'!$E405,COLUMN(REFERENCEMENT_ISOLANT[[#Headers],[TYPE DE PROCEDE]])))=0,"",INDIRECT(NOM_FR&amp;ADDRESS('PR-tampon'!$E405,COLUMN(REFERENCEMENT_ISOLANT[[#Headers],[TYPE DE PROCEDE]]))))))</f>
        <v/>
      </c>
      <c r="D440" s="88" t="str">
        <f ca="1">IF('PR-tampon'!$E405="","",IF('PR-tampon'!$E405=0,"",IF(INDIRECT(NOM_FR&amp;ADDRESS('PR-tampon'!$E405,COLUMN(REFERENCEMENT_ISOLANT[[#Headers],[MATIERE]])))=0,"",INDIRECT(NOM_FR&amp;ADDRESS('PR-tampon'!$E405,COLUMN(REFERENCEMENT_ISOLANT[[#Headers],[MATIERE]]))))))</f>
        <v/>
      </c>
      <c r="E440" s="3" t="str">
        <f ca="1">IF('PR-tampon'!$E405="","",IF('PR-tampon'!$E405=0,"",IF(INDIRECT(NOM_FR&amp;ADDRESS('PR-tampon'!$E405,COLUMN(REFERENCEMENT_ISOLANT[[#Headers],[NOM COMMERCIAL DU PROCEDE]])))=0,"",INDIRECT(NOM_FR&amp;ADDRESS('PR-tampon'!$E405,COLUMN(REFERENCEMENT_ISOLANT[[#Headers],[NOM COMMERCIAL DU PROCEDE]]))))))</f>
        <v/>
      </c>
      <c r="F440" s="3" t="str">
        <f ca="1">IF('PR-tampon'!$E405="","",IF('PR-tampon'!$E405=0,"",IF(INDIRECT(NOM_FR&amp;ADDRESS('PR-tampon'!$E405,COLUMN(REFERENCEMENT_ISOLANT[[#Headers],[DISTRIBUTEUR]])))=0,"",INDIRECT(NOM_FR&amp;ADDRESS('PR-tampon'!$E405,COLUMN(REFERENCEMENT_ISOLANT[[#Headers],[DISTRIBUTEUR]]))))))</f>
        <v/>
      </c>
      <c r="G440" s="3" t="str">
        <f ca="1">IF('PR-tampon'!$E405="","",IF('PR-tampon'!$E405=0,"",IF(INDIRECT(NOM_FR&amp;ADDRESS('PR-tampon'!$E405,COLUMN(REFERENCEMENT_ISOLANT[[#Headers],[TYPE DE DOCUMENT DE REFERENCE]])))=0,"",INDIRECT(NOM_FR&amp;ADDRESS('PR-tampon'!$E405,COLUMN(REFERENCEMENT_ISOLANT[[#Headers],[TYPE DE DOCUMENT DE REFERENCE]]))))))</f>
        <v/>
      </c>
      <c r="H440" s="3" t="str">
        <f ca="1">IF('PR-tampon'!$E405="","",IF('PR-tampon'!$E405=0,"",IF(INDIRECT(NOM_FR&amp;ADDRESS('PR-tampon'!$E405,COLUMN(REFERENCEMENT_ISOLANT[[#Headers],[REF]])))=0,"",INDIRECT(NOM_FR&amp;ADDRESS('PR-tampon'!$E405,COLUMN(REFERENCEMENT_ISOLANT[[#Headers],[REF]]))))))</f>
        <v/>
      </c>
      <c r="I440" s="82" t="str">
        <f ca="1">IF('PR-tampon'!$E405="","",IF('PR-tampon'!$E405=0,"",IF(INDIRECT(NOM_FR&amp;ADDRESS('PR-tampon'!$E405,COLUMN(REFERENCEMENT_ISOLANT[[#Headers],[AVIS LIMITE AU]])))=0,"",INDIRECT(NOM_FR&amp;ADDRESS('PR-tampon'!$E405,COLUMN(REFERENCEMENT_ISOLANT[[#Headers],[AVIS LIMITE AU]]))))))</f>
        <v/>
      </c>
      <c r="J440" s="3" t="str">
        <f ca="1">IF('PR-tampon'!$E405="","",IF('PR-tampon'!$E405=0,"",IF(INDIRECT(NOM_FR&amp;ADDRESS('PR-tampon'!$E405,COLUMN(REFERENCEMENT_ISOLANT[[#Headers],[TC/TNC
dans le domaine d''emploi visé]])))=0,"",INDIRECT(NOM_FR&amp;ADDRESS('PR-tampon'!$E405,COLUMN(REFERENCEMENT_ISOLANT[[#Headers],[TC/TNC
dans le domaine d''emploi visé]]))))))</f>
        <v/>
      </c>
      <c r="K440" s="117" t="str">
        <f ca="1">IF('PR-tampon'!$E405="","",IF('PR-tampon'!$E405=0,"",IF(INDIRECT(NOM_FR&amp;ADDRESS('PR-tampon'!$E405,COLUMN(REFERENCEMENT_ISOLANT[[#Headers],[SYNTHESE DES APPLICATIONS VISEES]])))=0,"",INDIRECT(NOM_FR&amp;ADDRESS('PR-tampon'!$E405,COLUMN(REFERENCEMENT_ISOLANT[[#Headers],[SYNTHESE DES APPLICATIONS VISEES]]))))))</f>
        <v/>
      </c>
      <c r="L440" s="84" t="str">
        <f ca="1">IF('PR-tampon'!$E405="","",IF('PR-tampon'!$E405=0,"",IF(INDIRECT(NOM_FR&amp;ADDRESS('PR-tampon'!$E405,COLUMN(REFERENCEMENT_ISOLANT[[#Headers],[CONCATENATION DES OBSERVATIONS]])))=0,"",INDIRECT(NOM_FR&amp;ADDRESS('PR-tampon'!$E405,COLUMN(REFERENCEMENT_ISOLANT[[#Headers],[CONCATENATION DES OBSERVATIONS]]))))))</f>
        <v/>
      </c>
      <c r="M440" s="3" t="str">
        <f ca="1">IF('PR-tampon'!$E405="","",IF('PR-tampon'!$E405=0,"",IF(INDIRECT(NOM_FR&amp;ADDRESS('PR-tampon'!$E405,COLUMN(REFERENCEMENT_ISOLANT[[#Headers],[Hygrométrie des locaux]])))=0,"",INDIRECT(NOM_FR&amp;ADDRESS('PR-tampon'!$E405,COLUMN(REFERENCEMENT_ISOLANT[[#Headers],[Hygrométrie des locaux]]))))))</f>
        <v/>
      </c>
      <c r="N440" s="3" t="str">
        <f ca="1">IF('PR-tampon'!$E405="","",IF('PR-tampon'!$E405=0,"",IF(INDIRECT(NOM_FR&amp;ADDRESS('PR-tampon'!$E405,COLUMN(REFERENCEMENT_ISOLANT[[#Headers],[classement locaux au sens 20.1 P3]])))=0,"",INDIRECT(NOM_FR&amp;ADDRESS('PR-tampon'!$E405,COLUMN(REFERENCEMENT_ISOLANT[[#Headers],[classement locaux au sens 20.1 P3]]))))))</f>
        <v/>
      </c>
      <c r="O440" s="3" t="str">
        <f ca="1">IF('PR-tampon'!$E405="","",IF('PR-tampon'!$E405=0,"",IF(INDIRECT(NOM_FR&amp;ADDRESS('PR-tampon'!$E405,COLUMN(REFERENCEMENT_ISOLANT[[#Headers],[Climat max]])))=0,"",INDIRECT(NOM_FR&amp;ADDRESS('PR-tampon'!$E405,COLUMN(REFERENCEMENT_ISOLANT[[#Headers],[Climat max]]))))))</f>
        <v/>
      </c>
      <c r="P440" s="3" t="str">
        <f ca="1">IF('PR-tampon'!$E405="","",IF('PR-tampon'!$E405=0,"",IF(INDIRECT(NOM_FR&amp;ADDRESS('PR-tampon'!$E405,COLUMN(REFERENCEMENT_ISOLANT[[#Headers],[Locaux climatisés ou raffraichis]])))=0,"",INDIRECT(NOM_FR&amp;ADDRESS('PR-tampon'!$E405,COLUMN(REFERENCEMENT_ISOLANT[[#Headers],[Locaux climatisés ou raffraichis]]))))))</f>
        <v/>
      </c>
      <c r="Q440" s="89" t="str">
        <f ca="1">IF('PR-tampon'!$E405="","",IF('PR-tampon'!$E405=0,"",IF(INDIRECT(NOM_FR&amp;ADDRESS('PR-tampon'!$E405,COLUMN(REFERENCEMENT_ISOLANT[[#Headers],[LIEN INTERNET]])))=0,"",INDIRECT(NOM_FR&amp;ADDRESS('PR-tampon'!$E405,COLUMN(REFERENCEMENT_ISOLANT[[#Headers],[LIEN INTERNET]]))))))</f>
        <v/>
      </c>
    </row>
    <row r="441" spans="1:17" ht="130.15" customHeight="1" x14ac:dyDescent="0.25">
      <c r="A441" s="3" t="e">
        <v>#VALUE!</v>
      </c>
      <c r="B441" s="88" t="str">
        <f ca="1">IF('PR-tampon'!$E406="","",IF('PR-tampon'!$E406=0,"",IF(INDIRECT(NOM_FR&amp;ADDRESS('PR-tampon'!$E406,COLUMN(REFERENCEMENT_ISOLANT[[#Headers],[DATE REFERENCEMENT]])))=0,"",INDIRECT(NOM_FR&amp;ADDRESS('PR-tampon'!$E406,COLUMN(REFERENCEMENT_ISOLANT[[#Headers],[DATE REFERENCEMENT]]))))))</f>
        <v/>
      </c>
      <c r="C441" s="88" t="str">
        <f ca="1">IF('PR-tampon'!$E406="","",IF('PR-tampon'!$E406=0,"",IF(INDIRECT(NOM_FR&amp;ADDRESS('PR-tampon'!$E406,COLUMN(REFERENCEMENT_ISOLANT[[#Headers],[TYPE DE PROCEDE]])))=0,"",INDIRECT(NOM_FR&amp;ADDRESS('PR-tampon'!$E406,COLUMN(REFERENCEMENT_ISOLANT[[#Headers],[TYPE DE PROCEDE]]))))))</f>
        <v/>
      </c>
      <c r="D441" s="88" t="str">
        <f ca="1">IF('PR-tampon'!$E406="","",IF('PR-tampon'!$E406=0,"",IF(INDIRECT(NOM_FR&amp;ADDRESS('PR-tampon'!$E406,COLUMN(REFERENCEMENT_ISOLANT[[#Headers],[MATIERE]])))=0,"",INDIRECT(NOM_FR&amp;ADDRESS('PR-tampon'!$E406,COLUMN(REFERENCEMENT_ISOLANT[[#Headers],[MATIERE]]))))))</f>
        <v/>
      </c>
      <c r="E441" s="3" t="str">
        <f ca="1">IF('PR-tampon'!$E406="","",IF('PR-tampon'!$E406=0,"",IF(INDIRECT(NOM_FR&amp;ADDRESS('PR-tampon'!$E406,COLUMN(REFERENCEMENT_ISOLANT[[#Headers],[NOM COMMERCIAL DU PROCEDE]])))=0,"",INDIRECT(NOM_FR&amp;ADDRESS('PR-tampon'!$E406,COLUMN(REFERENCEMENT_ISOLANT[[#Headers],[NOM COMMERCIAL DU PROCEDE]]))))))</f>
        <v/>
      </c>
      <c r="F441" s="3" t="str">
        <f ca="1">IF('PR-tampon'!$E406="","",IF('PR-tampon'!$E406=0,"",IF(INDIRECT(NOM_FR&amp;ADDRESS('PR-tampon'!$E406,COLUMN(REFERENCEMENT_ISOLANT[[#Headers],[DISTRIBUTEUR]])))=0,"",INDIRECT(NOM_FR&amp;ADDRESS('PR-tampon'!$E406,COLUMN(REFERENCEMENT_ISOLANT[[#Headers],[DISTRIBUTEUR]]))))))</f>
        <v/>
      </c>
      <c r="G441" s="3" t="str">
        <f ca="1">IF('PR-tampon'!$E406="","",IF('PR-tampon'!$E406=0,"",IF(INDIRECT(NOM_FR&amp;ADDRESS('PR-tampon'!$E406,COLUMN(REFERENCEMENT_ISOLANT[[#Headers],[TYPE DE DOCUMENT DE REFERENCE]])))=0,"",INDIRECT(NOM_FR&amp;ADDRESS('PR-tampon'!$E406,COLUMN(REFERENCEMENT_ISOLANT[[#Headers],[TYPE DE DOCUMENT DE REFERENCE]]))))))</f>
        <v/>
      </c>
      <c r="H441" s="3" t="str">
        <f ca="1">IF('PR-tampon'!$E406="","",IF('PR-tampon'!$E406=0,"",IF(INDIRECT(NOM_FR&amp;ADDRESS('PR-tampon'!$E406,COLUMN(REFERENCEMENT_ISOLANT[[#Headers],[REF]])))=0,"",INDIRECT(NOM_FR&amp;ADDRESS('PR-tampon'!$E406,COLUMN(REFERENCEMENT_ISOLANT[[#Headers],[REF]]))))))</f>
        <v/>
      </c>
      <c r="I441" s="82" t="str">
        <f ca="1">IF('PR-tampon'!$E406="","",IF('PR-tampon'!$E406=0,"",IF(INDIRECT(NOM_FR&amp;ADDRESS('PR-tampon'!$E406,COLUMN(REFERENCEMENT_ISOLANT[[#Headers],[AVIS LIMITE AU]])))=0,"",INDIRECT(NOM_FR&amp;ADDRESS('PR-tampon'!$E406,COLUMN(REFERENCEMENT_ISOLANT[[#Headers],[AVIS LIMITE AU]]))))))</f>
        <v/>
      </c>
      <c r="J441" s="3" t="str">
        <f ca="1">IF('PR-tampon'!$E406="","",IF('PR-tampon'!$E406=0,"",IF(INDIRECT(NOM_FR&amp;ADDRESS('PR-tampon'!$E406,COLUMN(REFERENCEMENT_ISOLANT[[#Headers],[TC/TNC
dans le domaine d''emploi visé]])))=0,"",INDIRECT(NOM_FR&amp;ADDRESS('PR-tampon'!$E406,COLUMN(REFERENCEMENT_ISOLANT[[#Headers],[TC/TNC
dans le domaine d''emploi visé]]))))))</f>
        <v/>
      </c>
      <c r="K441" s="117" t="str">
        <f ca="1">IF('PR-tampon'!$E406="","",IF('PR-tampon'!$E406=0,"",IF(INDIRECT(NOM_FR&amp;ADDRESS('PR-tampon'!$E406,COLUMN(REFERENCEMENT_ISOLANT[[#Headers],[SYNTHESE DES APPLICATIONS VISEES]])))=0,"",INDIRECT(NOM_FR&amp;ADDRESS('PR-tampon'!$E406,COLUMN(REFERENCEMENT_ISOLANT[[#Headers],[SYNTHESE DES APPLICATIONS VISEES]]))))))</f>
        <v/>
      </c>
      <c r="L441" s="84" t="str">
        <f ca="1">IF('PR-tampon'!$E406="","",IF('PR-tampon'!$E406=0,"",IF(INDIRECT(NOM_FR&amp;ADDRESS('PR-tampon'!$E406,COLUMN(REFERENCEMENT_ISOLANT[[#Headers],[CONCATENATION DES OBSERVATIONS]])))=0,"",INDIRECT(NOM_FR&amp;ADDRESS('PR-tampon'!$E406,COLUMN(REFERENCEMENT_ISOLANT[[#Headers],[CONCATENATION DES OBSERVATIONS]]))))))</f>
        <v/>
      </c>
      <c r="M441" s="3" t="str">
        <f ca="1">IF('PR-tampon'!$E406="","",IF('PR-tampon'!$E406=0,"",IF(INDIRECT(NOM_FR&amp;ADDRESS('PR-tampon'!$E406,COLUMN(REFERENCEMENT_ISOLANT[[#Headers],[Hygrométrie des locaux]])))=0,"",INDIRECT(NOM_FR&amp;ADDRESS('PR-tampon'!$E406,COLUMN(REFERENCEMENT_ISOLANT[[#Headers],[Hygrométrie des locaux]]))))))</f>
        <v/>
      </c>
      <c r="N441" s="3" t="str">
        <f ca="1">IF('PR-tampon'!$E406="","",IF('PR-tampon'!$E406=0,"",IF(INDIRECT(NOM_FR&amp;ADDRESS('PR-tampon'!$E406,COLUMN(REFERENCEMENT_ISOLANT[[#Headers],[classement locaux au sens 20.1 P3]])))=0,"",INDIRECT(NOM_FR&amp;ADDRESS('PR-tampon'!$E406,COLUMN(REFERENCEMENT_ISOLANT[[#Headers],[classement locaux au sens 20.1 P3]]))))))</f>
        <v/>
      </c>
      <c r="O441" s="3" t="str">
        <f ca="1">IF('PR-tampon'!$E406="","",IF('PR-tampon'!$E406=0,"",IF(INDIRECT(NOM_FR&amp;ADDRESS('PR-tampon'!$E406,COLUMN(REFERENCEMENT_ISOLANT[[#Headers],[Climat max]])))=0,"",INDIRECT(NOM_FR&amp;ADDRESS('PR-tampon'!$E406,COLUMN(REFERENCEMENT_ISOLANT[[#Headers],[Climat max]]))))))</f>
        <v/>
      </c>
      <c r="P441" s="3" t="str">
        <f ca="1">IF('PR-tampon'!$E406="","",IF('PR-tampon'!$E406=0,"",IF(INDIRECT(NOM_FR&amp;ADDRESS('PR-tampon'!$E406,COLUMN(REFERENCEMENT_ISOLANT[[#Headers],[Locaux climatisés ou raffraichis]])))=0,"",INDIRECT(NOM_FR&amp;ADDRESS('PR-tampon'!$E406,COLUMN(REFERENCEMENT_ISOLANT[[#Headers],[Locaux climatisés ou raffraichis]]))))))</f>
        <v/>
      </c>
      <c r="Q441" s="89" t="str">
        <f ca="1">IF('PR-tampon'!$E406="","",IF('PR-tampon'!$E406=0,"",IF(INDIRECT(NOM_FR&amp;ADDRESS('PR-tampon'!$E406,COLUMN(REFERENCEMENT_ISOLANT[[#Headers],[LIEN INTERNET]])))=0,"",INDIRECT(NOM_FR&amp;ADDRESS('PR-tampon'!$E406,COLUMN(REFERENCEMENT_ISOLANT[[#Headers],[LIEN INTERNET]]))))))</f>
        <v/>
      </c>
    </row>
    <row r="442" spans="1:17" ht="130.15" customHeight="1" x14ac:dyDescent="0.25">
      <c r="A442" s="3" t="e">
        <v>#VALUE!</v>
      </c>
      <c r="B442" s="88" t="str">
        <f ca="1">IF('PR-tampon'!$E407="","",IF('PR-tampon'!$E407=0,"",IF(INDIRECT(NOM_FR&amp;ADDRESS('PR-tampon'!$E407,COLUMN(REFERENCEMENT_ISOLANT[[#Headers],[DATE REFERENCEMENT]])))=0,"",INDIRECT(NOM_FR&amp;ADDRESS('PR-tampon'!$E407,COLUMN(REFERENCEMENT_ISOLANT[[#Headers],[DATE REFERENCEMENT]]))))))</f>
        <v/>
      </c>
      <c r="C442" s="88" t="str">
        <f ca="1">IF('PR-tampon'!$E407="","",IF('PR-tampon'!$E407=0,"",IF(INDIRECT(NOM_FR&amp;ADDRESS('PR-tampon'!$E407,COLUMN(REFERENCEMENT_ISOLANT[[#Headers],[TYPE DE PROCEDE]])))=0,"",INDIRECT(NOM_FR&amp;ADDRESS('PR-tampon'!$E407,COLUMN(REFERENCEMENT_ISOLANT[[#Headers],[TYPE DE PROCEDE]]))))))</f>
        <v/>
      </c>
      <c r="D442" s="88" t="str">
        <f ca="1">IF('PR-tampon'!$E407="","",IF('PR-tampon'!$E407=0,"",IF(INDIRECT(NOM_FR&amp;ADDRESS('PR-tampon'!$E407,COLUMN(REFERENCEMENT_ISOLANT[[#Headers],[MATIERE]])))=0,"",INDIRECT(NOM_FR&amp;ADDRESS('PR-tampon'!$E407,COLUMN(REFERENCEMENT_ISOLANT[[#Headers],[MATIERE]]))))))</f>
        <v/>
      </c>
      <c r="E442" s="3" t="str">
        <f ca="1">IF('PR-tampon'!$E407="","",IF('PR-tampon'!$E407=0,"",IF(INDIRECT(NOM_FR&amp;ADDRESS('PR-tampon'!$E407,COLUMN(REFERENCEMENT_ISOLANT[[#Headers],[NOM COMMERCIAL DU PROCEDE]])))=0,"",INDIRECT(NOM_FR&amp;ADDRESS('PR-tampon'!$E407,COLUMN(REFERENCEMENT_ISOLANT[[#Headers],[NOM COMMERCIAL DU PROCEDE]]))))))</f>
        <v/>
      </c>
      <c r="F442" s="3" t="str">
        <f ca="1">IF('PR-tampon'!$E407="","",IF('PR-tampon'!$E407=0,"",IF(INDIRECT(NOM_FR&amp;ADDRESS('PR-tampon'!$E407,COLUMN(REFERENCEMENT_ISOLANT[[#Headers],[DISTRIBUTEUR]])))=0,"",INDIRECT(NOM_FR&amp;ADDRESS('PR-tampon'!$E407,COLUMN(REFERENCEMENT_ISOLANT[[#Headers],[DISTRIBUTEUR]]))))))</f>
        <v/>
      </c>
      <c r="G442" s="3" t="str">
        <f ca="1">IF('PR-tampon'!$E407="","",IF('PR-tampon'!$E407=0,"",IF(INDIRECT(NOM_FR&amp;ADDRESS('PR-tampon'!$E407,COLUMN(REFERENCEMENT_ISOLANT[[#Headers],[TYPE DE DOCUMENT DE REFERENCE]])))=0,"",INDIRECT(NOM_FR&amp;ADDRESS('PR-tampon'!$E407,COLUMN(REFERENCEMENT_ISOLANT[[#Headers],[TYPE DE DOCUMENT DE REFERENCE]]))))))</f>
        <v/>
      </c>
      <c r="H442" s="3" t="str">
        <f ca="1">IF('PR-tampon'!$E407="","",IF('PR-tampon'!$E407=0,"",IF(INDIRECT(NOM_FR&amp;ADDRESS('PR-tampon'!$E407,COLUMN(REFERENCEMENT_ISOLANT[[#Headers],[REF]])))=0,"",INDIRECT(NOM_FR&amp;ADDRESS('PR-tampon'!$E407,COLUMN(REFERENCEMENT_ISOLANT[[#Headers],[REF]]))))))</f>
        <v/>
      </c>
      <c r="I442" s="82" t="str">
        <f ca="1">IF('PR-tampon'!$E407="","",IF('PR-tampon'!$E407=0,"",IF(INDIRECT(NOM_FR&amp;ADDRESS('PR-tampon'!$E407,COLUMN(REFERENCEMENT_ISOLANT[[#Headers],[AVIS LIMITE AU]])))=0,"",INDIRECT(NOM_FR&amp;ADDRESS('PR-tampon'!$E407,COLUMN(REFERENCEMENT_ISOLANT[[#Headers],[AVIS LIMITE AU]]))))))</f>
        <v/>
      </c>
      <c r="J442" s="3" t="str">
        <f ca="1">IF('PR-tampon'!$E407="","",IF('PR-tampon'!$E407=0,"",IF(INDIRECT(NOM_FR&amp;ADDRESS('PR-tampon'!$E407,COLUMN(REFERENCEMENT_ISOLANT[[#Headers],[TC/TNC
dans le domaine d''emploi visé]])))=0,"",INDIRECT(NOM_FR&amp;ADDRESS('PR-tampon'!$E407,COLUMN(REFERENCEMENT_ISOLANT[[#Headers],[TC/TNC
dans le domaine d''emploi visé]]))))))</f>
        <v/>
      </c>
      <c r="K442" s="117" t="str">
        <f ca="1">IF('PR-tampon'!$E407="","",IF('PR-tampon'!$E407=0,"",IF(INDIRECT(NOM_FR&amp;ADDRESS('PR-tampon'!$E407,COLUMN(REFERENCEMENT_ISOLANT[[#Headers],[SYNTHESE DES APPLICATIONS VISEES]])))=0,"",INDIRECT(NOM_FR&amp;ADDRESS('PR-tampon'!$E407,COLUMN(REFERENCEMENT_ISOLANT[[#Headers],[SYNTHESE DES APPLICATIONS VISEES]]))))))</f>
        <v/>
      </c>
      <c r="L442" s="84" t="str">
        <f ca="1">IF('PR-tampon'!$E407="","",IF('PR-tampon'!$E407=0,"",IF(INDIRECT(NOM_FR&amp;ADDRESS('PR-tampon'!$E407,COLUMN(REFERENCEMENT_ISOLANT[[#Headers],[CONCATENATION DES OBSERVATIONS]])))=0,"",INDIRECT(NOM_FR&amp;ADDRESS('PR-tampon'!$E407,COLUMN(REFERENCEMENT_ISOLANT[[#Headers],[CONCATENATION DES OBSERVATIONS]]))))))</f>
        <v/>
      </c>
      <c r="M442" s="3" t="str">
        <f ca="1">IF('PR-tampon'!$E407="","",IF('PR-tampon'!$E407=0,"",IF(INDIRECT(NOM_FR&amp;ADDRESS('PR-tampon'!$E407,COLUMN(REFERENCEMENT_ISOLANT[[#Headers],[Hygrométrie des locaux]])))=0,"",INDIRECT(NOM_FR&amp;ADDRESS('PR-tampon'!$E407,COLUMN(REFERENCEMENT_ISOLANT[[#Headers],[Hygrométrie des locaux]]))))))</f>
        <v/>
      </c>
      <c r="N442" s="3" t="str">
        <f ca="1">IF('PR-tampon'!$E407="","",IF('PR-tampon'!$E407=0,"",IF(INDIRECT(NOM_FR&amp;ADDRESS('PR-tampon'!$E407,COLUMN(REFERENCEMENT_ISOLANT[[#Headers],[classement locaux au sens 20.1 P3]])))=0,"",INDIRECT(NOM_FR&amp;ADDRESS('PR-tampon'!$E407,COLUMN(REFERENCEMENT_ISOLANT[[#Headers],[classement locaux au sens 20.1 P3]]))))))</f>
        <v/>
      </c>
      <c r="O442" s="3" t="str">
        <f ca="1">IF('PR-tampon'!$E407="","",IF('PR-tampon'!$E407=0,"",IF(INDIRECT(NOM_FR&amp;ADDRESS('PR-tampon'!$E407,COLUMN(REFERENCEMENT_ISOLANT[[#Headers],[Climat max]])))=0,"",INDIRECT(NOM_FR&amp;ADDRESS('PR-tampon'!$E407,COLUMN(REFERENCEMENT_ISOLANT[[#Headers],[Climat max]]))))))</f>
        <v/>
      </c>
      <c r="P442" s="3" t="str">
        <f ca="1">IF('PR-tampon'!$E407="","",IF('PR-tampon'!$E407=0,"",IF(INDIRECT(NOM_FR&amp;ADDRESS('PR-tampon'!$E407,COLUMN(REFERENCEMENT_ISOLANT[[#Headers],[Locaux climatisés ou raffraichis]])))=0,"",INDIRECT(NOM_FR&amp;ADDRESS('PR-tampon'!$E407,COLUMN(REFERENCEMENT_ISOLANT[[#Headers],[Locaux climatisés ou raffraichis]]))))))</f>
        <v/>
      </c>
      <c r="Q442" s="89" t="str">
        <f ca="1">IF('PR-tampon'!$E407="","",IF('PR-tampon'!$E407=0,"",IF(INDIRECT(NOM_FR&amp;ADDRESS('PR-tampon'!$E407,COLUMN(REFERENCEMENT_ISOLANT[[#Headers],[LIEN INTERNET]])))=0,"",INDIRECT(NOM_FR&amp;ADDRESS('PR-tampon'!$E407,COLUMN(REFERENCEMENT_ISOLANT[[#Headers],[LIEN INTERNET]]))))))</f>
        <v/>
      </c>
    </row>
    <row r="443" spans="1:17" ht="130.15" customHeight="1" x14ac:dyDescent="0.25">
      <c r="A443" s="3" t="e">
        <v>#VALUE!</v>
      </c>
      <c r="B443" s="88" t="str">
        <f ca="1">IF('PR-tampon'!$E408="","",IF('PR-tampon'!$E408=0,"",IF(INDIRECT(NOM_FR&amp;ADDRESS('PR-tampon'!$E408,COLUMN(REFERENCEMENT_ISOLANT[[#Headers],[DATE REFERENCEMENT]])))=0,"",INDIRECT(NOM_FR&amp;ADDRESS('PR-tampon'!$E408,COLUMN(REFERENCEMENT_ISOLANT[[#Headers],[DATE REFERENCEMENT]]))))))</f>
        <v/>
      </c>
      <c r="C443" s="88" t="str">
        <f ca="1">IF('PR-tampon'!$E408="","",IF('PR-tampon'!$E408=0,"",IF(INDIRECT(NOM_FR&amp;ADDRESS('PR-tampon'!$E408,COLUMN(REFERENCEMENT_ISOLANT[[#Headers],[TYPE DE PROCEDE]])))=0,"",INDIRECT(NOM_FR&amp;ADDRESS('PR-tampon'!$E408,COLUMN(REFERENCEMENT_ISOLANT[[#Headers],[TYPE DE PROCEDE]]))))))</f>
        <v/>
      </c>
      <c r="D443" s="88" t="str">
        <f ca="1">IF('PR-tampon'!$E408="","",IF('PR-tampon'!$E408=0,"",IF(INDIRECT(NOM_FR&amp;ADDRESS('PR-tampon'!$E408,COLUMN(REFERENCEMENT_ISOLANT[[#Headers],[MATIERE]])))=0,"",INDIRECT(NOM_FR&amp;ADDRESS('PR-tampon'!$E408,COLUMN(REFERENCEMENT_ISOLANT[[#Headers],[MATIERE]]))))))</f>
        <v/>
      </c>
      <c r="E443" s="3" t="str">
        <f ca="1">IF('PR-tampon'!$E408="","",IF('PR-tampon'!$E408=0,"",IF(INDIRECT(NOM_FR&amp;ADDRESS('PR-tampon'!$E408,COLUMN(REFERENCEMENT_ISOLANT[[#Headers],[NOM COMMERCIAL DU PROCEDE]])))=0,"",INDIRECT(NOM_FR&amp;ADDRESS('PR-tampon'!$E408,COLUMN(REFERENCEMENT_ISOLANT[[#Headers],[NOM COMMERCIAL DU PROCEDE]]))))))</f>
        <v/>
      </c>
      <c r="F443" s="3" t="str">
        <f ca="1">IF('PR-tampon'!$E408="","",IF('PR-tampon'!$E408=0,"",IF(INDIRECT(NOM_FR&amp;ADDRESS('PR-tampon'!$E408,COLUMN(REFERENCEMENT_ISOLANT[[#Headers],[DISTRIBUTEUR]])))=0,"",INDIRECT(NOM_FR&amp;ADDRESS('PR-tampon'!$E408,COLUMN(REFERENCEMENT_ISOLANT[[#Headers],[DISTRIBUTEUR]]))))))</f>
        <v/>
      </c>
      <c r="G443" s="3" t="str">
        <f ca="1">IF('PR-tampon'!$E408="","",IF('PR-tampon'!$E408=0,"",IF(INDIRECT(NOM_FR&amp;ADDRESS('PR-tampon'!$E408,COLUMN(REFERENCEMENT_ISOLANT[[#Headers],[TYPE DE DOCUMENT DE REFERENCE]])))=0,"",INDIRECT(NOM_FR&amp;ADDRESS('PR-tampon'!$E408,COLUMN(REFERENCEMENT_ISOLANT[[#Headers],[TYPE DE DOCUMENT DE REFERENCE]]))))))</f>
        <v/>
      </c>
      <c r="H443" s="3" t="str">
        <f ca="1">IF('PR-tampon'!$E408="","",IF('PR-tampon'!$E408=0,"",IF(INDIRECT(NOM_FR&amp;ADDRESS('PR-tampon'!$E408,COLUMN(REFERENCEMENT_ISOLANT[[#Headers],[REF]])))=0,"",INDIRECT(NOM_FR&amp;ADDRESS('PR-tampon'!$E408,COLUMN(REFERENCEMENT_ISOLANT[[#Headers],[REF]]))))))</f>
        <v/>
      </c>
      <c r="I443" s="82" t="str">
        <f ca="1">IF('PR-tampon'!$E408="","",IF('PR-tampon'!$E408=0,"",IF(INDIRECT(NOM_FR&amp;ADDRESS('PR-tampon'!$E408,COLUMN(REFERENCEMENT_ISOLANT[[#Headers],[AVIS LIMITE AU]])))=0,"",INDIRECT(NOM_FR&amp;ADDRESS('PR-tampon'!$E408,COLUMN(REFERENCEMENT_ISOLANT[[#Headers],[AVIS LIMITE AU]]))))))</f>
        <v/>
      </c>
      <c r="J443" s="3" t="str">
        <f ca="1">IF('PR-tampon'!$E408="","",IF('PR-tampon'!$E408=0,"",IF(INDIRECT(NOM_FR&amp;ADDRESS('PR-tampon'!$E408,COLUMN(REFERENCEMENT_ISOLANT[[#Headers],[TC/TNC
dans le domaine d''emploi visé]])))=0,"",INDIRECT(NOM_FR&amp;ADDRESS('PR-tampon'!$E408,COLUMN(REFERENCEMENT_ISOLANT[[#Headers],[TC/TNC
dans le domaine d''emploi visé]]))))))</f>
        <v/>
      </c>
      <c r="K443" s="117" t="str">
        <f ca="1">IF('PR-tampon'!$E408="","",IF('PR-tampon'!$E408=0,"",IF(INDIRECT(NOM_FR&amp;ADDRESS('PR-tampon'!$E408,COLUMN(REFERENCEMENT_ISOLANT[[#Headers],[SYNTHESE DES APPLICATIONS VISEES]])))=0,"",INDIRECT(NOM_FR&amp;ADDRESS('PR-tampon'!$E408,COLUMN(REFERENCEMENT_ISOLANT[[#Headers],[SYNTHESE DES APPLICATIONS VISEES]]))))))</f>
        <v/>
      </c>
      <c r="L443" s="84" t="str">
        <f ca="1">IF('PR-tampon'!$E408="","",IF('PR-tampon'!$E408=0,"",IF(INDIRECT(NOM_FR&amp;ADDRESS('PR-tampon'!$E408,COLUMN(REFERENCEMENT_ISOLANT[[#Headers],[CONCATENATION DES OBSERVATIONS]])))=0,"",INDIRECT(NOM_FR&amp;ADDRESS('PR-tampon'!$E408,COLUMN(REFERENCEMENT_ISOLANT[[#Headers],[CONCATENATION DES OBSERVATIONS]]))))))</f>
        <v/>
      </c>
      <c r="M443" s="3" t="str">
        <f ca="1">IF('PR-tampon'!$E408="","",IF('PR-tampon'!$E408=0,"",IF(INDIRECT(NOM_FR&amp;ADDRESS('PR-tampon'!$E408,COLUMN(REFERENCEMENT_ISOLANT[[#Headers],[Hygrométrie des locaux]])))=0,"",INDIRECT(NOM_FR&amp;ADDRESS('PR-tampon'!$E408,COLUMN(REFERENCEMENT_ISOLANT[[#Headers],[Hygrométrie des locaux]]))))))</f>
        <v/>
      </c>
      <c r="N443" s="3" t="str">
        <f ca="1">IF('PR-tampon'!$E408="","",IF('PR-tampon'!$E408=0,"",IF(INDIRECT(NOM_FR&amp;ADDRESS('PR-tampon'!$E408,COLUMN(REFERENCEMENT_ISOLANT[[#Headers],[classement locaux au sens 20.1 P3]])))=0,"",INDIRECT(NOM_FR&amp;ADDRESS('PR-tampon'!$E408,COLUMN(REFERENCEMENT_ISOLANT[[#Headers],[classement locaux au sens 20.1 P3]]))))))</f>
        <v/>
      </c>
      <c r="O443" s="3" t="str">
        <f ca="1">IF('PR-tampon'!$E408="","",IF('PR-tampon'!$E408=0,"",IF(INDIRECT(NOM_FR&amp;ADDRESS('PR-tampon'!$E408,COLUMN(REFERENCEMENT_ISOLANT[[#Headers],[Climat max]])))=0,"",INDIRECT(NOM_FR&amp;ADDRESS('PR-tampon'!$E408,COLUMN(REFERENCEMENT_ISOLANT[[#Headers],[Climat max]]))))))</f>
        <v/>
      </c>
      <c r="P443" s="3" t="str">
        <f ca="1">IF('PR-tampon'!$E408="","",IF('PR-tampon'!$E408=0,"",IF(INDIRECT(NOM_FR&amp;ADDRESS('PR-tampon'!$E408,COLUMN(REFERENCEMENT_ISOLANT[[#Headers],[Locaux climatisés ou raffraichis]])))=0,"",INDIRECT(NOM_FR&amp;ADDRESS('PR-tampon'!$E408,COLUMN(REFERENCEMENT_ISOLANT[[#Headers],[Locaux climatisés ou raffraichis]]))))))</f>
        <v/>
      </c>
      <c r="Q443" s="89" t="str">
        <f ca="1">IF('PR-tampon'!$E408="","",IF('PR-tampon'!$E408=0,"",IF(INDIRECT(NOM_FR&amp;ADDRESS('PR-tampon'!$E408,COLUMN(REFERENCEMENT_ISOLANT[[#Headers],[LIEN INTERNET]])))=0,"",INDIRECT(NOM_FR&amp;ADDRESS('PR-tampon'!$E408,COLUMN(REFERENCEMENT_ISOLANT[[#Headers],[LIEN INTERNET]]))))))</f>
        <v/>
      </c>
    </row>
    <row r="444" spans="1:17" ht="130.15" customHeight="1" x14ac:dyDescent="0.25">
      <c r="A444" s="3" t="e">
        <v>#VALUE!</v>
      </c>
      <c r="B444" s="88" t="str">
        <f ca="1">IF('PR-tampon'!$E409="","",IF('PR-tampon'!$E409=0,"",IF(INDIRECT(NOM_FR&amp;ADDRESS('PR-tampon'!$E409,COLUMN(REFERENCEMENT_ISOLANT[[#Headers],[DATE REFERENCEMENT]])))=0,"",INDIRECT(NOM_FR&amp;ADDRESS('PR-tampon'!$E409,COLUMN(REFERENCEMENT_ISOLANT[[#Headers],[DATE REFERENCEMENT]]))))))</f>
        <v/>
      </c>
      <c r="C444" s="88" t="str">
        <f ca="1">IF('PR-tampon'!$E409="","",IF('PR-tampon'!$E409=0,"",IF(INDIRECT(NOM_FR&amp;ADDRESS('PR-tampon'!$E409,COLUMN(REFERENCEMENT_ISOLANT[[#Headers],[TYPE DE PROCEDE]])))=0,"",INDIRECT(NOM_FR&amp;ADDRESS('PR-tampon'!$E409,COLUMN(REFERENCEMENT_ISOLANT[[#Headers],[TYPE DE PROCEDE]]))))))</f>
        <v/>
      </c>
      <c r="D444" s="88" t="str">
        <f ca="1">IF('PR-tampon'!$E409="","",IF('PR-tampon'!$E409=0,"",IF(INDIRECT(NOM_FR&amp;ADDRESS('PR-tampon'!$E409,COLUMN(REFERENCEMENT_ISOLANT[[#Headers],[MATIERE]])))=0,"",INDIRECT(NOM_FR&amp;ADDRESS('PR-tampon'!$E409,COLUMN(REFERENCEMENT_ISOLANT[[#Headers],[MATIERE]]))))))</f>
        <v/>
      </c>
      <c r="E444" s="3" t="str">
        <f ca="1">IF('PR-tampon'!$E409="","",IF('PR-tampon'!$E409=0,"",IF(INDIRECT(NOM_FR&amp;ADDRESS('PR-tampon'!$E409,COLUMN(REFERENCEMENT_ISOLANT[[#Headers],[NOM COMMERCIAL DU PROCEDE]])))=0,"",INDIRECT(NOM_FR&amp;ADDRESS('PR-tampon'!$E409,COLUMN(REFERENCEMENT_ISOLANT[[#Headers],[NOM COMMERCIAL DU PROCEDE]]))))))</f>
        <v/>
      </c>
      <c r="F444" s="3" t="str">
        <f ca="1">IF('PR-tampon'!$E409="","",IF('PR-tampon'!$E409=0,"",IF(INDIRECT(NOM_FR&amp;ADDRESS('PR-tampon'!$E409,COLUMN(REFERENCEMENT_ISOLANT[[#Headers],[DISTRIBUTEUR]])))=0,"",INDIRECT(NOM_FR&amp;ADDRESS('PR-tampon'!$E409,COLUMN(REFERENCEMENT_ISOLANT[[#Headers],[DISTRIBUTEUR]]))))))</f>
        <v/>
      </c>
      <c r="G444" s="3" t="str">
        <f ca="1">IF('PR-tampon'!$E409="","",IF('PR-tampon'!$E409=0,"",IF(INDIRECT(NOM_FR&amp;ADDRESS('PR-tampon'!$E409,COLUMN(REFERENCEMENT_ISOLANT[[#Headers],[TYPE DE DOCUMENT DE REFERENCE]])))=0,"",INDIRECT(NOM_FR&amp;ADDRESS('PR-tampon'!$E409,COLUMN(REFERENCEMENT_ISOLANT[[#Headers],[TYPE DE DOCUMENT DE REFERENCE]]))))))</f>
        <v/>
      </c>
      <c r="H444" s="3" t="str">
        <f ca="1">IF('PR-tampon'!$E409="","",IF('PR-tampon'!$E409=0,"",IF(INDIRECT(NOM_FR&amp;ADDRESS('PR-tampon'!$E409,COLUMN(REFERENCEMENT_ISOLANT[[#Headers],[REF]])))=0,"",INDIRECT(NOM_FR&amp;ADDRESS('PR-tampon'!$E409,COLUMN(REFERENCEMENT_ISOLANT[[#Headers],[REF]]))))))</f>
        <v/>
      </c>
      <c r="I444" s="82" t="str">
        <f ca="1">IF('PR-tampon'!$E409="","",IF('PR-tampon'!$E409=0,"",IF(INDIRECT(NOM_FR&amp;ADDRESS('PR-tampon'!$E409,COLUMN(REFERENCEMENT_ISOLANT[[#Headers],[AVIS LIMITE AU]])))=0,"",INDIRECT(NOM_FR&amp;ADDRESS('PR-tampon'!$E409,COLUMN(REFERENCEMENT_ISOLANT[[#Headers],[AVIS LIMITE AU]]))))))</f>
        <v/>
      </c>
      <c r="J444" s="3" t="str">
        <f ca="1">IF('PR-tampon'!$E409="","",IF('PR-tampon'!$E409=0,"",IF(INDIRECT(NOM_FR&amp;ADDRESS('PR-tampon'!$E409,COLUMN(REFERENCEMENT_ISOLANT[[#Headers],[TC/TNC
dans le domaine d''emploi visé]])))=0,"",INDIRECT(NOM_FR&amp;ADDRESS('PR-tampon'!$E409,COLUMN(REFERENCEMENT_ISOLANT[[#Headers],[TC/TNC
dans le domaine d''emploi visé]]))))))</f>
        <v/>
      </c>
      <c r="K444" s="117" t="str">
        <f ca="1">IF('PR-tampon'!$E409="","",IF('PR-tampon'!$E409=0,"",IF(INDIRECT(NOM_FR&amp;ADDRESS('PR-tampon'!$E409,COLUMN(REFERENCEMENT_ISOLANT[[#Headers],[SYNTHESE DES APPLICATIONS VISEES]])))=0,"",INDIRECT(NOM_FR&amp;ADDRESS('PR-tampon'!$E409,COLUMN(REFERENCEMENT_ISOLANT[[#Headers],[SYNTHESE DES APPLICATIONS VISEES]]))))))</f>
        <v/>
      </c>
      <c r="L444" s="84" t="str">
        <f ca="1">IF('PR-tampon'!$E409="","",IF('PR-tampon'!$E409=0,"",IF(INDIRECT(NOM_FR&amp;ADDRESS('PR-tampon'!$E409,COLUMN(REFERENCEMENT_ISOLANT[[#Headers],[CONCATENATION DES OBSERVATIONS]])))=0,"",INDIRECT(NOM_FR&amp;ADDRESS('PR-tampon'!$E409,COLUMN(REFERENCEMENT_ISOLANT[[#Headers],[CONCATENATION DES OBSERVATIONS]]))))))</f>
        <v/>
      </c>
      <c r="M444" s="3" t="str">
        <f ca="1">IF('PR-tampon'!$E409="","",IF('PR-tampon'!$E409=0,"",IF(INDIRECT(NOM_FR&amp;ADDRESS('PR-tampon'!$E409,COLUMN(REFERENCEMENT_ISOLANT[[#Headers],[Hygrométrie des locaux]])))=0,"",INDIRECT(NOM_FR&amp;ADDRESS('PR-tampon'!$E409,COLUMN(REFERENCEMENT_ISOLANT[[#Headers],[Hygrométrie des locaux]]))))))</f>
        <v/>
      </c>
      <c r="N444" s="3" t="str">
        <f ca="1">IF('PR-tampon'!$E409="","",IF('PR-tampon'!$E409=0,"",IF(INDIRECT(NOM_FR&amp;ADDRESS('PR-tampon'!$E409,COLUMN(REFERENCEMENT_ISOLANT[[#Headers],[classement locaux au sens 20.1 P3]])))=0,"",INDIRECT(NOM_FR&amp;ADDRESS('PR-tampon'!$E409,COLUMN(REFERENCEMENT_ISOLANT[[#Headers],[classement locaux au sens 20.1 P3]]))))))</f>
        <v/>
      </c>
      <c r="O444" s="3" t="str">
        <f ca="1">IF('PR-tampon'!$E409="","",IF('PR-tampon'!$E409=0,"",IF(INDIRECT(NOM_FR&amp;ADDRESS('PR-tampon'!$E409,COLUMN(REFERENCEMENT_ISOLANT[[#Headers],[Climat max]])))=0,"",INDIRECT(NOM_FR&amp;ADDRESS('PR-tampon'!$E409,COLUMN(REFERENCEMENT_ISOLANT[[#Headers],[Climat max]]))))))</f>
        <v/>
      </c>
      <c r="P444" s="3" t="str">
        <f ca="1">IF('PR-tampon'!$E409="","",IF('PR-tampon'!$E409=0,"",IF(INDIRECT(NOM_FR&amp;ADDRESS('PR-tampon'!$E409,COLUMN(REFERENCEMENT_ISOLANT[[#Headers],[Locaux climatisés ou raffraichis]])))=0,"",INDIRECT(NOM_FR&amp;ADDRESS('PR-tampon'!$E409,COLUMN(REFERENCEMENT_ISOLANT[[#Headers],[Locaux climatisés ou raffraichis]]))))))</f>
        <v/>
      </c>
      <c r="Q444" s="89" t="str">
        <f ca="1">IF('PR-tampon'!$E409="","",IF('PR-tampon'!$E409=0,"",IF(INDIRECT(NOM_FR&amp;ADDRESS('PR-tampon'!$E409,COLUMN(REFERENCEMENT_ISOLANT[[#Headers],[LIEN INTERNET]])))=0,"",INDIRECT(NOM_FR&amp;ADDRESS('PR-tampon'!$E409,COLUMN(REFERENCEMENT_ISOLANT[[#Headers],[LIEN INTERNET]]))))))</f>
        <v/>
      </c>
    </row>
    <row r="445" spans="1:17" ht="130.15" customHeight="1" x14ac:dyDescent="0.25">
      <c r="A445" s="3" t="e">
        <v>#VALUE!</v>
      </c>
      <c r="B445" s="88" t="str">
        <f ca="1">IF('PR-tampon'!$E410="","",IF('PR-tampon'!$E410=0,"",IF(INDIRECT(NOM_FR&amp;ADDRESS('PR-tampon'!$E410,COLUMN(REFERENCEMENT_ISOLANT[[#Headers],[DATE REFERENCEMENT]])))=0,"",INDIRECT(NOM_FR&amp;ADDRESS('PR-tampon'!$E410,COLUMN(REFERENCEMENT_ISOLANT[[#Headers],[DATE REFERENCEMENT]]))))))</f>
        <v/>
      </c>
      <c r="C445" s="88" t="str">
        <f ca="1">IF('PR-tampon'!$E410="","",IF('PR-tampon'!$E410=0,"",IF(INDIRECT(NOM_FR&amp;ADDRESS('PR-tampon'!$E410,COLUMN(REFERENCEMENT_ISOLANT[[#Headers],[TYPE DE PROCEDE]])))=0,"",INDIRECT(NOM_FR&amp;ADDRESS('PR-tampon'!$E410,COLUMN(REFERENCEMENT_ISOLANT[[#Headers],[TYPE DE PROCEDE]]))))))</f>
        <v/>
      </c>
      <c r="D445" s="88" t="str">
        <f ca="1">IF('PR-tampon'!$E410="","",IF('PR-tampon'!$E410=0,"",IF(INDIRECT(NOM_FR&amp;ADDRESS('PR-tampon'!$E410,COLUMN(REFERENCEMENT_ISOLANT[[#Headers],[MATIERE]])))=0,"",INDIRECT(NOM_FR&amp;ADDRESS('PR-tampon'!$E410,COLUMN(REFERENCEMENT_ISOLANT[[#Headers],[MATIERE]]))))))</f>
        <v/>
      </c>
      <c r="E445" s="3" t="str">
        <f ca="1">IF('PR-tampon'!$E410="","",IF('PR-tampon'!$E410=0,"",IF(INDIRECT(NOM_FR&amp;ADDRESS('PR-tampon'!$E410,COLUMN(REFERENCEMENT_ISOLANT[[#Headers],[NOM COMMERCIAL DU PROCEDE]])))=0,"",INDIRECT(NOM_FR&amp;ADDRESS('PR-tampon'!$E410,COLUMN(REFERENCEMENT_ISOLANT[[#Headers],[NOM COMMERCIAL DU PROCEDE]]))))))</f>
        <v/>
      </c>
      <c r="F445" s="3" t="str">
        <f ca="1">IF('PR-tampon'!$E410="","",IF('PR-tampon'!$E410=0,"",IF(INDIRECT(NOM_FR&amp;ADDRESS('PR-tampon'!$E410,COLUMN(REFERENCEMENT_ISOLANT[[#Headers],[DISTRIBUTEUR]])))=0,"",INDIRECT(NOM_FR&amp;ADDRESS('PR-tampon'!$E410,COLUMN(REFERENCEMENT_ISOLANT[[#Headers],[DISTRIBUTEUR]]))))))</f>
        <v/>
      </c>
      <c r="G445" s="3" t="str">
        <f ca="1">IF('PR-tampon'!$E410="","",IF('PR-tampon'!$E410=0,"",IF(INDIRECT(NOM_FR&amp;ADDRESS('PR-tampon'!$E410,COLUMN(REFERENCEMENT_ISOLANT[[#Headers],[TYPE DE DOCUMENT DE REFERENCE]])))=0,"",INDIRECT(NOM_FR&amp;ADDRESS('PR-tampon'!$E410,COLUMN(REFERENCEMENT_ISOLANT[[#Headers],[TYPE DE DOCUMENT DE REFERENCE]]))))))</f>
        <v/>
      </c>
      <c r="H445" s="3" t="str">
        <f ca="1">IF('PR-tampon'!$E410="","",IF('PR-tampon'!$E410=0,"",IF(INDIRECT(NOM_FR&amp;ADDRESS('PR-tampon'!$E410,COLUMN(REFERENCEMENT_ISOLANT[[#Headers],[REF]])))=0,"",INDIRECT(NOM_FR&amp;ADDRESS('PR-tampon'!$E410,COLUMN(REFERENCEMENT_ISOLANT[[#Headers],[REF]]))))))</f>
        <v/>
      </c>
      <c r="I445" s="82" t="str">
        <f ca="1">IF('PR-tampon'!$E410="","",IF('PR-tampon'!$E410=0,"",IF(INDIRECT(NOM_FR&amp;ADDRESS('PR-tampon'!$E410,COLUMN(REFERENCEMENT_ISOLANT[[#Headers],[AVIS LIMITE AU]])))=0,"",INDIRECT(NOM_FR&amp;ADDRESS('PR-tampon'!$E410,COLUMN(REFERENCEMENT_ISOLANT[[#Headers],[AVIS LIMITE AU]]))))))</f>
        <v/>
      </c>
      <c r="J445" s="3" t="str">
        <f ca="1">IF('PR-tampon'!$E410="","",IF('PR-tampon'!$E410=0,"",IF(INDIRECT(NOM_FR&amp;ADDRESS('PR-tampon'!$E410,COLUMN(REFERENCEMENT_ISOLANT[[#Headers],[TC/TNC
dans le domaine d''emploi visé]])))=0,"",INDIRECT(NOM_FR&amp;ADDRESS('PR-tampon'!$E410,COLUMN(REFERENCEMENT_ISOLANT[[#Headers],[TC/TNC
dans le domaine d''emploi visé]]))))))</f>
        <v/>
      </c>
      <c r="K445" s="117" t="str">
        <f ca="1">IF('PR-tampon'!$E410="","",IF('PR-tampon'!$E410=0,"",IF(INDIRECT(NOM_FR&amp;ADDRESS('PR-tampon'!$E410,COLUMN(REFERENCEMENT_ISOLANT[[#Headers],[SYNTHESE DES APPLICATIONS VISEES]])))=0,"",INDIRECT(NOM_FR&amp;ADDRESS('PR-tampon'!$E410,COLUMN(REFERENCEMENT_ISOLANT[[#Headers],[SYNTHESE DES APPLICATIONS VISEES]]))))))</f>
        <v/>
      </c>
      <c r="L445" s="84" t="str">
        <f ca="1">IF('PR-tampon'!$E410="","",IF('PR-tampon'!$E410=0,"",IF(INDIRECT(NOM_FR&amp;ADDRESS('PR-tampon'!$E410,COLUMN(REFERENCEMENT_ISOLANT[[#Headers],[CONCATENATION DES OBSERVATIONS]])))=0,"",INDIRECT(NOM_FR&amp;ADDRESS('PR-tampon'!$E410,COLUMN(REFERENCEMENT_ISOLANT[[#Headers],[CONCATENATION DES OBSERVATIONS]]))))))</f>
        <v/>
      </c>
      <c r="M445" s="3" t="str">
        <f ca="1">IF('PR-tampon'!$E410="","",IF('PR-tampon'!$E410=0,"",IF(INDIRECT(NOM_FR&amp;ADDRESS('PR-tampon'!$E410,COLUMN(REFERENCEMENT_ISOLANT[[#Headers],[Hygrométrie des locaux]])))=0,"",INDIRECT(NOM_FR&amp;ADDRESS('PR-tampon'!$E410,COLUMN(REFERENCEMENT_ISOLANT[[#Headers],[Hygrométrie des locaux]]))))))</f>
        <v/>
      </c>
      <c r="N445" s="3" t="str">
        <f ca="1">IF('PR-tampon'!$E410="","",IF('PR-tampon'!$E410=0,"",IF(INDIRECT(NOM_FR&amp;ADDRESS('PR-tampon'!$E410,COLUMN(REFERENCEMENT_ISOLANT[[#Headers],[classement locaux au sens 20.1 P3]])))=0,"",INDIRECT(NOM_FR&amp;ADDRESS('PR-tampon'!$E410,COLUMN(REFERENCEMENT_ISOLANT[[#Headers],[classement locaux au sens 20.1 P3]]))))))</f>
        <v/>
      </c>
      <c r="O445" s="3" t="str">
        <f ca="1">IF('PR-tampon'!$E410="","",IF('PR-tampon'!$E410=0,"",IF(INDIRECT(NOM_FR&amp;ADDRESS('PR-tampon'!$E410,COLUMN(REFERENCEMENT_ISOLANT[[#Headers],[Climat max]])))=0,"",INDIRECT(NOM_FR&amp;ADDRESS('PR-tampon'!$E410,COLUMN(REFERENCEMENT_ISOLANT[[#Headers],[Climat max]]))))))</f>
        <v/>
      </c>
      <c r="P445" s="3" t="str">
        <f ca="1">IF('PR-tampon'!$E410="","",IF('PR-tampon'!$E410=0,"",IF(INDIRECT(NOM_FR&amp;ADDRESS('PR-tampon'!$E410,COLUMN(REFERENCEMENT_ISOLANT[[#Headers],[Locaux climatisés ou raffraichis]])))=0,"",INDIRECT(NOM_FR&amp;ADDRESS('PR-tampon'!$E410,COLUMN(REFERENCEMENT_ISOLANT[[#Headers],[Locaux climatisés ou raffraichis]]))))))</f>
        <v/>
      </c>
      <c r="Q445" s="89" t="str">
        <f ca="1">IF('PR-tampon'!$E410="","",IF('PR-tampon'!$E410=0,"",IF(INDIRECT(NOM_FR&amp;ADDRESS('PR-tampon'!$E410,COLUMN(REFERENCEMENT_ISOLANT[[#Headers],[LIEN INTERNET]])))=0,"",INDIRECT(NOM_FR&amp;ADDRESS('PR-tampon'!$E410,COLUMN(REFERENCEMENT_ISOLANT[[#Headers],[LIEN INTERNET]]))))))</f>
        <v/>
      </c>
    </row>
    <row r="446" spans="1:17" ht="130.15" customHeight="1" x14ac:dyDescent="0.25">
      <c r="A446" s="3" t="e">
        <v>#VALUE!</v>
      </c>
      <c r="B446" s="88" t="str">
        <f ca="1">IF('PR-tampon'!$E411="","",IF('PR-tampon'!$E411=0,"",IF(INDIRECT(NOM_FR&amp;ADDRESS('PR-tampon'!$E411,COLUMN(REFERENCEMENT_ISOLANT[[#Headers],[DATE REFERENCEMENT]])))=0,"",INDIRECT(NOM_FR&amp;ADDRESS('PR-tampon'!$E411,COLUMN(REFERENCEMENT_ISOLANT[[#Headers],[DATE REFERENCEMENT]]))))))</f>
        <v/>
      </c>
      <c r="C446" s="88" t="str">
        <f ca="1">IF('PR-tampon'!$E411="","",IF('PR-tampon'!$E411=0,"",IF(INDIRECT(NOM_FR&amp;ADDRESS('PR-tampon'!$E411,COLUMN(REFERENCEMENT_ISOLANT[[#Headers],[TYPE DE PROCEDE]])))=0,"",INDIRECT(NOM_FR&amp;ADDRESS('PR-tampon'!$E411,COLUMN(REFERENCEMENT_ISOLANT[[#Headers],[TYPE DE PROCEDE]]))))))</f>
        <v/>
      </c>
      <c r="D446" s="88" t="str">
        <f ca="1">IF('PR-tampon'!$E411="","",IF('PR-tampon'!$E411=0,"",IF(INDIRECT(NOM_FR&amp;ADDRESS('PR-tampon'!$E411,COLUMN(REFERENCEMENT_ISOLANT[[#Headers],[MATIERE]])))=0,"",INDIRECT(NOM_FR&amp;ADDRESS('PR-tampon'!$E411,COLUMN(REFERENCEMENT_ISOLANT[[#Headers],[MATIERE]]))))))</f>
        <v/>
      </c>
      <c r="E446" s="3" t="str">
        <f ca="1">IF('PR-tampon'!$E411="","",IF('PR-tampon'!$E411=0,"",IF(INDIRECT(NOM_FR&amp;ADDRESS('PR-tampon'!$E411,COLUMN(REFERENCEMENT_ISOLANT[[#Headers],[NOM COMMERCIAL DU PROCEDE]])))=0,"",INDIRECT(NOM_FR&amp;ADDRESS('PR-tampon'!$E411,COLUMN(REFERENCEMENT_ISOLANT[[#Headers],[NOM COMMERCIAL DU PROCEDE]]))))))</f>
        <v/>
      </c>
      <c r="F446" s="3" t="str">
        <f ca="1">IF('PR-tampon'!$E411="","",IF('PR-tampon'!$E411=0,"",IF(INDIRECT(NOM_FR&amp;ADDRESS('PR-tampon'!$E411,COLUMN(REFERENCEMENT_ISOLANT[[#Headers],[DISTRIBUTEUR]])))=0,"",INDIRECT(NOM_FR&amp;ADDRESS('PR-tampon'!$E411,COLUMN(REFERENCEMENT_ISOLANT[[#Headers],[DISTRIBUTEUR]]))))))</f>
        <v/>
      </c>
      <c r="G446" s="3" t="str">
        <f ca="1">IF('PR-tampon'!$E411="","",IF('PR-tampon'!$E411=0,"",IF(INDIRECT(NOM_FR&amp;ADDRESS('PR-tampon'!$E411,COLUMN(REFERENCEMENT_ISOLANT[[#Headers],[TYPE DE DOCUMENT DE REFERENCE]])))=0,"",INDIRECT(NOM_FR&amp;ADDRESS('PR-tampon'!$E411,COLUMN(REFERENCEMENT_ISOLANT[[#Headers],[TYPE DE DOCUMENT DE REFERENCE]]))))))</f>
        <v/>
      </c>
      <c r="H446" s="3" t="str">
        <f ca="1">IF('PR-tampon'!$E411="","",IF('PR-tampon'!$E411=0,"",IF(INDIRECT(NOM_FR&amp;ADDRESS('PR-tampon'!$E411,COLUMN(REFERENCEMENT_ISOLANT[[#Headers],[REF]])))=0,"",INDIRECT(NOM_FR&amp;ADDRESS('PR-tampon'!$E411,COLUMN(REFERENCEMENT_ISOLANT[[#Headers],[REF]]))))))</f>
        <v/>
      </c>
      <c r="I446" s="82" t="str">
        <f ca="1">IF('PR-tampon'!$E411="","",IF('PR-tampon'!$E411=0,"",IF(INDIRECT(NOM_FR&amp;ADDRESS('PR-tampon'!$E411,COLUMN(REFERENCEMENT_ISOLANT[[#Headers],[AVIS LIMITE AU]])))=0,"",INDIRECT(NOM_FR&amp;ADDRESS('PR-tampon'!$E411,COLUMN(REFERENCEMENT_ISOLANT[[#Headers],[AVIS LIMITE AU]]))))))</f>
        <v/>
      </c>
      <c r="J446" s="3" t="str">
        <f ca="1">IF('PR-tampon'!$E411="","",IF('PR-tampon'!$E411=0,"",IF(INDIRECT(NOM_FR&amp;ADDRESS('PR-tampon'!$E411,COLUMN(REFERENCEMENT_ISOLANT[[#Headers],[TC/TNC
dans le domaine d''emploi visé]])))=0,"",INDIRECT(NOM_FR&amp;ADDRESS('PR-tampon'!$E411,COLUMN(REFERENCEMENT_ISOLANT[[#Headers],[TC/TNC
dans le domaine d''emploi visé]]))))))</f>
        <v/>
      </c>
      <c r="K446" s="117" t="str">
        <f ca="1">IF('PR-tampon'!$E411="","",IF('PR-tampon'!$E411=0,"",IF(INDIRECT(NOM_FR&amp;ADDRESS('PR-tampon'!$E411,COLUMN(REFERENCEMENT_ISOLANT[[#Headers],[SYNTHESE DES APPLICATIONS VISEES]])))=0,"",INDIRECT(NOM_FR&amp;ADDRESS('PR-tampon'!$E411,COLUMN(REFERENCEMENT_ISOLANT[[#Headers],[SYNTHESE DES APPLICATIONS VISEES]]))))))</f>
        <v/>
      </c>
      <c r="L446" s="84" t="str">
        <f ca="1">IF('PR-tampon'!$E411="","",IF('PR-tampon'!$E411=0,"",IF(INDIRECT(NOM_FR&amp;ADDRESS('PR-tampon'!$E411,COLUMN(REFERENCEMENT_ISOLANT[[#Headers],[CONCATENATION DES OBSERVATIONS]])))=0,"",INDIRECT(NOM_FR&amp;ADDRESS('PR-tampon'!$E411,COLUMN(REFERENCEMENT_ISOLANT[[#Headers],[CONCATENATION DES OBSERVATIONS]]))))))</f>
        <v/>
      </c>
      <c r="M446" s="3" t="str">
        <f ca="1">IF('PR-tampon'!$E411="","",IF('PR-tampon'!$E411=0,"",IF(INDIRECT(NOM_FR&amp;ADDRESS('PR-tampon'!$E411,COLUMN(REFERENCEMENT_ISOLANT[[#Headers],[Hygrométrie des locaux]])))=0,"",INDIRECT(NOM_FR&amp;ADDRESS('PR-tampon'!$E411,COLUMN(REFERENCEMENT_ISOLANT[[#Headers],[Hygrométrie des locaux]]))))))</f>
        <v/>
      </c>
      <c r="N446" s="3" t="str">
        <f ca="1">IF('PR-tampon'!$E411="","",IF('PR-tampon'!$E411=0,"",IF(INDIRECT(NOM_FR&amp;ADDRESS('PR-tampon'!$E411,COLUMN(REFERENCEMENT_ISOLANT[[#Headers],[classement locaux au sens 20.1 P3]])))=0,"",INDIRECT(NOM_FR&amp;ADDRESS('PR-tampon'!$E411,COLUMN(REFERENCEMENT_ISOLANT[[#Headers],[classement locaux au sens 20.1 P3]]))))))</f>
        <v/>
      </c>
      <c r="O446" s="3" t="str">
        <f ca="1">IF('PR-tampon'!$E411="","",IF('PR-tampon'!$E411=0,"",IF(INDIRECT(NOM_FR&amp;ADDRESS('PR-tampon'!$E411,COLUMN(REFERENCEMENT_ISOLANT[[#Headers],[Climat max]])))=0,"",INDIRECT(NOM_FR&amp;ADDRESS('PR-tampon'!$E411,COLUMN(REFERENCEMENT_ISOLANT[[#Headers],[Climat max]]))))))</f>
        <v/>
      </c>
      <c r="P446" s="3" t="str">
        <f ca="1">IF('PR-tampon'!$E411="","",IF('PR-tampon'!$E411=0,"",IF(INDIRECT(NOM_FR&amp;ADDRESS('PR-tampon'!$E411,COLUMN(REFERENCEMENT_ISOLANT[[#Headers],[Locaux climatisés ou raffraichis]])))=0,"",INDIRECT(NOM_FR&amp;ADDRESS('PR-tampon'!$E411,COLUMN(REFERENCEMENT_ISOLANT[[#Headers],[Locaux climatisés ou raffraichis]]))))))</f>
        <v/>
      </c>
      <c r="Q446" s="89" t="str">
        <f ca="1">IF('PR-tampon'!$E411="","",IF('PR-tampon'!$E411=0,"",IF(INDIRECT(NOM_FR&amp;ADDRESS('PR-tampon'!$E411,COLUMN(REFERENCEMENT_ISOLANT[[#Headers],[LIEN INTERNET]])))=0,"",INDIRECT(NOM_FR&amp;ADDRESS('PR-tampon'!$E411,COLUMN(REFERENCEMENT_ISOLANT[[#Headers],[LIEN INTERNET]]))))))</f>
        <v/>
      </c>
    </row>
    <row r="447" spans="1:17" ht="130.15" customHeight="1" x14ac:dyDescent="0.25">
      <c r="A447" s="3" t="e">
        <v>#VALUE!</v>
      </c>
      <c r="B447" s="88" t="str">
        <f ca="1">IF('PR-tampon'!$E412="","",IF('PR-tampon'!$E412=0,"",IF(INDIRECT(NOM_FR&amp;ADDRESS('PR-tampon'!$E412,COLUMN(REFERENCEMENT_ISOLANT[[#Headers],[DATE REFERENCEMENT]])))=0,"",INDIRECT(NOM_FR&amp;ADDRESS('PR-tampon'!$E412,COLUMN(REFERENCEMENT_ISOLANT[[#Headers],[DATE REFERENCEMENT]]))))))</f>
        <v/>
      </c>
      <c r="C447" s="88" t="str">
        <f ca="1">IF('PR-tampon'!$E412="","",IF('PR-tampon'!$E412=0,"",IF(INDIRECT(NOM_FR&amp;ADDRESS('PR-tampon'!$E412,COLUMN(REFERENCEMENT_ISOLANT[[#Headers],[TYPE DE PROCEDE]])))=0,"",INDIRECT(NOM_FR&amp;ADDRESS('PR-tampon'!$E412,COLUMN(REFERENCEMENT_ISOLANT[[#Headers],[TYPE DE PROCEDE]]))))))</f>
        <v/>
      </c>
      <c r="D447" s="88" t="str">
        <f ca="1">IF('PR-tampon'!$E412="","",IF('PR-tampon'!$E412=0,"",IF(INDIRECT(NOM_FR&amp;ADDRESS('PR-tampon'!$E412,COLUMN(REFERENCEMENT_ISOLANT[[#Headers],[MATIERE]])))=0,"",INDIRECT(NOM_FR&amp;ADDRESS('PR-tampon'!$E412,COLUMN(REFERENCEMENT_ISOLANT[[#Headers],[MATIERE]]))))))</f>
        <v/>
      </c>
      <c r="E447" s="3" t="str">
        <f ca="1">IF('PR-tampon'!$E412="","",IF('PR-tampon'!$E412=0,"",IF(INDIRECT(NOM_FR&amp;ADDRESS('PR-tampon'!$E412,COLUMN(REFERENCEMENT_ISOLANT[[#Headers],[NOM COMMERCIAL DU PROCEDE]])))=0,"",INDIRECT(NOM_FR&amp;ADDRESS('PR-tampon'!$E412,COLUMN(REFERENCEMENT_ISOLANT[[#Headers],[NOM COMMERCIAL DU PROCEDE]]))))))</f>
        <v/>
      </c>
      <c r="F447" s="3" t="str">
        <f ca="1">IF('PR-tampon'!$E412="","",IF('PR-tampon'!$E412=0,"",IF(INDIRECT(NOM_FR&amp;ADDRESS('PR-tampon'!$E412,COLUMN(REFERENCEMENT_ISOLANT[[#Headers],[DISTRIBUTEUR]])))=0,"",INDIRECT(NOM_FR&amp;ADDRESS('PR-tampon'!$E412,COLUMN(REFERENCEMENT_ISOLANT[[#Headers],[DISTRIBUTEUR]]))))))</f>
        <v/>
      </c>
      <c r="G447" s="3" t="str">
        <f ca="1">IF('PR-tampon'!$E412="","",IF('PR-tampon'!$E412=0,"",IF(INDIRECT(NOM_FR&amp;ADDRESS('PR-tampon'!$E412,COLUMN(REFERENCEMENT_ISOLANT[[#Headers],[TYPE DE DOCUMENT DE REFERENCE]])))=0,"",INDIRECT(NOM_FR&amp;ADDRESS('PR-tampon'!$E412,COLUMN(REFERENCEMENT_ISOLANT[[#Headers],[TYPE DE DOCUMENT DE REFERENCE]]))))))</f>
        <v/>
      </c>
      <c r="H447" s="3" t="str">
        <f ca="1">IF('PR-tampon'!$E412="","",IF('PR-tampon'!$E412=0,"",IF(INDIRECT(NOM_FR&amp;ADDRESS('PR-tampon'!$E412,COLUMN(REFERENCEMENT_ISOLANT[[#Headers],[REF]])))=0,"",INDIRECT(NOM_FR&amp;ADDRESS('PR-tampon'!$E412,COLUMN(REFERENCEMENT_ISOLANT[[#Headers],[REF]]))))))</f>
        <v/>
      </c>
      <c r="I447" s="82" t="str">
        <f ca="1">IF('PR-tampon'!$E412="","",IF('PR-tampon'!$E412=0,"",IF(INDIRECT(NOM_FR&amp;ADDRESS('PR-tampon'!$E412,COLUMN(REFERENCEMENT_ISOLANT[[#Headers],[AVIS LIMITE AU]])))=0,"",INDIRECT(NOM_FR&amp;ADDRESS('PR-tampon'!$E412,COLUMN(REFERENCEMENT_ISOLANT[[#Headers],[AVIS LIMITE AU]]))))))</f>
        <v/>
      </c>
      <c r="J447" s="3" t="str">
        <f ca="1">IF('PR-tampon'!$E412="","",IF('PR-tampon'!$E412=0,"",IF(INDIRECT(NOM_FR&amp;ADDRESS('PR-tampon'!$E412,COLUMN(REFERENCEMENT_ISOLANT[[#Headers],[TC/TNC
dans le domaine d''emploi visé]])))=0,"",INDIRECT(NOM_FR&amp;ADDRESS('PR-tampon'!$E412,COLUMN(REFERENCEMENT_ISOLANT[[#Headers],[TC/TNC
dans le domaine d''emploi visé]]))))))</f>
        <v/>
      </c>
      <c r="K447" s="117" t="str">
        <f ca="1">IF('PR-tampon'!$E412="","",IF('PR-tampon'!$E412=0,"",IF(INDIRECT(NOM_FR&amp;ADDRESS('PR-tampon'!$E412,COLUMN(REFERENCEMENT_ISOLANT[[#Headers],[SYNTHESE DES APPLICATIONS VISEES]])))=0,"",INDIRECT(NOM_FR&amp;ADDRESS('PR-tampon'!$E412,COLUMN(REFERENCEMENT_ISOLANT[[#Headers],[SYNTHESE DES APPLICATIONS VISEES]]))))))</f>
        <v/>
      </c>
      <c r="L447" s="84" t="str">
        <f ca="1">IF('PR-tampon'!$E412="","",IF('PR-tampon'!$E412=0,"",IF(INDIRECT(NOM_FR&amp;ADDRESS('PR-tampon'!$E412,COLUMN(REFERENCEMENT_ISOLANT[[#Headers],[CONCATENATION DES OBSERVATIONS]])))=0,"",INDIRECT(NOM_FR&amp;ADDRESS('PR-tampon'!$E412,COLUMN(REFERENCEMENT_ISOLANT[[#Headers],[CONCATENATION DES OBSERVATIONS]]))))))</f>
        <v/>
      </c>
      <c r="M447" s="3" t="str">
        <f ca="1">IF('PR-tampon'!$E412="","",IF('PR-tampon'!$E412=0,"",IF(INDIRECT(NOM_FR&amp;ADDRESS('PR-tampon'!$E412,COLUMN(REFERENCEMENT_ISOLANT[[#Headers],[Hygrométrie des locaux]])))=0,"",INDIRECT(NOM_FR&amp;ADDRESS('PR-tampon'!$E412,COLUMN(REFERENCEMENT_ISOLANT[[#Headers],[Hygrométrie des locaux]]))))))</f>
        <v/>
      </c>
      <c r="N447" s="3" t="str">
        <f ca="1">IF('PR-tampon'!$E412="","",IF('PR-tampon'!$E412=0,"",IF(INDIRECT(NOM_FR&amp;ADDRESS('PR-tampon'!$E412,COLUMN(REFERENCEMENT_ISOLANT[[#Headers],[classement locaux au sens 20.1 P3]])))=0,"",INDIRECT(NOM_FR&amp;ADDRESS('PR-tampon'!$E412,COLUMN(REFERENCEMENT_ISOLANT[[#Headers],[classement locaux au sens 20.1 P3]]))))))</f>
        <v/>
      </c>
      <c r="O447" s="3" t="str">
        <f ca="1">IF('PR-tampon'!$E412="","",IF('PR-tampon'!$E412=0,"",IF(INDIRECT(NOM_FR&amp;ADDRESS('PR-tampon'!$E412,COLUMN(REFERENCEMENT_ISOLANT[[#Headers],[Climat max]])))=0,"",INDIRECT(NOM_FR&amp;ADDRESS('PR-tampon'!$E412,COLUMN(REFERENCEMENT_ISOLANT[[#Headers],[Climat max]]))))))</f>
        <v/>
      </c>
      <c r="P447" s="3" t="str">
        <f ca="1">IF('PR-tampon'!$E412="","",IF('PR-tampon'!$E412=0,"",IF(INDIRECT(NOM_FR&amp;ADDRESS('PR-tampon'!$E412,COLUMN(REFERENCEMENT_ISOLANT[[#Headers],[Locaux climatisés ou raffraichis]])))=0,"",INDIRECT(NOM_FR&amp;ADDRESS('PR-tampon'!$E412,COLUMN(REFERENCEMENT_ISOLANT[[#Headers],[Locaux climatisés ou raffraichis]]))))))</f>
        <v/>
      </c>
      <c r="Q447" s="89" t="str">
        <f ca="1">IF('PR-tampon'!$E412="","",IF('PR-tampon'!$E412=0,"",IF(INDIRECT(NOM_FR&amp;ADDRESS('PR-tampon'!$E412,COLUMN(REFERENCEMENT_ISOLANT[[#Headers],[LIEN INTERNET]])))=0,"",INDIRECT(NOM_FR&amp;ADDRESS('PR-tampon'!$E412,COLUMN(REFERENCEMENT_ISOLANT[[#Headers],[LIEN INTERNET]]))))))</f>
        <v/>
      </c>
    </row>
    <row r="448" spans="1:17" ht="130.15" customHeight="1" x14ac:dyDescent="0.25">
      <c r="A448" s="3" t="e">
        <v>#VALUE!</v>
      </c>
      <c r="B448" s="88" t="str">
        <f ca="1">IF('PR-tampon'!$E413="","",IF('PR-tampon'!$E413=0,"",IF(INDIRECT(NOM_FR&amp;ADDRESS('PR-tampon'!$E413,COLUMN(REFERENCEMENT_ISOLANT[[#Headers],[DATE REFERENCEMENT]])))=0,"",INDIRECT(NOM_FR&amp;ADDRESS('PR-tampon'!$E413,COLUMN(REFERENCEMENT_ISOLANT[[#Headers],[DATE REFERENCEMENT]]))))))</f>
        <v/>
      </c>
      <c r="C448" s="88" t="str">
        <f ca="1">IF('PR-tampon'!$E413="","",IF('PR-tampon'!$E413=0,"",IF(INDIRECT(NOM_FR&amp;ADDRESS('PR-tampon'!$E413,COLUMN(REFERENCEMENT_ISOLANT[[#Headers],[TYPE DE PROCEDE]])))=0,"",INDIRECT(NOM_FR&amp;ADDRESS('PR-tampon'!$E413,COLUMN(REFERENCEMENT_ISOLANT[[#Headers],[TYPE DE PROCEDE]]))))))</f>
        <v/>
      </c>
      <c r="D448" s="88" t="str">
        <f ca="1">IF('PR-tampon'!$E413="","",IF('PR-tampon'!$E413=0,"",IF(INDIRECT(NOM_FR&amp;ADDRESS('PR-tampon'!$E413,COLUMN(REFERENCEMENT_ISOLANT[[#Headers],[MATIERE]])))=0,"",INDIRECT(NOM_FR&amp;ADDRESS('PR-tampon'!$E413,COLUMN(REFERENCEMENT_ISOLANT[[#Headers],[MATIERE]]))))))</f>
        <v/>
      </c>
      <c r="E448" s="3" t="str">
        <f ca="1">IF('PR-tampon'!$E413="","",IF('PR-tampon'!$E413=0,"",IF(INDIRECT(NOM_FR&amp;ADDRESS('PR-tampon'!$E413,COLUMN(REFERENCEMENT_ISOLANT[[#Headers],[NOM COMMERCIAL DU PROCEDE]])))=0,"",INDIRECT(NOM_FR&amp;ADDRESS('PR-tampon'!$E413,COLUMN(REFERENCEMENT_ISOLANT[[#Headers],[NOM COMMERCIAL DU PROCEDE]]))))))</f>
        <v/>
      </c>
      <c r="F448" s="3" t="str">
        <f ca="1">IF('PR-tampon'!$E413="","",IF('PR-tampon'!$E413=0,"",IF(INDIRECT(NOM_FR&amp;ADDRESS('PR-tampon'!$E413,COLUMN(REFERENCEMENT_ISOLANT[[#Headers],[DISTRIBUTEUR]])))=0,"",INDIRECT(NOM_FR&amp;ADDRESS('PR-tampon'!$E413,COLUMN(REFERENCEMENT_ISOLANT[[#Headers],[DISTRIBUTEUR]]))))))</f>
        <v/>
      </c>
      <c r="G448" s="3" t="str">
        <f ca="1">IF('PR-tampon'!$E413="","",IF('PR-tampon'!$E413=0,"",IF(INDIRECT(NOM_FR&amp;ADDRESS('PR-tampon'!$E413,COLUMN(REFERENCEMENT_ISOLANT[[#Headers],[TYPE DE DOCUMENT DE REFERENCE]])))=0,"",INDIRECT(NOM_FR&amp;ADDRESS('PR-tampon'!$E413,COLUMN(REFERENCEMENT_ISOLANT[[#Headers],[TYPE DE DOCUMENT DE REFERENCE]]))))))</f>
        <v/>
      </c>
      <c r="H448" s="3" t="str">
        <f ca="1">IF('PR-tampon'!$E413="","",IF('PR-tampon'!$E413=0,"",IF(INDIRECT(NOM_FR&amp;ADDRESS('PR-tampon'!$E413,COLUMN(REFERENCEMENT_ISOLANT[[#Headers],[REF]])))=0,"",INDIRECT(NOM_FR&amp;ADDRESS('PR-tampon'!$E413,COLUMN(REFERENCEMENT_ISOLANT[[#Headers],[REF]]))))))</f>
        <v/>
      </c>
      <c r="I448" s="82" t="str">
        <f ca="1">IF('PR-tampon'!$E413="","",IF('PR-tampon'!$E413=0,"",IF(INDIRECT(NOM_FR&amp;ADDRESS('PR-tampon'!$E413,COLUMN(REFERENCEMENT_ISOLANT[[#Headers],[AVIS LIMITE AU]])))=0,"",INDIRECT(NOM_FR&amp;ADDRESS('PR-tampon'!$E413,COLUMN(REFERENCEMENT_ISOLANT[[#Headers],[AVIS LIMITE AU]]))))))</f>
        <v/>
      </c>
      <c r="J448" s="3" t="str">
        <f ca="1">IF('PR-tampon'!$E413="","",IF('PR-tampon'!$E413=0,"",IF(INDIRECT(NOM_FR&amp;ADDRESS('PR-tampon'!$E413,COLUMN(REFERENCEMENT_ISOLANT[[#Headers],[TC/TNC
dans le domaine d''emploi visé]])))=0,"",INDIRECT(NOM_FR&amp;ADDRESS('PR-tampon'!$E413,COLUMN(REFERENCEMENT_ISOLANT[[#Headers],[TC/TNC
dans le domaine d''emploi visé]]))))))</f>
        <v/>
      </c>
      <c r="K448" s="117" t="str">
        <f ca="1">IF('PR-tampon'!$E413="","",IF('PR-tampon'!$E413=0,"",IF(INDIRECT(NOM_FR&amp;ADDRESS('PR-tampon'!$E413,COLUMN(REFERENCEMENT_ISOLANT[[#Headers],[SYNTHESE DES APPLICATIONS VISEES]])))=0,"",INDIRECT(NOM_FR&amp;ADDRESS('PR-tampon'!$E413,COLUMN(REFERENCEMENT_ISOLANT[[#Headers],[SYNTHESE DES APPLICATIONS VISEES]]))))))</f>
        <v/>
      </c>
      <c r="L448" s="84" t="str">
        <f ca="1">IF('PR-tampon'!$E413="","",IF('PR-tampon'!$E413=0,"",IF(INDIRECT(NOM_FR&amp;ADDRESS('PR-tampon'!$E413,COLUMN(REFERENCEMENT_ISOLANT[[#Headers],[CONCATENATION DES OBSERVATIONS]])))=0,"",INDIRECT(NOM_FR&amp;ADDRESS('PR-tampon'!$E413,COLUMN(REFERENCEMENT_ISOLANT[[#Headers],[CONCATENATION DES OBSERVATIONS]]))))))</f>
        <v/>
      </c>
      <c r="M448" s="3" t="str">
        <f ca="1">IF('PR-tampon'!$E413="","",IF('PR-tampon'!$E413=0,"",IF(INDIRECT(NOM_FR&amp;ADDRESS('PR-tampon'!$E413,COLUMN(REFERENCEMENT_ISOLANT[[#Headers],[Hygrométrie des locaux]])))=0,"",INDIRECT(NOM_FR&amp;ADDRESS('PR-tampon'!$E413,COLUMN(REFERENCEMENT_ISOLANT[[#Headers],[Hygrométrie des locaux]]))))))</f>
        <v/>
      </c>
      <c r="N448" s="3" t="str">
        <f ca="1">IF('PR-tampon'!$E413="","",IF('PR-tampon'!$E413=0,"",IF(INDIRECT(NOM_FR&amp;ADDRESS('PR-tampon'!$E413,COLUMN(REFERENCEMENT_ISOLANT[[#Headers],[classement locaux au sens 20.1 P3]])))=0,"",INDIRECT(NOM_FR&amp;ADDRESS('PR-tampon'!$E413,COLUMN(REFERENCEMENT_ISOLANT[[#Headers],[classement locaux au sens 20.1 P3]]))))))</f>
        <v/>
      </c>
      <c r="O448" s="3" t="str">
        <f ca="1">IF('PR-tampon'!$E413="","",IF('PR-tampon'!$E413=0,"",IF(INDIRECT(NOM_FR&amp;ADDRESS('PR-tampon'!$E413,COLUMN(REFERENCEMENT_ISOLANT[[#Headers],[Climat max]])))=0,"",INDIRECT(NOM_FR&amp;ADDRESS('PR-tampon'!$E413,COLUMN(REFERENCEMENT_ISOLANT[[#Headers],[Climat max]]))))))</f>
        <v/>
      </c>
      <c r="P448" s="3" t="str">
        <f ca="1">IF('PR-tampon'!$E413="","",IF('PR-tampon'!$E413=0,"",IF(INDIRECT(NOM_FR&amp;ADDRESS('PR-tampon'!$E413,COLUMN(REFERENCEMENT_ISOLANT[[#Headers],[Locaux climatisés ou raffraichis]])))=0,"",INDIRECT(NOM_FR&amp;ADDRESS('PR-tampon'!$E413,COLUMN(REFERENCEMENT_ISOLANT[[#Headers],[Locaux climatisés ou raffraichis]]))))))</f>
        <v/>
      </c>
      <c r="Q448" s="89" t="str">
        <f ca="1">IF('PR-tampon'!$E413="","",IF('PR-tampon'!$E413=0,"",IF(INDIRECT(NOM_FR&amp;ADDRESS('PR-tampon'!$E413,COLUMN(REFERENCEMENT_ISOLANT[[#Headers],[LIEN INTERNET]])))=0,"",INDIRECT(NOM_FR&amp;ADDRESS('PR-tampon'!$E413,COLUMN(REFERENCEMENT_ISOLANT[[#Headers],[LIEN INTERNET]]))))))</f>
        <v/>
      </c>
    </row>
    <row r="449" spans="1:17" ht="130.15" customHeight="1" x14ac:dyDescent="0.25">
      <c r="A449" s="3" t="e">
        <v>#VALUE!</v>
      </c>
      <c r="B449" s="88" t="str">
        <f ca="1">IF('PR-tampon'!$E414="","",IF('PR-tampon'!$E414=0,"",IF(INDIRECT(NOM_FR&amp;ADDRESS('PR-tampon'!$E414,COLUMN(REFERENCEMENT_ISOLANT[[#Headers],[DATE REFERENCEMENT]])))=0,"",INDIRECT(NOM_FR&amp;ADDRESS('PR-tampon'!$E414,COLUMN(REFERENCEMENT_ISOLANT[[#Headers],[DATE REFERENCEMENT]]))))))</f>
        <v/>
      </c>
      <c r="C449" s="88" t="str">
        <f ca="1">IF('PR-tampon'!$E414="","",IF('PR-tampon'!$E414=0,"",IF(INDIRECT(NOM_FR&amp;ADDRESS('PR-tampon'!$E414,COLUMN(REFERENCEMENT_ISOLANT[[#Headers],[TYPE DE PROCEDE]])))=0,"",INDIRECT(NOM_FR&amp;ADDRESS('PR-tampon'!$E414,COLUMN(REFERENCEMENT_ISOLANT[[#Headers],[TYPE DE PROCEDE]]))))))</f>
        <v/>
      </c>
      <c r="D449" s="88" t="str">
        <f ca="1">IF('PR-tampon'!$E414="","",IF('PR-tampon'!$E414=0,"",IF(INDIRECT(NOM_FR&amp;ADDRESS('PR-tampon'!$E414,COLUMN(REFERENCEMENT_ISOLANT[[#Headers],[MATIERE]])))=0,"",INDIRECT(NOM_FR&amp;ADDRESS('PR-tampon'!$E414,COLUMN(REFERENCEMENT_ISOLANT[[#Headers],[MATIERE]]))))))</f>
        <v/>
      </c>
      <c r="E449" s="3" t="str">
        <f ca="1">IF('PR-tampon'!$E414="","",IF('PR-tampon'!$E414=0,"",IF(INDIRECT(NOM_FR&amp;ADDRESS('PR-tampon'!$E414,COLUMN(REFERENCEMENT_ISOLANT[[#Headers],[NOM COMMERCIAL DU PROCEDE]])))=0,"",INDIRECT(NOM_FR&amp;ADDRESS('PR-tampon'!$E414,COLUMN(REFERENCEMENT_ISOLANT[[#Headers],[NOM COMMERCIAL DU PROCEDE]]))))))</f>
        <v/>
      </c>
      <c r="F449" s="3" t="str">
        <f ca="1">IF('PR-tampon'!$E414="","",IF('PR-tampon'!$E414=0,"",IF(INDIRECT(NOM_FR&amp;ADDRESS('PR-tampon'!$E414,COLUMN(REFERENCEMENT_ISOLANT[[#Headers],[DISTRIBUTEUR]])))=0,"",INDIRECT(NOM_FR&amp;ADDRESS('PR-tampon'!$E414,COLUMN(REFERENCEMENT_ISOLANT[[#Headers],[DISTRIBUTEUR]]))))))</f>
        <v/>
      </c>
      <c r="G449" s="3" t="str">
        <f ca="1">IF('PR-tampon'!$E414="","",IF('PR-tampon'!$E414=0,"",IF(INDIRECT(NOM_FR&amp;ADDRESS('PR-tampon'!$E414,COLUMN(REFERENCEMENT_ISOLANT[[#Headers],[TYPE DE DOCUMENT DE REFERENCE]])))=0,"",INDIRECT(NOM_FR&amp;ADDRESS('PR-tampon'!$E414,COLUMN(REFERENCEMENT_ISOLANT[[#Headers],[TYPE DE DOCUMENT DE REFERENCE]]))))))</f>
        <v/>
      </c>
      <c r="H449" s="3" t="str">
        <f ca="1">IF('PR-tampon'!$E414="","",IF('PR-tampon'!$E414=0,"",IF(INDIRECT(NOM_FR&amp;ADDRESS('PR-tampon'!$E414,COLUMN(REFERENCEMENT_ISOLANT[[#Headers],[REF]])))=0,"",INDIRECT(NOM_FR&amp;ADDRESS('PR-tampon'!$E414,COLUMN(REFERENCEMENT_ISOLANT[[#Headers],[REF]]))))))</f>
        <v/>
      </c>
      <c r="I449" s="82" t="str">
        <f ca="1">IF('PR-tampon'!$E414="","",IF('PR-tampon'!$E414=0,"",IF(INDIRECT(NOM_FR&amp;ADDRESS('PR-tampon'!$E414,COLUMN(REFERENCEMENT_ISOLANT[[#Headers],[AVIS LIMITE AU]])))=0,"",INDIRECT(NOM_FR&amp;ADDRESS('PR-tampon'!$E414,COLUMN(REFERENCEMENT_ISOLANT[[#Headers],[AVIS LIMITE AU]]))))))</f>
        <v/>
      </c>
      <c r="J449" s="3" t="str">
        <f ca="1">IF('PR-tampon'!$E414="","",IF('PR-tampon'!$E414=0,"",IF(INDIRECT(NOM_FR&amp;ADDRESS('PR-tampon'!$E414,COLUMN(REFERENCEMENT_ISOLANT[[#Headers],[TC/TNC
dans le domaine d''emploi visé]])))=0,"",INDIRECT(NOM_FR&amp;ADDRESS('PR-tampon'!$E414,COLUMN(REFERENCEMENT_ISOLANT[[#Headers],[TC/TNC
dans le domaine d''emploi visé]]))))))</f>
        <v/>
      </c>
      <c r="K449" s="117" t="str">
        <f ca="1">IF('PR-tampon'!$E414="","",IF('PR-tampon'!$E414=0,"",IF(INDIRECT(NOM_FR&amp;ADDRESS('PR-tampon'!$E414,COLUMN(REFERENCEMENT_ISOLANT[[#Headers],[SYNTHESE DES APPLICATIONS VISEES]])))=0,"",INDIRECT(NOM_FR&amp;ADDRESS('PR-tampon'!$E414,COLUMN(REFERENCEMENT_ISOLANT[[#Headers],[SYNTHESE DES APPLICATIONS VISEES]]))))))</f>
        <v/>
      </c>
      <c r="L449" s="84" t="str">
        <f ca="1">IF('PR-tampon'!$E414="","",IF('PR-tampon'!$E414=0,"",IF(INDIRECT(NOM_FR&amp;ADDRESS('PR-tampon'!$E414,COLUMN(REFERENCEMENT_ISOLANT[[#Headers],[CONCATENATION DES OBSERVATIONS]])))=0,"",INDIRECT(NOM_FR&amp;ADDRESS('PR-tampon'!$E414,COLUMN(REFERENCEMENT_ISOLANT[[#Headers],[CONCATENATION DES OBSERVATIONS]]))))))</f>
        <v/>
      </c>
      <c r="M449" s="3" t="str">
        <f ca="1">IF('PR-tampon'!$E414="","",IF('PR-tampon'!$E414=0,"",IF(INDIRECT(NOM_FR&amp;ADDRESS('PR-tampon'!$E414,COLUMN(REFERENCEMENT_ISOLANT[[#Headers],[Hygrométrie des locaux]])))=0,"",INDIRECT(NOM_FR&amp;ADDRESS('PR-tampon'!$E414,COLUMN(REFERENCEMENT_ISOLANT[[#Headers],[Hygrométrie des locaux]]))))))</f>
        <v/>
      </c>
      <c r="N449" s="3" t="str">
        <f ca="1">IF('PR-tampon'!$E414="","",IF('PR-tampon'!$E414=0,"",IF(INDIRECT(NOM_FR&amp;ADDRESS('PR-tampon'!$E414,COLUMN(REFERENCEMENT_ISOLANT[[#Headers],[classement locaux au sens 20.1 P3]])))=0,"",INDIRECT(NOM_FR&amp;ADDRESS('PR-tampon'!$E414,COLUMN(REFERENCEMENT_ISOLANT[[#Headers],[classement locaux au sens 20.1 P3]]))))))</f>
        <v/>
      </c>
      <c r="O449" s="3" t="str">
        <f ca="1">IF('PR-tampon'!$E414="","",IF('PR-tampon'!$E414=0,"",IF(INDIRECT(NOM_FR&amp;ADDRESS('PR-tampon'!$E414,COLUMN(REFERENCEMENT_ISOLANT[[#Headers],[Climat max]])))=0,"",INDIRECT(NOM_FR&amp;ADDRESS('PR-tampon'!$E414,COLUMN(REFERENCEMENT_ISOLANT[[#Headers],[Climat max]]))))))</f>
        <v/>
      </c>
      <c r="P449" s="3" t="str">
        <f ca="1">IF('PR-tampon'!$E414="","",IF('PR-tampon'!$E414=0,"",IF(INDIRECT(NOM_FR&amp;ADDRESS('PR-tampon'!$E414,COLUMN(REFERENCEMENT_ISOLANT[[#Headers],[Locaux climatisés ou raffraichis]])))=0,"",INDIRECT(NOM_FR&amp;ADDRESS('PR-tampon'!$E414,COLUMN(REFERENCEMENT_ISOLANT[[#Headers],[Locaux climatisés ou raffraichis]]))))))</f>
        <v/>
      </c>
      <c r="Q449" s="89" t="str">
        <f ca="1">IF('PR-tampon'!$E414="","",IF('PR-tampon'!$E414=0,"",IF(INDIRECT(NOM_FR&amp;ADDRESS('PR-tampon'!$E414,COLUMN(REFERENCEMENT_ISOLANT[[#Headers],[LIEN INTERNET]])))=0,"",INDIRECT(NOM_FR&amp;ADDRESS('PR-tampon'!$E414,COLUMN(REFERENCEMENT_ISOLANT[[#Headers],[LIEN INTERNET]]))))))</f>
        <v/>
      </c>
    </row>
    <row r="450" spans="1:17" ht="130.15" customHeight="1" x14ac:dyDescent="0.25">
      <c r="A450" s="3" t="e">
        <v>#VALUE!</v>
      </c>
      <c r="B450" s="88" t="str">
        <f ca="1">IF('PR-tampon'!$E415="","",IF('PR-tampon'!$E415=0,"",IF(INDIRECT(NOM_FR&amp;ADDRESS('PR-tampon'!$E415,COLUMN(REFERENCEMENT_ISOLANT[[#Headers],[DATE REFERENCEMENT]])))=0,"",INDIRECT(NOM_FR&amp;ADDRESS('PR-tampon'!$E415,COLUMN(REFERENCEMENT_ISOLANT[[#Headers],[DATE REFERENCEMENT]]))))))</f>
        <v/>
      </c>
      <c r="C450" s="88" t="str">
        <f ca="1">IF('PR-tampon'!$E415="","",IF('PR-tampon'!$E415=0,"",IF(INDIRECT(NOM_FR&amp;ADDRESS('PR-tampon'!$E415,COLUMN(REFERENCEMENT_ISOLANT[[#Headers],[TYPE DE PROCEDE]])))=0,"",INDIRECT(NOM_FR&amp;ADDRESS('PR-tampon'!$E415,COLUMN(REFERENCEMENT_ISOLANT[[#Headers],[TYPE DE PROCEDE]]))))))</f>
        <v/>
      </c>
      <c r="D450" s="88" t="str">
        <f ca="1">IF('PR-tampon'!$E415="","",IF('PR-tampon'!$E415=0,"",IF(INDIRECT(NOM_FR&amp;ADDRESS('PR-tampon'!$E415,COLUMN(REFERENCEMENT_ISOLANT[[#Headers],[MATIERE]])))=0,"",INDIRECT(NOM_FR&amp;ADDRESS('PR-tampon'!$E415,COLUMN(REFERENCEMENT_ISOLANT[[#Headers],[MATIERE]]))))))</f>
        <v/>
      </c>
      <c r="E450" s="3" t="str">
        <f ca="1">IF('PR-tampon'!$E415="","",IF('PR-tampon'!$E415=0,"",IF(INDIRECT(NOM_FR&amp;ADDRESS('PR-tampon'!$E415,COLUMN(REFERENCEMENT_ISOLANT[[#Headers],[NOM COMMERCIAL DU PROCEDE]])))=0,"",INDIRECT(NOM_FR&amp;ADDRESS('PR-tampon'!$E415,COLUMN(REFERENCEMENT_ISOLANT[[#Headers],[NOM COMMERCIAL DU PROCEDE]]))))))</f>
        <v/>
      </c>
      <c r="F450" s="3" t="str">
        <f ca="1">IF('PR-tampon'!$E415="","",IF('PR-tampon'!$E415=0,"",IF(INDIRECT(NOM_FR&amp;ADDRESS('PR-tampon'!$E415,COLUMN(REFERENCEMENT_ISOLANT[[#Headers],[DISTRIBUTEUR]])))=0,"",INDIRECT(NOM_FR&amp;ADDRESS('PR-tampon'!$E415,COLUMN(REFERENCEMENT_ISOLANT[[#Headers],[DISTRIBUTEUR]]))))))</f>
        <v/>
      </c>
      <c r="G450" s="3" t="str">
        <f ca="1">IF('PR-tampon'!$E415="","",IF('PR-tampon'!$E415=0,"",IF(INDIRECT(NOM_FR&amp;ADDRESS('PR-tampon'!$E415,COLUMN(REFERENCEMENT_ISOLANT[[#Headers],[TYPE DE DOCUMENT DE REFERENCE]])))=0,"",INDIRECT(NOM_FR&amp;ADDRESS('PR-tampon'!$E415,COLUMN(REFERENCEMENT_ISOLANT[[#Headers],[TYPE DE DOCUMENT DE REFERENCE]]))))))</f>
        <v/>
      </c>
      <c r="H450" s="3" t="str">
        <f ca="1">IF('PR-tampon'!$E415="","",IF('PR-tampon'!$E415=0,"",IF(INDIRECT(NOM_FR&amp;ADDRESS('PR-tampon'!$E415,COLUMN(REFERENCEMENT_ISOLANT[[#Headers],[REF]])))=0,"",INDIRECT(NOM_FR&amp;ADDRESS('PR-tampon'!$E415,COLUMN(REFERENCEMENT_ISOLANT[[#Headers],[REF]]))))))</f>
        <v/>
      </c>
      <c r="I450" s="82" t="str">
        <f ca="1">IF('PR-tampon'!$E415="","",IF('PR-tampon'!$E415=0,"",IF(INDIRECT(NOM_FR&amp;ADDRESS('PR-tampon'!$E415,COLUMN(REFERENCEMENT_ISOLANT[[#Headers],[AVIS LIMITE AU]])))=0,"",INDIRECT(NOM_FR&amp;ADDRESS('PR-tampon'!$E415,COLUMN(REFERENCEMENT_ISOLANT[[#Headers],[AVIS LIMITE AU]]))))))</f>
        <v/>
      </c>
      <c r="J450" s="3" t="str">
        <f ca="1">IF('PR-tampon'!$E415="","",IF('PR-tampon'!$E415=0,"",IF(INDIRECT(NOM_FR&amp;ADDRESS('PR-tampon'!$E415,COLUMN(REFERENCEMENT_ISOLANT[[#Headers],[TC/TNC
dans le domaine d''emploi visé]])))=0,"",INDIRECT(NOM_FR&amp;ADDRESS('PR-tampon'!$E415,COLUMN(REFERENCEMENT_ISOLANT[[#Headers],[TC/TNC
dans le domaine d''emploi visé]]))))))</f>
        <v/>
      </c>
      <c r="K450" s="117" t="str">
        <f ca="1">IF('PR-tampon'!$E415="","",IF('PR-tampon'!$E415=0,"",IF(INDIRECT(NOM_FR&amp;ADDRESS('PR-tampon'!$E415,COLUMN(REFERENCEMENT_ISOLANT[[#Headers],[SYNTHESE DES APPLICATIONS VISEES]])))=0,"",INDIRECT(NOM_FR&amp;ADDRESS('PR-tampon'!$E415,COLUMN(REFERENCEMENT_ISOLANT[[#Headers],[SYNTHESE DES APPLICATIONS VISEES]]))))))</f>
        <v/>
      </c>
      <c r="L450" s="84" t="str">
        <f ca="1">IF('PR-tampon'!$E415="","",IF('PR-tampon'!$E415=0,"",IF(INDIRECT(NOM_FR&amp;ADDRESS('PR-tampon'!$E415,COLUMN(REFERENCEMENT_ISOLANT[[#Headers],[CONCATENATION DES OBSERVATIONS]])))=0,"",INDIRECT(NOM_FR&amp;ADDRESS('PR-tampon'!$E415,COLUMN(REFERENCEMENT_ISOLANT[[#Headers],[CONCATENATION DES OBSERVATIONS]]))))))</f>
        <v/>
      </c>
      <c r="M450" s="3" t="str">
        <f ca="1">IF('PR-tampon'!$E415="","",IF('PR-tampon'!$E415=0,"",IF(INDIRECT(NOM_FR&amp;ADDRESS('PR-tampon'!$E415,COLUMN(REFERENCEMENT_ISOLANT[[#Headers],[Hygrométrie des locaux]])))=0,"",INDIRECT(NOM_FR&amp;ADDRESS('PR-tampon'!$E415,COLUMN(REFERENCEMENT_ISOLANT[[#Headers],[Hygrométrie des locaux]]))))))</f>
        <v/>
      </c>
      <c r="N450" s="3" t="str">
        <f ca="1">IF('PR-tampon'!$E415="","",IF('PR-tampon'!$E415=0,"",IF(INDIRECT(NOM_FR&amp;ADDRESS('PR-tampon'!$E415,COLUMN(REFERENCEMENT_ISOLANT[[#Headers],[classement locaux au sens 20.1 P3]])))=0,"",INDIRECT(NOM_FR&amp;ADDRESS('PR-tampon'!$E415,COLUMN(REFERENCEMENT_ISOLANT[[#Headers],[classement locaux au sens 20.1 P3]]))))))</f>
        <v/>
      </c>
      <c r="O450" s="3" t="str">
        <f ca="1">IF('PR-tampon'!$E415="","",IF('PR-tampon'!$E415=0,"",IF(INDIRECT(NOM_FR&amp;ADDRESS('PR-tampon'!$E415,COLUMN(REFERENCEMENT_ISOLANT[[#Headers],[Climat max]])))=0,"",INDIRECT(NOM_FR&amp;ADDRESS('PR-tampon'!$E415,COLUMN(REFERENCEMENT_ISOLANT[[#Headers],[Climat max]]))))))</f>
        <v/>
      </c>
      <c r="P450" s="3" t="str">
        <f ca="1">IF('PR-tampon'!$E415="","",IF('PR-tampon'!$E415=0,"",IF(INDIRECT(NOM_FR&amp;ADDRESS('PR-tampon'!$E415,COLUMN(REFERENCEMENT_ISOLANT[[#Headers],[Locaux climatisés ou raffraichis]])))=0,"",INDIRECT(NOM_FR&amp;ADDRESS('PR-tampon'!$E415,COLUMN(REFERENCEMENT_ISOLANT[[#Headers],[Locaux climatisés ou raffraichis]]))))))</f>
        <v/>
      </c>
      <c r="Q450" s="89" t="str">
        <f ca="1">IF('PR-tampon'!$E415="","",IF('PR-tampon'!$E415=0,"",IF(INDIRECT(NOM_FR&amp;ADDRESS('PR-tampon'!$E415,COLUMN(REFERENCEMENT_ISOLANT[[#Headers],[LIEN INTERNET]])))=0,"",INDIRECT(NOM_FR&amp;ADDRESS('PR-tampon'!$E415,COLUMN(REFERENCEMENT_ISOLANT[[#Headers],[LIEN INTERNET]]))))))</f>
        <v/>
      </c>
    </row>
    <row r="451" spans="1:17" ht="130.15" customHeight="1" x14ac:dyDescent="0.25">
      <c r="A451" s="3" t="e">
        <v>#VALUE!</v>
      </c>
      <c r="B451" s="88" t="str">
        <f ca="1">IF('PR-tampon'!$E416="","",IF('PR-tampon'!$E416=0,"",IF(INDIRECT(NOM_FR&amp;ADDRESS('PR-tampon'!$E416,COLUMN(REFERENCEMENT_ISOLANT[[#Headers],[DATE REFERENCEMENT]])))=0,"",INDIRECT(NOM_FR&amp;ADDRESS('PR-tampon'!$E416,COLUMN(REFERENCEMENT_ISOLANT[[#Headers],[DATE REFERENCEMENT]]))))))</f>
        <v/>
      </c>
      <c r="C451" s="88" t="str">
        <f ca="1">IF('PR-tampon'!$E416="","",IF('PR-tampon'!$E416=0,"",IF(INDIRECT(NOM_FR&amp;ADDRESS('PR-tampon'!$E416,COLUMN(REFERENCEMENT_ISOLANT[[#Headers],[TYPE DE PROCEDE]])))=0,"",INDIRECT(NOM_FR&amp;ADDRESS('PR-tampon'!$E416,COLUMN(REFERENCEMENT_ISOLANT[[#Headers],[TYPE DE PROCEDE]]))))))</f>
        <v/>
      </c>
      <c r="D451" s="88" t="str">
        <f ca="1">IF('PR-tampon'!$E416="","",IF('PR-tampon'!$E416=0,"",IF(INDIRECT(NOM_FR&amp;ADDRESS('PR-tampon'!$E416,COLUMN(REFERENCEMENT_ISOLANT[[#Headers],[MATIERE]])))=0,"",INDIRECT(NOM_FR&amp;ADDRESS('PR-tampon'!$E416,COLUMN(REFERENCEMENT_ISOLANT[[#Headers],[MATIERE]]))))))</f>
        <v/>
      </c>
      <c r="E451" s="3" t="str">
        <f ca="1">IF('PR-tampon'!$E416="","",IF('PR-tampon'!$E416=0,"",IF(INDIRECT(NOM_FR&amp;ADDRESS('PR-tampon'!$E416,COLUMN(REFERENCEMENT_ISOLANT[[#Headers],[NOM COMMERCIAL DU PROCEDE]])))=0,"",INDIRECT(NOM_FR&amp;ADDRESS('PR-tampon'!$E416,COLUMN(REFERENCEMENT_ISOLANT[[#Headers],[NOM COMMERCIAL DU PROCEDE]]))))))</f>
        <v/>
      </c>
      <c r="F451" s="3" t="str">
        <f ca="1">IF('PR-tampon'!$E416="","",IF('PR-tampon'!$E416=0,"",IF(INDIRECT(NOM_FR&amp;ADDRESS('PR-tampon'!$E416,COLUMN(REFERENCEMENT_ISOLANT[[#Headers],[DISTRIBUTEUR]])))=0,"",INDIRECT(NOM_FR&amp;ADDRESS('PR-tampon'!$E416,COLUMN(REFERENCEMENT_ISOLANT[[#Headers],[DISTRIBUTEUR]]))))))</f>
        <v/>
      </c>
      <c r="G451" s="3" t="str">
        <f ca="1">IF('PR-tampon'!$E416="","",IF('PR-tampon'!$E416=0,"",IF(INDIRECT(NOM_FR&amp;ADDRESS('PR-tampon'!$E416,COLUMN(REFERENCEMENT_ISOLANT[[#Headers],[TYPE DE DOCUMENT DE REFERENCE]])))=0,"",INDIRECT(NOM_FR&amp;ADDRESS('PR-tampon'!$E416,COLUMN(REFERENCEMENT_ISOLANT[[#Headers],[TYPE DE DOCUMENT DE REFERENCE]]))))))</f>
        <v/>
      </c>
      <c r="H451" s="3" t="str">
        <f ca="1">IF('PR-tampon'!$E416="","",IF('PR-tampon'!$E416=0,"",IF(INDIRECT(NOM_FR&amp;ADDRESS('PR-tampon'!$E416,COLUMN(REFERENCEMENT_ISOLANT[[#Headers],[REF]])))=0,"",INDIRECT(NOM_FR&amp;ADDRESS('PR-tampon'!$E416,COLUMN(REFERENCEMENT_ISOLANT[[#Headers],[REF]]))))))</f>
        <v/>
      </c>
      <c r="I451" s="82" t="str">
        <f ca="1">IF('PR-tampon'!$E416="","",IF('PR-tampon'!$E416=0,"",IF(INDIRECT(NOM_FR&amp;ADDRESS('PR-tampon'!$E416,COLUMN(REFERENCEMENT_ISOLANT[[#Headers],[AVIS LIMITE AU]])))=0,"",INDIRECT(NOM_FR&amp;ADDRESS('PR-tampon'!$E416,COLUMN(REFERENCEMENT_ISOLANT[[#Headers],[AVIS LIMITE AU]]))))))</f>
        <v/>
      </c>
      <c r="J451" s="3" t="str">
        <f ca="1">IF('PR-tampon'!$E416="","",IF('PR-tampon'!$E416=0,"",IF(INDIRECT(NOM_FR&amp;ADDRESS('PR-tampon'!$E416,COLUMN(REFERENCEMENT_ISOLANT[[#Headers],[TC/TNC
dans le domaine d''emploi visé]])))=0,"",INDIRECT(NOM_FR&amp;ADDRESS('PR-tampon'!$E416,COLUMN(REFERENCEMENT_ISOLANT[[#Headers],[TC/TNC
dans le domaine d''emploi visé]]))))))</f>
        <v/>
      </c>
      <c r="K451" s="117" t="str">
        <f ca="1">IF('PR-tampon'!$E416="","",IF('PR-tampon'!$E416=0,"",IF(INDIRECT(NOM_FR&amp;ADDRESS('PR-tampon'!$E416,COLUMN(REFERENCEMENT_ISOLANT[[#Headers],[SYNTHESE DES APPLICATIONS VISEES]])))=0,"",INDIRECT(NOM_FR&amp;ADDRESS('PR-tampon'!$E416,COLUMN(REFERENCEMENT_ISOLANT[[#Headers],[SYNTHESE DES APPLICATIONS VISEES]]))))))</f>
        <v/>
      </c>
      <c r="L451" s="84" t="str">
        <f ca="1">IF('PR-tampon'!$E416="","",IF('PR-tampon'!$E416=0,"",IF(INDIRECT(NOM_FR&amp;ADDRESS('PR-tampon'!$E416,COLUMN(REFERENCEMENT_ISOLANT[[#Headers],[CONCATENATION DES OBSERVATIONS]])))=0,"",INDIRECT(NOM_FR&amp;ADDRESS('PR-tampon'!$E416,COLUMN(REFERENCEMENT_ISOLANT[[#Headers],[CONCATENATION DES OBSERVATIONS]]))))))</f>
        <v/>
      </c>
      <c r="M451" s="3" t="str">
        <f ca="1">IF('PR-tampon'!$E416="","",IF('PR-tampon'!$E416=0,"",IF(INDIRECT(NOM_FR&amp;ADDRESS('PR-tampon'!$E416,COLUMN(REFERENCEMENT_ISOLANT[[#Headers],[Hygrométrie des locaux]])))=0,"",INDIRECT(NOM_FR&amp;ADDRESS('PR-tampon'!$E416,COLUMN(REFERENCEMENT_ISOLANT[[#Headers],[Hygrométrie des locaux]]))))))</f>
        <v/>
      </c>
      <c r="N451" s="3" t="str">
        <f ca="1">IF('PR-tampon'!$E416="","",IF('PR-tampon'!$E416=0,"",IF(INDIRECT(NOM_FR&amp;ADDRESS('PR-tampon'!$E416,COLUMN(REFERENCEMENT_ISOLANT[[#Headers],[classement locaux au sens 20.1 P3]])))=0,"",INDIRECT(NOM_FR&amp;ADDRESS('PR-tampon'!$E416,COLUMN(REFERENCEMENT_ISOLANT[[#Headers],[classement locaux au sens 20.1 P3]]))))))</f>
        <v/>
      </c>
      <c r="O451" s="3" t="str">
        <f ca="1">IF('PR-tampon'!$E416="","",IF('PR-tampon'!$E416=0,"",IF(INDIRECT(NOM_FR&amp;ADDRESS('PR-tampon'!$E416,COLUMN(REFERENCEMENT_ISOLANT[[#Headers],[Climat max]])))=0,"",INDIRECT(NOM_FR&amp;ADDRESS('PR-tampon'!$E416,COLUMN(REFERENCEMENT_ISOLANT[[#Headers],[Climat max]]))))))</f>
        <v/>
      </c>
      <c r="P451" s="3" t="str">
        <f ca="1">IF('PR-tampon'!$E416="","",IF('PR-tampon'!$E416=0,"",IF(INDIRECT(NOM_FR&amp;ADDRESS('PR-tampon'!$E416,COLUMN(REFERENCEMENT_ISOLANT[[#Headers],[Locaux climatisés ou raffraichis]])))=0,"",INDIRECT(NOM_FR&amp;ADDRESS('PR-tampon'!$E416,COLUMN(REFERENCEMENT_ISOLANT[[#Headers],[Locaux climatisés ou raffraichis]]))))))</f>
        <v/>
      </c>
      <c r="Q451" s="89" t="str">
        <f ca="1">IF('PR-tampon'!$E416="","",IF('PR-tampon'!$E416=0,"",IF(INDIRECT(NOM_FR&amp;ADDRESS('PR-tampon'!$E416,COLUMN(REFERENCEMENT_ISOLANT[[#Headers],[LIEN INTERNET]])))=0,"",INDIRECT(NOM_FR&amp;ADDRESS('PR-tampon'!$E416,COLUMN(REFERENCEMENT_ISOLANT[[#Headers],[LIEN INTERNET]]))))))</f>
        <v/>
      </c>
    </row>
    <row r="452" spans="1:17" ht="130.15" customHeight="1" x14ac:dyDescent="0.25">
      <c r="A452" s="3" t="e">
        <v>#VALUE!</v>
      </c>
      <c r="B452" s="88" t="str">
        <f ca="1">IF('PR-tampon'!$E417="","",IF('PR-tampon'!$E417=0,"",IF(INDIRECT(NOM_FR&amp;ADDRESS('PR-tampon'!$E417,COLUMN(REFERENCEMENT_ISOLANT[[#Headers],[DATE REFERENCEMENT]])))=0,"",INDIRECT(NOM_FR&amp;ADDRESS('PR-tampon'!$E417,COLUMN(REFERENCEMENT_ISOLANT[[#Headers],[DATE REFERENCEMENT]]))))))</f>
        <v/>
      </c>
      <c r="C452" s="88" t="str">
        <f ca="1">IF('PR-tampon'!$E417="","",IF('PR-tampon'!$E417=0,"",IF(INDIRECT(NOM_FR&amp;ADDRESS('PR-tampon'!$E417,COLUMN(REFERENCEMENT_ISOLANT[[#Headers],[TYPE DE PROCEDE]])))=0,"",INDIRECT(NOM_FR&amp;ADDRESS('PR-tampon'!$E417,COLUMN(REFERENCEMENT_ISOLANT[[#Headers],[TYPE DE PROCEDE]]))))))</f>
        <v/>
      </c>
      <c r="D452" s="88" t="str">
        <f ca="1">IF('PR-tampon'!$E417="","",IF('PR-tampon'!$E417=0,"",IF(INDIRECT(NOM_FR&amp;ADDRESS('PR-tampon'!$E417,COLUMN(REFERENCEMENT_ISOLANT[[#Headers],[MATIERE]])))=0,"",INDIRECT(NOM_FR&amp;ADDRESS('PR-tampon'!$E417,COLUMN(REFERENCEMENT_ISOLANT[[#Headers],[MATIERE]]))))))</f>
        <v/>
      </c>
      <c r="E452" s="3" t="str">
        <f ca="1">IF('PR-tampon'!$E417="","",IF('PR-tampon'!$E417=0,"",IF(INDIRECT(NOM_FR&amp;ADDRESS('PR-tampon'!$E417,COLUMN(REFERENCEMENT_ISOLANT[[#Headers],[NOM COMMERCIAL DU PROCEDE]])))=0,"",INDIRECT(NOM_FR&amp;ADDRESS('PR-tampon'!$E417,COLUMN(REFERENCEMENT_ISOLANT[[#Headers],[NOM COMMERCIAL DU PROCEDE]]))))))</f>
        <v/>
      </c>
      <c r="F452" s="3" t="str">
        <f ca="1">IF('PR-tampon'!$E417="","",IF('PR-tampon'!$E417=0,"",IF(INDIRECT(NOM_FR&amp;ADDRESS('PR-tampon'!$E417,COLUMN(REFERENCEMENT_ISOLANT[[#Headers],[DISTRIBUTEUR]])))=0,"",INDIRECT(NOM_FR&amp;ADDRESS('PR-tampon'!$E417,COLUMN(REFERENCEMENT_ISOLANT[[#Headers],[DISTRIBUTEUR]]))))))</f>
        <v/>
      </c>
      <c r="G452" s="3" t="str">
        <f ca="1">IF('PR-tampon'!$E417="","",IF('PR-tampon'!$E417=0,"",IF(INDIRECT(NOM_FR&amp;ADDRESS('PR-tampon'!$E417,COLUMN(REFERENCEMENT_ISOLANT[[#Headers],[TYPE DE DOCUMENT DE REFERENCE]])))=0,"",INDIRECT(NOM_FR&amp;ADDRESS('PR-tampon'!$E417,COLUMN(REFERENCEMENT_ISOLANT[[#Headers],[TYPE DE DOCUMENT DE REFERENCE]]))))))</f>
        <v/>
      </c>
      <c r="H452" s="3" t="str">
        <f ca="1">IF('PR-tampon'!$E417="","",IF('PR-tampon'!$E417=0,"",IF(INDIRECT(NOM_FR&amp;ADDRESS('PR-tampon'!$E417,COLUMN(REFERENCEMENT_ISOLANT[[#Headers],[REF]])))=0,"",INDIRECT(NOM_FR&amp;ADDRESS('PR-tampon'!$E417,COLUMN(REFERENCEMENT_ISOLANT[[#Headers],[REF]]))))))</f>
        <v/>
      </c>
      <c r="I452" s="82" t="str">
        <f ca="1">IF('PR-tampon'!$E417="","",IF('PR-tampon'!$E417=0,"",IF(INDIRECT(NOM_FR&amp;ADDRESS('PR-tampon'!$E417,COLUMN(REFERENCEMENT_ISOLANT[[#Headers],[AVIS LIMITE AU]])))=0,"",INDIRECT(NOM_FR&amp;ADDRESS('PR-tampon'!$E417,COLUMN(REFERENCEMENT_ISOLANT[[#Headers],[AVIS LIMITE AU]]))))))</f>
        <v/>
      </c>
      <c r="J452" s="3" t="str">
        <f ca="1">IF('PR-tampon'!$E417="","",IF('PR-tampon'!$E417=0,"",IF(INDIRECT(NOM_FR&amp;ADDRESS('PR-tampon'!$E417,COLUMN(REFERENCEMENT_ISOLANT[[#Headers],[TC/TNC
dans le domaine d''emploi visé]])))=0,"",INDIRECT(NOM_FR&amp;ADDRESS('PR-tampon'!$E417,COLUMN(REFERENCEMENT_ISOLANT[[#Headers],[TC/TNC
dans le domaine d''emploi visé]]))))))</f>
        <v/>
      </c>
      <c r="K452" s="117" t="str">
        <f ca="1">IF('PR-tampon'!$E417="","",IF('PR-tampon'!$E417=0,"",IF(INDIRECT(NOM_FR&amp;ADDRESS('PR-tampon'!$E417,COLUMN(REFERENCEMENT_ISOLANT[[#Headers],[SYNTHESE DES APPLICATIONS VISEES]])))=0,"",INDIRECT(NOM_FR&amp;ADDRESS('PR-tampon'!$E417,COLUMN(REFERENCEMENT_ISOLANT[[#Headers],[SYNTHESE DES APPLICATIONS VISEES]]))))))</f>
        <v/>
      </c>
      <c r="L452" s="84" t="str">
        <f ca="1">IF('PR-tampon'!$E417="","",IF('PR-tampon'!$E417=0,"",IF(INDIRECT(NOM_FR&amp;ADDRESS('PR-tampon'!$E417,COLUMN(REFERENCEMENT_ISOLANT[[#Headers],[CONCATENATION DES OBSERVATIONS]])))=0,"",INDIRECT(NOM_FR&amp;ADDRESS('PR-tampon'!$E417,COLUMN(REFERENCEMENT_ISOLANT[[#Headers],[CONCATENATION DES OBSERVATIONS]]))))))</f>
        <v/>
      </c>
      <c r="M452" s="3" t="str">
        <f ca="1">IF('PR-tampon'!$E417="","",IF('PR-tampon'!$E417=0,"",IF(INDIRECT(NOM_FR&amp;ADDRESS('PR-tampon'!$E417,COLUMN(REFERENCEMENT_ISOLANT[[#Headers],[Hygrométrie des locaux]])))=0,"",INDIRECT(NOM_FR&amp;ADDRESS('PR-tampon'!$E417,COLUMN(REFERENCEMENT_ISOLANT[[#Headers],[Hygrométrie des locaux]]))))))</f>
        <v/>
      </c>
      <c r="N452" s="3" t="str">
        <f ca="1">IF('PR-tampon'!$E417="","",IF('PR-tampon'!$E417=0,"",IF(INDIRECT(NOM_FR&amp;ADDRESS('PR-tampon'!$E417,COLUMN(REFERENCEMENT_ISOLANT[[#Headers],[classement locaux au sens 20.1 P3]])))=0,"",INDIRECT(NOM_FR&amp;ADDRESS('PR-tampon'!$E417,COLUMN(REFERENCEMENT_ISOLANT[[#Headers],[classement locaux au sens 20.1 P3]]))))))</f>
        <v/>
      </c>
      <c r="O452" s="3" t="str">
        <f ca="1">IF('PR-tampon'!$E417="","",IF('PR-tampon'!$E417=0,"",IF(INDIRECT(NOM_FR&amp;ADDRESS('PR-tampon'!$E417,COLUMN(REFERENCEMENT_ISOLANT[[#Headers],[Climat max]])))=0,"",INDIRECT(NOM_FR&amp;ADDRESS('PR-tampon'!$E417,COLUMN(REFERENCEMENT_ISOLANT[[#Headers],[Climat max]]))))))</f>
        <v/>
      </c>
      <c r="P452" s="3" t="str">
        <f ca="1">IF('PR-tampon'!$E417="","",IF('PR-tampon'!$E417=0,"",IF(INDIRECT(NOM_FR&amp;ADDRESS('PR-tampon'!$E417,COLUMN(REFERENCEMENT_ISOLANT[[#Headers],[Locaux climatisés ou raffraichis]])))=0,"",INDIRECT(NOM_FR&amp;ADDRESS('PR-tampon'!$E417,COLUMN(REFERENCEMENT_ISOLANT[[#Headers],[Locaux climatisés ou raffraichis]]))))))</f>
        <v/>
      </c>
      <c r="Q452" s="89" t="str">
        <f ca="1">IF('PR-tampon'!$E417="","",IF('PR-tampon'!$E417=0,"",IF(INDIRECT(NOM_FR&amp;ADDRESS('PR-tampon'!$E417,COLUMN(REFERENCEMENT_ISOLANT[[#Headers],[LIEN INTERNET]])))=0,"",INDIRECT(NOM_FR&amp;ADDRESS('PR-tampon'!$E417,COLUMN(REFERENCEMENT_ISOLANT[[#Headers],[LIEN INTERNET]]))))))</f>
        <v/>
      </c>
    </row>
    <row r="453" spans="1:17" ht="130.15" customHeight="1" x14ac:dyDescent="0.25">
      <c r="A453" s="3" t="e">
        <v>#VALUE!</v>
      </c>
      <c r="B453" s="88" t="str">
        <f ca="1">IF('PR-tampon'!$E418="","",IF('PR-tampon'!$E418=0,"",IF(INDIRECT(NOM_FR&amp;ADDRESS('PR-tampon'!$E418,COLUMN(REFERENCEMENT_ISOLANT[[#Headers],[DATE REFERENCEMENT]])))=0,"",INDIRECT(NOM_FR&amp;ADDRESS('PR-tampon'!$E418,COLUMN(REFERENCEMENT_ISOLANT[[#Headers],[DATE REFERENCEMENT]]))))))</f>
        <v/>
      </c>
      <c r="C453" s="88" t="str">
        <f ca="1">IF('PR-tampon'!$E418="","",IF('PR-tampon'!$E418=0,"",IF(INDIRECT(NOM_FR&amp;ADDRESS('PR-tampon'!$E418,COLUMN(REFERENCEMENT_ISOLANT[[#Headers],[TYPE DE PROCEDE]])))=0,"",INDIRECT(NOM_FR&amp;ADDRESS('PR-tampon'!$E418,COLUMN(REFERENCEMENT_ISOLANT[[#Headers],[TYPE DE PROCEDE]]))))))</f>
        <v/>
      </c>
      <c r="D453" s="88" t="str">
        <f ca="1">IF('PR-tampon'!$E418="","",IF('PR-tampon'!$E418=0,"",IF(INDIRECT(NOM_FR&amp;ADDRESS('PR-tampon'!$E418,COLUMN(REFERENCEMENT_ISOLANT[[#Headers],[MATIERE]])))=0,"",INDIRECT(NOM_FR&amp;ADDRESS('PR-tampon'!$E418,COLUMN(REFERENCEMENT_ISOLANT[[#Headers],[MATIERE]]))))))</f>
        <v/>
      </c>
      <c r="E453" s="3" t="str">
        <f ca="1">IF('PR-tampon'!$E418="","",IF('PR-tampon'!$E418=0,"",IF(INDIRECT(NOM_FR&amp;ADDRESS('PR-tampon'!$E418,COLUMN(REFERENCEMENT_ISOLANT[[#Headers],[NOM COMMERCIAL DU PROCEDE]])))=0,"",INDIRECT(NOM_FR&amp;ADDRESS('PR-tampon'!$E418,COLUMN(REFERENCEMENT_ISOLANT[[#Headers],[NOM COMMERCIAL DU PROCEDE]]))))))</f>
        <v/>
      </c>
      <c r="F453" s="3" t="str">
        <f ca="1">IF('PR-tampon'!$E418="","",IF('PR-tampon'!$E418=0,"",IF(INDIRECT(NOM_FR&amp;ADDRESS('PR-tampon'!$E418,COLUMN(REFERENCEMENT_ISOLANT[[#Headers],[DISTRIBUTEUR]])))=0,"",INDIRECT(NOM_FR&amp;ADDRESS('PR-tampon'!$E418,COLUMN(REFERENCEMENT_ISOLANT[[#Headers],[DISTRIBUTEUR]]))))))</f>
        <v/>
      </c>
      <c r="G453" s="3" t="str">
        <f ca="1">IF('PR-tampon'!$E418="","",IF('PR-tampon'!$E418=0,"",IF(INDIRECT(NOM_FR&amp;ADDRESS('PR-tampon'!$E418,COLUMN(REFERENCEMENT_ISOLANT[[#Headers],[TYPE DE DOCUMENT DE REFERENCE]])))=0,"",INDIRECT(NOM_FR&amp;ADDRESS('PR-tampon'!$E418,COLUMN(REFERENCEMENT_ISOLANT[[#Headers],[TYPE DE DOCUMENT DE REFERENCE]]))))))</f>
        <v/>
      </c>
      <c r="H453" s="3" t="str">
        <f ca="1">IF('PR-tampon'!$E418="","",IF('PR-tampon'!$E418=0,"",IF(INDIRECT(NOM_FR&amp;ADDRESS('PR-tampon'!$E418,COLUMN(REFERENCEMENT_ISOLANT[[#Headers],[REF]])))=0,"",INDIRECT(NOM_FR&amp;ADDRESS('PR-tampon'!$E418,COLUMN(REFERENCEMENT_ISOLANT[[#Headers],[REF]]))))))</f>
        <v/>
      </c>
      <c r="I453" s="82" t="str">
        <f ca="1">IF('PR-tampon'!$E418="","",IF('PR-tampon'!$E418=0,"",IF(INDIRECT(NOM_FR&amp;ADDRESS('PR-tampon'!$E418,COLUMN(REFERENCEMENT_ISOLANT[[#Headers],[AVIS LIMITE AU]])))=0,"",INDIRECT(NOM_FR&amp;ADDRESS('PR-tampon'!$E418,COLUMN(REFERENCEMENT_ISOLANT[[#Headers],[AVIS LIMITE AU]]))))))</f>
        <v/>
      </c>
      <c r="J453" s="3" t="str">
        <f ca="1">IF('PR-tampon'!$E418="","",IF('PR-tampon'!$E418=0,"",IF(INDIRECT(NOM_FR&amp;ADDRESS('PR-tampon'!$E418,COLUMN(REFERENCEMENT_ISOLANT[[#Headers],[TC/TNC
dans le domaine d''emploi visé]])))=0,"",INDIRECT(NOM_FR&amp;ADDRESS('PR-tampon'!$E418,COLUMN(REFERENCEMENT_ISOLANT[[#Headers],[TC/TNC
dans le domaine d''emploi visé]]))))))</f>
        <v/>
      </c>
      <c r="K453" s="117" t="str">
        <f ca="1">IF('PR-tampon'!$E418="","",IF('PR-tampon'!$E418=0,"",IF(INDIRECT(NOM_FR&amp;ADDRESS('PR-tampon'!$E418,COLUMN(REFERENCEMENT_ISOLANT[[#Headers],[SYNTHESE DES APPLICATIONS VISEES]])))=0,"",INDIRECT(NOM_FR&amp;ADDRESS('PR-tampon'!$E418,COLUMN(REFERENCEMENT_ISOLANT[[#Headers],[SYNTHESE DES APPLICATIONS VISEES]]))))))</f>
        <v/>
      </c>
      <c r="L453" s="84" t="str">
        <f ca="1">IF('PR-tampon'!$E418="","",IF('PR-tampon'!$E418=0,"",IF(INDIRECT(NOM_FR&amp;ADDRESS('PR-tampon'!$E418,COLUMN(REFERENCEMENT_ISOLANT[[#Headers],[CONCATENATION DES OBSERVATIONS]])))=0,"",INDIRECT(NOM_FR&amp;ADDRESS('PR-tampon'!$E418,COLUMN(REFERENCEMENT_ISOLANT[[#Headers],[CONCATENATION DES OBSERVATIONS]]))))))</f>
        <v/>
      </c>
      <c r="M453" s="3" t="str">
        <f ca="1">IF('PR-tampon'!$E418="","",IF('PR-tampon'!$E418=0,"",IF(INDIRECT(NOM_FR&amp;ADDRESS('PR-tampon'!$E418,COLUMN(REFERENCEMENT_ISOLANT[[#Headers],[Hygrométrie des locaux]])))=0,"",INDIRECT(NOM_FR&amp;ADDRESS('PR-tampon'!$E418,COLUMN(REFERENCEMENT_ISOLANT[[#Headers],[Hygrométrie des locaux]]))))))</f>
        <v/>
      </c>
      <c r="N453" s="3" t="str">
        <f ca="1">IF('PR-tampon'!$E418="","",IF('PR-tampon'!$E418=0,"",IF(INDIRECT(NOM_FR&amp;ADDRESS('PR-tampon'!$E418,COLUMN(REFERENCEMENT_ISOLANT[[#Headers],[classement locaux au sens 20.1 P3]])))=0,"",INDIRECT(NOM_FR&amp;ADDRESS('PR-tampon'!$E418,COLUMN(REFERENCEMENT_ISOLANT[[#Headers],[classement locaux au sens 20.1 P3]]))))))</f>
        <v/>
      </c>
      <c r="O453" s="3" t="str">
        <f ca="1">IF('PR-tampon'!$E418="","",IF('PR-tampon'!$E418=0,"",IF(INDIRECT(NOM_FR&amp;ADDRESS('PR-tampon'!$E418,COLUMN(REFERENCEMENT_ISOLANT[[#Headers],[Climat max]])))=0,"",INDIRECT(NOM_FR&amp;ADDRESS('PR-tampon'!$E418,COLUMN(REFERENCEMENT_ISOLANT[[#Headers],[Climat max]]))))))</f>
        <v/>
      </c>
      <c r="P453" s="3" t="str">
        <f ca="1">IF('PR-tampon'!$E418="","",IF('PR-tampon'!$E418=0,"",IF(INDIRECT(NOM_FR&amp;ADDRESS('PR-tampon'!$E418,COLUMN(REFERENCEMENT_ISOLANT[[#Headers],[Locaux climatisés ou raffraichis]])))=0,"",INDIRECT(NOM_FR&amp;ADDRESS('PR-tampon'!$E418,COLUMN(REFERENCEMENT_ISOLANT[[#Headers],[Locaux climatisés ou raffraichis]]))))))</f>
        <v/>
      </c>
      <c r="Q453" s="89" t="str">
        <f ca="1">IF('PR-tampon'!$E418="","",IF('PR-tampon'!$E418=0,"",IF(INDIRECT(NOM_FR&amp;ADDRESS('PR-tampon'!$E418,COLUMN(REFERENCEMENT_ISOLANT[[#Headers],[LIEN INTERNET]])))=0,"",INDIRECT(NOM_FR&amp;ADDRESS('PR-tampon'!$E418,COLUMN(REFERENCEMENT_ISOLANT[[#Headers],[LIEN INTERNET]]))))))</f>
        <v/>
      </c>
    </row>
    <row r="454" spans="1:17" ht="130.15" customHeight="1" x14ac:dyDescent="0.25">
      <c r="A454" s="3" t="e">
        <v>#VALUE!</v>
      </c>
      <c r="B454" s="88" t="str">
        <f ca="1">IF('PR-tampon'!$E419="","",IF('PR-tampon'!$E419=0,"",IF(INDIRECT(NOM_FR&amp;ADDRESS('PR-tampon'!$E419,COLUMN(REFERENCEMENT_ISOLANT[[#Headers],[DATE REFERENCEMENT]])))=0,"",INDIRECT(NOM_FR&amp;ADDRESS('PR-tampon'!$E419,COLUMN(REFERENCEMENT_ISOLANT[[#Headers],[DATE REFERENCEMENT]]))))))</f>
        <v/>
      </c>
      <c r="C454" s="88" t="str">
        <f ca="1">IF('PR-tampon'!$E419="","",IF('PR-tampon'!$E419=0,"",IF(INDIRECT(NOM_FR&amp;ADDRESS('PR-tampon'!$E419,COLUMN(REFERENCEMENT_ISOLANT[[#Headers],[TYPE DE PROCEDE]])))=0,"",INDIRECT(NOM_FR&amp;ADDRESS('PR-tampon'!$E419,COLUMN(REFERENCEMENT_ISOLANT[[#Headers],[TYPE DE PROCEDE]]))))))</f>
        <v/>
      </c>
      <c r="D454" s="88" t="str">
        <f ca="1">IF('PR-tampon'!$E419="","",IF('PR-tampon'!$E419=0,"",IF(INDIRECT(NOM_FR&amp;ADDRESS('PR-tampon'!$E419,COLUMN(REFERENCEMENT_ISOLANT[[#Headers],[MATIERE]])))=0,"",INDIRECT(NOM_FR&amp;ADDRESS('PR-tampon'!$E419,COLUMN(REFERENCEMENT_ISOLANT[[#Headers],[MATIERE]]))))))</f>
        <v/>
      </c>
      <c r="E454" s="3" t="str">
        <f ca="1">IF('PR-tampon'!$E419="","",IF('PR-tampon'!$E419=0,"",IF(INDIRECT(NOM_FR&amp;ADDRESS('PR-tampon'!$E419,COLUMN(REFERENCEMENT_ISOLANT[[#Headers],[NOM COMMERCIAL DU PROCEDE]])))=0,"",INDIRECT(NOM_FR&amp;ADDRESS('PR-tampon'!$E419,COLUMN(REFERENCEMENT_ISOLANT[[#Headers],[NOM COMMERCIAL DU PROCEDE]]))))))</f>
        <v/>
      </c>
      <c r="F454" s="3" t="str">
        <f ca="1">IF('PR-tampon'!$E419="","",IF('PR-tampon'!$E419=0,"",IF(INDIRECT(NOM_FR&amp;ADDRESS('PR-tampon'!$E419,COLUMN(REFERENCEMENT_ISOLANT[[#Headers],[DISTRIBUTEUR]])))=0,"",INDIRECT(NOM_FR&amp;ADDRESS('PR-tampon'!$E419,COLUMN(REFERENCEMENT_ISOLANT[[#Headers],[DISTRIBUTEUR]]))))))</f>
        <v/>
      </c>
      <c r="G454" s="3" t="str">
        <f ca="1">IF('PR-tampon'!$E419="","",IF('PR-tampon'!$E419=0,"",IF(INDIRECT(NOM_FR&amp;ADDRESS('PR-tampon'!$E419,COLUMN(REFERENCEMENT_ISOLANT[[#Headers],[TYPE DE DOCUMENT DE REFERENCE]])))=0,"",INDIRECT(NOM_FR&amp;ADDRESS('PR-tampon'!$E419,COLUMN(REFERENCEMENT_ISOLANT[[#Headers],[TYPE DE DOCUMENT DE REFERENCE]]))))))</f>
        <v/>
      </c>
      <c r="H454" s="3" t="str">
        <f ca="1">IF('PR-tampon'!$E419="","",IF('PR-tampon'!$E419=0,"",IF(INDIRECT(NOM_FR&amp;ADDRESS('PR-tampon'!$E419,COLUMN(REFERENCEMENT_ISOLANT[[#Headers],[REF]])))=0,"",INDIRECT(NOM_FR&amp;ADDRESS('PR-tampon'!$E419,COLUMN(REFERENCEMENT_ISOLANT[[#Headers],[REF]]))))))</f>
        <v/>
      </c>
      <c r="I454" s="82" t="str">
        <f ca="1">IF('PR-tampon'!$E419="","",IF('PR-tampon'!$E419=0,"",IF(INDIRECT(NOM_FR&amp;ADDRESS('PR-tampon'!$E419,COLUMN(REFERENCEMENT_ISOLANT[[#Headers],[AVIS LIMITE AU]])))=0,"",INDIRECT(NOM_FR&amp;ADDRESS('PR-tampon'!$E419,COLUMN(REFERENCEMENT_ISOLANT[[#Headers],[AVIS LIMITE AU]]))))))</f>
        <v/>
      </c>
      <c r="J454" s="3" t="str">
        <f ca="1">IF('PR-tampon'!$E419="","",IF('PR-tampon'!$E419=0,"",IF(INDIRECT(NOM_FR&amp;ADDRESS('PR-tampon'!$E419,COLUMN(REFERENCEMENT_ISOLANT[[#Headers],[TC/TNC
dans le domaine d''emploi visé]])))=0,"",INDIRECT(NOM_FR&amp;ADDRESS('PR-tampon'!$E419,COLUMN(REFERENCEMENT_ISOLANT[[#Headers],[TC/TNC
dans le domaine d''emploi visé]]))))))</f>
        <v/>
      </c>
      <c r="K454" s="117" t="str">
        <f ca="1">IF('PR-tampon'!$E419="","",IF('PR-tampon'!$E419=0,"",IF(INDIRECT(NOM_FR&amp;ADDRESS('PR-tampon'!$E419,COLUMN(REFERENCEMENT_ISOLANT[[#Headers],[SYNTHESE DES APPLICATIONS VISEES]])))=0,"",INDIRECT(NOM_FR&amp;ADDRESS('PR-tampon'!$E419,COLUMN(REFERENCEMENT_ISOLANT[[#Headers],[SYNTHESE DES APPLICATIONS VISEES]]))))))</f>
        <v/>
      </c>
      <c r="L454" s="84" t="str">
        <f ca="1">IF('PR-tampon'!$E419="","",IF('PR-tampon'!$E419=0,"",IF(INDIRECT(NOM_FR&amp;ADDRESS('PR-tampon'!$E419,COLUMN(REFERENCEMENT_ISOLANT[[#Headers],[CONCATENATION DES OBSERVATIONS]])))=0,"",INDIRECT(NOM_FR&amp;ADDRESS('PR-tampon'!$E419,COLUMN(REFERENCEMENT_ISOLANT[[#Headers],[CONCATENATION DES OBSERVATIONS]]))))))</f>
        <v/>
      </c>
      <c r="M454" s="3" t="str">
        <f ca="1">IF('PR-tampon'!$E419="","",IF('PR-tampon'!$E419=0,"",IF(INDIRECT(NOM_FR&amp;ADDRESS('PR-tampon'!$E419,COLUMN(REFERENCEMENT_ISOLANT[[#Headers],[Hygrométrie des locaux]])))=0,"",INDIRECT(NOM_FR&amp;ADDRESS('PR-tampon'!$E419,COLUMN(REFERENCEMENT_ISOLANT[[#Headers],[Hygrométrie des locaux]]))))))</f>
        <v/>
      </c>
      <c r="N454" s="3" t="str">
        <f ca="1">IF('PR-tampon'!$E419="","",IF('PR-tampon'!$E419=0,"",IF(INDIRECT(NOM_FR&amp;ADDRESS('PR-tampon'!$E419,COLUMN(REFERENCEMENT_ISOLANT[[#Headers],[classement locaux au sens 20.1 P3]])))=0,"",INDIRECT(NOM_FR&amp;ADDRESS('PR-tampon'!$E419,COLUMN(REFERENCEMENT_ISOLANT[[#Headers],[classement locaux au sens 20.1 P3]]))))))</f>
        <v/>
      </c>
      <c r="O454" s="3" t="str">
        <f ca="1">IF('PR-tampon'!$E419="","",IF('PR-tampon'!$E419=0,"",IF(INDIRECT(NOM_FR&amp;ADDRESS('PR-tampon'!$E419,COLUMN(REFERENCEMENT_ISOLANT[[#Headers],[Climat max]])))=0,"",INDIRECT(NOM_FR&amp;ADDRESS('PR-tampon'!$E419,COLUMN(REFERENCEMENT_ISOLANT[[#Headers],[Climat max]]))))))</f>
        <v/>
      </c>
      <c r="P454" s="3" t="str">
        <f ca="1">IF('PR-tampon'!$E419="","",IF('PR-tampon'!$E419=0,"",IF(INDIRECT(NOM_FR&amp;ADDRESS('PR-tampon'!$E419,COLUMN(REFERENCEMENT_ISOLANT[[#Headers],[Locaux climatisés ou raffraichis]])))=0,"",INDIRECT(NOM_FR&amp;ADDRESS('PR-tampon'!$E419,COLUMN(REFERENCEMENT_ISOLANT[[#Headers],[Locaux climatisés ou raffraichis]]))))))</f>
        <v/>
      </c>
      <c r="Q454" s="89" t="str">
        <f ca="1">IF('PR-tampon'!$E419="","",IF('PR-tampon'!$E419=0,"",IF(INDIRECT(NOM_FR&amp;ADDRESS('PR-tampon'!$E419,COLUMN(REFERENCEMENT_ISOLANT[[#Headers],[LIEN INTERNET]])))=0,"",INDIRECT(NOM_FR&amp;ADDRESS('PR-tampon'!$E419,COLUMN(REFERENCEMENT_ISOLANT[[#Headers],[LIEN INTERNET]]))))))</f>
        <v/>
      </c>
    </row>
    <row r="455" spans="1:17" ht="130.15" customHeight="1" x14ac:dyDescent="0.25">
      <c r="A455" s="3" t="e">
        <v>#VALUE!</v>
      </c>
      <c r="B455" s="88" t="str">
        <f ca="1">IF('PR-tampon'!$E420="","",IF('PR-tampon'!$E420=0,"",IF(INDIRECT(NOM_FR&amp;ADDRESS('PR-tampon'!$E420,COLUMN(REFERENCEMENT_ISOLANT[[#Headers],[DATE REFERENCEMENT]])))=0,"",INDIRECT(NOM_FR&amp;ADDRESS('PR-tampon'!$E420,COLUMN(REFERENCEMENT_ISOLANT[[#Headers],[DATE REFERENCEMENT]]))))))</f>
        <v/>
      </c>
      <c r="C455" s="88" t="str">
        <f ca="1">IF('PR-tampon'!$E420="","",IF('PR-tampon'!$E420=0,"",IF(INDIRECT(NOM_FR&amp;ADDRESS('PR-tampon'!$E420,COLUMN(REFERENCEMENT_ISOLANT[[#Headers],[TYPE DE PROCEDE]])))=0,"",INDIRECT(NOM_FR&amp;ADDRESS('PR-tampon'!$E420,COLUMN(REFERENCEMENT_ISOLANT[[#Headers],[TYPE DE PROCEDE]]))))))</f>
        <v/>
      </c>
      <c r="D455" s="88" t="str">
        <f ca="1">IF('PR-tampon'!$E420="","",IF('PR-tampon'!$E420=0,"",IF(INDIRECT(NOM_FR&amp;ADDRESS('PR-tampon'!$E420,COLUMN(REFERENCEMENT_ISOLANT[[#Headers],[MATIERE]])))=0,"",INDIRECT(NOM_FR&amp;ADDRESS('PR-tampon'!$E420,COLUMN(REFERENCEMENT_ISOLANT[[#Headers],[MATIERE]]))))))</f>
        <v/>
      </c>
      <c r="E455" s="3" t="str">
        <f ca="1">IF('PR-tampon'!$E420="","",IF('PR-tampon'!$E420=0,"",IF(INDIRECT(NOM_FR&amp;ADDRESS('PR-tampon'!$E420,COLUMN(REFERENCEMENT_ISOLANT[[#Headers],[NOM COMMERCIAL DU PROCEDE]])))=0,"",INDIRECT(NOM_FR&amp;ADDRESS('PR-tampon'!$E420,COLUMN(REFERENCEMENT_ISOLANT[[#Headers],[NOM COMMERCIAL DU PROCEDE]]))))))</f>
        <v/>
      </c>
      <c r="F455" s="3" t="str">
        <f ca="1">IF('PR-tampon'!$E420="","",IF('PR-tampon'!$E420=0,"",IF(INDIRECT(NOM_FR&amp;ADDRESS('PR-tampon'!$E420,COLUMN(REFERENCEMENT_ISOLANT[[#Headers],[DISTRIBUTEUR]])))=0,"",INDIRECT(NOM_FR&amp;ADDRESS('PR-tampon'!$E420,COLUMN(REFERENCEMENT_ISOLANT[[#Headers],[DISTRIBUTEUR]]))))))</f>
        <v/>
      </c>
      <c r="G455" s="3" t="str">
        <f ca="1">IF('PR-tampon'!$E420="","",IF('PR-tampon'!$E420=0,"",IF(INDIRECT(NOM_FR&amp;ADDRESS('PR-tampon'!$E420,COLUMN(REFERENCEMENT_ISOLANT[[#Headers],[TYPE DE DOCUMENT DE REFERENCE]])))=0,"",INDIRECT(NOM_FR&amp;ADDRESS('PR-tampon'!$E420,COLUMN(REFERENCEMENT_ISOLANT[[#Headers],[TYPE DE DOCUMENT DE REFERENCE]]))))))</f>
        <v/>
      </c>
      <c r="H455" s="3" t="str">
        <f ca="1">IF('PR-tampon'!$E420="","",IF('PR-tampon'!$E420=0,"",IF(INDIRECT(NOM_FR&amp;ADDRESS('PR-tampon'!$E420,COLUMN(REFERENCEMENT_ISOLANT[[#Headers],[REF]])))=0,"",INDIRECT(NOM_FR&amp;ADDRESS('PR-tampon'!$E420,COLUMN(REFERENCEMENT_ISOLANT[[#Headers],[REF]]))))))</f>
        <v/>
      </c>
      <c r="I455" s="82" t="str">
        <f ca="1">IF('PR-tampon'!$E420="","",IF('PR-tampon'!$E420=0,"",IF(INDIRECT(NOM_FR&amp;ADDRESS('PR-tampon'!$E420,COLUMN(REFERENCEMENT_ISOLANT[[#Headers],[AVIS LIMITE AU]])))=0,"",INDIRECT(NOM_FR&amp;ADDRESS('PR-tampon'!$E420,COLUMN(REFERENCEMENT_ISOLANT[[#Headers],[AVIS LIMITE AU]]))))))</f>
        <v/>
      </c>
      <c r="J455" s="3" t="str">
        <f ca="1">IF('PR-tampon'!$E420="","",IF('PR-tampon'!$E420=0,"",IF(INDIRECT(NOM_FR&amp;ADDRESS('PR-tampon'!$E420,COLUMN(REFERENCEMENT_ISOLANT[[#Headers],[TC/TNC
dans le domaine d''emploi visé]])))=0,"",INDIRECT(NOM_FR&amp;ADDRESS('PR-tampon'!$E420,COLUMN(REFERENCEMENT_ISOLANT[[#Headers],[TC/TNC
dans le domaine d''emploi visé]]))))))</f>
        <v/>
      </c>
      <c r="K455" s="117" t="str">
        <f ca="1">IF('PR-tampon'!$E420="","",IF('PR-tampon'!$E420=0,"",IF(INDIRECT(NOM_FR&amp;ADDRESS('PR-tampon'!$E420,COLUMN(REFERENCEMENT_ISOLANT[[#Headers],[SYNTHESE DES APPLICATIONS VISEES]])))=0,"",INDIRECT(NOM_FR&amp;ADDRESS('PR-tampon'!$E420,COLUMN(REFERENCEMENT_ISOLANT[[#Headers],[SYNTHESE DES APPLICATIONS VISEES]]))))))</f>
        <v/>
      </c>
      <c r="L455" s="84" t="str">
        <f ca="1">IF('PR-tampon'!$E420="","",IF('PR-tampon'!$E420=0,"",IF(INDIRECT(NOM_FR&amp;ADDRESS('PR-tampon'!$E420,COLUMN(REFERENCEMENT_ISOLANT[[#Headers],[CONCATENATION DES OBSERVATIONS]])))=0,"",INDIRECT(NOM_FR&amp;ADDRESS('PR-tampon'!$E420,COLUMN(REFERENCEMENT_ISOLANT[[#Headers],[CONCATENATION DES OBSERVATIONS]]))))))</f>
        <v/>
      </c>
      <c r="M455" s="3" t="str">
        <f ca="1">IF('PR-tampon'!$E420="","",IF('PR-tampon'!$E420=0,"",IF(INDIRECT(NOM_FR&amp;ADDRESS('PR-tampon'!$E420,COLUMN(REFERENCEMENT_ISOLANT[[#Headers],[Hygrométrie des locaux]])))=0,"",INDIRECT(NOM_FR&amp;ADDRESS('PR-tampon'!$E420,COLUMN(REFERENCEMENT_ISOLANT[[#Headers],[Hygrométrie des locaux]]))))))</f>
        <v/>
      </c>
      <c r="N455" s="3" t="str">
        <f ca="1">IF('PR-tampon'!$E420="","",IF('PR-tampon'!$E420=0,"",IF(INDIRECT(NOM_FR&amp;ADDRESS('PR-tampon'!$E420,COLUMN(REFERENCEMENT_ISOLANT[[#Headers],[classement locaux au sens 20.1 P3]])))=0,"",INDIRECT(NOM_FR&amp;ADDRESS('PR-tampon'!$E420,COLUMN(REFERENCEMENT_ISOLANT[[#Headers],[classement locaux au sens 20.1 P3]]))))))</f>
        <v/>
      </c>
      <c r="O455" s="3" t="str">
        <f ca="1">IF('PR-tampon'!$E420="","",IF('PR-tampon'!$E420=0,"",IF(INDIRECT(NOM_FR&amp;ADDRESS('PR-tampon'!$E420,COLUMN(REFERENCEMENT_ISOLANT[[#Headers],[Climat max]])))=0,"",INDIRECT(NOM_FR&amp;ADDRESS('PR-tampon'!$E420,COLUMN(REFERENCEMENT_ISOLANT[[#Headers],[Climat max]]))))))</f>
        <v/>
      </c>
      <c r="P455" s="3" t="str">
        <f ca="1">IF('PR-tampon'!$E420="","",IF('PR-tampon'!$E420=0,"",IF(INDIRECT(NOM_FR&amp;ADDRESS('PR-tampon'!$E420,COLUMN(REFERENCEMENT_ISOLANT[[#Headers],[Locaux climatisés ou raffraichis]])))=0,"",INDIRECT(NOM_FR&amp;ADDRESS('PR-tampon'!$E420,COLUMN(REFERENCEMENT_ISOLANT[[#Headers],[Locaux climatisés ou raffraichis]]))))))</f>
        <v/>
      </c>
      <c r="Q455" s="89" t="str">
        <f ca="1">IF('PR-tampon'!$E420="","",IF('PR-tampon'!$E420=0,"",IF(INDIRECT(NOM_FR&amp;ADDRESS('PR-tampon'!$E420,COLUMN(REFERENCEMENT_ISOLANT[[#Headers],[LIEN INTERNET]])))=0,"",INDIRECT(NOM_FR&amp;ADDRESS('PR-tampon'!$E420,COLUMN(REFERENCEMENT_ISOLANT[[#Headers],[LIEN INTERNET]]))))))</f>
        <v/>
      </c>
    </row>
    <row r="456" spans="1:17" ht="130.15" customHeight="1" x14ac:dyDescent="0.25">
      <c r="A456" s="3" t="e">
        <v>#VALUE!</v>
      </c>
      <c r="B456" s="88" t="str">
        <f ca="1">IF('PR-tampon'!$E421="","",IF('PR-tampon'!$E421=0,"",IF(INDIRECT(NOM_FR&amp;ADDRESS('PR-tampon'!$E421,COLUMN(REFERENCEMENT_ISOLANT[[#Headers],[DATE REFERENCEMENT]])))=0,"",INDIRECT(NOM_FR&amp;ADDRESS('PR-tampon'!$E421,COLUMN(REFERENCEMENT_ISOLANT[[#Headers],[DATE REFERENCEMENT]]))))))</f>
        <v/>
      </c>
      <c r="C456" s="88" t="str">
        <f ca="1">IF('PR-tampon'!$E421="","",IF('PR-tampon'!$E421=0,"",IF(INDIRECT(NOM_FR&amp;ADDRESS('PR-tampon'!$E421,COLUMN(REFERENCEMENT_ISOLANT[[#Headers],[TYPE DE PROCEDE]])))=0,"",INDIRECT(NOM_FR&amp;ADDRESS('PR-tampon'!$E421,COLUMN(REFERENCEMENT_ISOLANT[[#Headers],[TYPE DE PROCEDE]]))))))</f>
        <v/>
      </c>
      <c r="D456" s="88" t="str">
        <f ca="1">IF('PR-tampon'!$E421="","",IF('PR-tampon'!$E421=0,"",IF(INDIRECT(NOM_FR&amp;ADDRESS('PR-tampon'!$E421,COLUMN(REFERENCEMENT_ISOLANT[[#Headers],[MATIERE]])))=0,"",INDIRECT(NOM_FR&amp;ADDRESS('PR-tampon'!$E421,COLUMN(REFERENCEMENT_ISOLANT[[#Headers],[MATIERE]]))))))</f>
        <v/>
      </c>
      <c r="E456" s="3" t="str">
        <f ca="1">IF('PR-tampon'!$E421="","",IF('PR-tampon'!$E421=0,"",IF(INDIRECT(NOM_FR&amp;ADDRESS('PR-tampon'!$E421,COLUMN(REFERENCEMENT_ISOLANT[[#Headers],[NOM COMMERCIAL DU PROCEDE]])))=0,"",INDIRECT(NOM_FR&amp;ADDRESS('PR-tampon'!$E421,COLUMN(REFERENCEMENT_ISOLANT[[#Headers],[NOM COMMERCIAL DU PROCEDE]]))))))</f>
        <v/>
      </c>
      <c r="F456" s="3" t="str">
        <f ca="1">IF('PR-tampon'!$E421="","",IF('PR-tampon'!$E421=0,"",IF(INDIRECT(NOM_FR&amp;ADDRESS('PR-tampon'!$E421,COLUMN(REFERENCEMENT_ISOLANT[[#Headers],[DISTRIBUTEUR]])))=0,"",INDIRECT(NOM_FR&amp;ADDRESS('PR-tampon'!$E421,COLUMN(REFERENCEMENT_ISOLANT[[#Headers],[DISTRIBUTEUR]]))))))</f>
        <v/>
      </c>
      <c r="G456" s="3" t="str">
        <f ca="1">IF('PR-tampon'!$E421="","",IF('PR-tampon'!$E421=0,"",IF(INDIRECT(NOM_FR&amp;ADDRESS('PR-tampon'!$E421,COLUMN(REFERENCEMENT_ISOLANT[[#Headers],[TYPE DE DOCUMENT DE REFERENCE]])))=0,"",INDIRECT(NOM_FR&amp;ADDRESS('PR-tampon'!$E421,COLUMN(REFERENCEMENT_ISOLANT[[#Headers],[TYPE DE DOCUMENT DE REFERENCE]]))))))</f>
        <v/>
      </c>
      <c r="H456" s="3" t="str">
        <f ca="1">IF('PR-tampon'!$E421="","",IF('PR-tampon'!$E421=0,"",IF(INDIRECT(NOM_FR&amp;ADDRESS('PR-tampon'!$E421,COLUMN(REFERENCEMENT_ISOLANT[[#Headers],[REF]])))=0,"",INDIRECT(NOM_FR&amp;ADDRESS('PR-tampon'!$E421,COLUMN(REFERENCEMENT_ISOLANT[[#Headers],[REF]]))))))</f>
        <v/>
      </c>
      <c r="I456" s="82" t="str">
        <f ca="1">IF('PR-tampon'!$E421="","",IF('PR-tampon'!$E421=0,"",IF(INDIRECT(NOM_FR&amp;ADDRESS('PR-tampon'!$E421,COLUMN(REFERENCEMENT_ISOLANT[[#Headers],[AVIS LIMITE AU]])))=0,"",INDIRECT(NOM_FR&amp;ADDRESS('PR-tampon'!$E421,COLUMN(REFERENCEMENT_ISOLANT[[#Headers],[AVIS LIMITE AU]]))))))</f>
        <v/>
      </c>
      <c r="J456" s="3" t="str">
        <f ca="1">IF('PR-tampon'!$E421="","",IF('PR-tampon'!$E421=0,"",IF(INDIRECT(NOM_FR&amp;ADDRESS('PR-tampon'!$E421,COLUMN(REFERENCEMENT_ISOLANT[[#Headers],[TC/TNC
dans le domaine d''emploi visé]])))=0,"",INDIRECT(NOM_FR&amp;ADDRESS('PR-tampon'!$E421,COLUMN(REFERENCEMENT_ISOLANT[[#Headers],[TC/TNC
dans le domaine d''emploi visé]]))))))</f>
        <v/>
      </c>
      <c r="K456" s="117" t="str">
        <f ca="1">IF('PR-tampon'!$E421="","",IF('PR-tampon'!$E421=0,"",IF(INDIRECT(NOM_FR&amp;ADDRESS('PR-tampon'!$E421,COLUMN(REFERENCEMENT_ISOLANT[[#Headers],[SYNTHESE DES APPLICATIONS VISEES]])))=0,"",INDIRECT(NOM_FR&amp;ADDRESS('PR-tampon'!$E421,COLUMN(REFERENCEMENT_ISOLANT[[#Headers],[SYNTHESE DES APPLICATIONS VISEES]]))))))</f>
        <v/>
      </c>
      <c r="L456" s="84" t="str">
        <f ca="1">IF('PR-tampon'!$E421="","",IF('PR-tampon'!$E421=0,"",IF(INDIRECT(NOM_FR&amp;ADDRESS('PR-tampon'!$E421,COLUMN(REFERENCEMENT_ISOLANT[[#Headers],[CONCATENATION DES OBSERVATIONS]])))=0,"",INDIRECT(NOM_FR&amp;ADDRESS('PR-tampon'!$E421,COLUMN(REFERENCEMENT_ISOLANT[[#Headers],[CONCATENATION DES OBSERVATIONS]]))))))</f>
        <v/>
      </c>
      <c r="M456" s="3" t="str">
        <f ca="1">IF('PR-tampon'!$E421="","",IF('PR-tampon'!$E421=0,"",IF(INDIRECT(NOM_FR&amp;ADDRESS('PR-tampon'!$E421,COLUMN(REFERENCEMENT_ISOLANT[[#Headers],[Hygrométrie des locaux]])))=0,"",INDIRECT(NOM_FR&amp;ADDRESS('PR-tampon'!$E421,COLUMN(REFERENCEMENT_ISOLANT[[#Headers],[Hygrométrie des locaux]]))))))</f>
        <v/>
      </c>
      <c r="N456" s="3" t="str">
        <f ca="1">IF('PR-tampon'!$E421="","",IF('PR-tampon'!$E421=0,"",IF(INDIRECT(NOM_FR&amp;ADDRESS('PR-tampon'!$E421,COLUMN(REFERENCEMENT_ISOLANT[[#Headers],[classement locaux au sens 20.1 P3]])))=0,"",INDIRECT(NOM_FR&amp;ADDRESS('PR-tampon'!$E421,COLUMN(REFERENCEMENT_ISOLANT[[#Headers],[classement locaux au sens 20.1 P3]]))))))</f>
        <v/>
      </c>
      <c r="O456" s="3" t="str">
        <f ca="1">IF('PR-tampon'!$E421="","",IF('PR-tampon'!$E421=0,"",IF(INDIRECT(NOM_FR&amp;ADDRESS('PR-tampon'!$E421,COLUMN(REFERENCEMENT_ISOLANT[[#Headers],[Climat max]])))=0,"",INDIRECT(NOM_FR&amp;ADDRESS('PR-tampon'!$E421,COLUMN(REFERENCEMENT_ISOLANT[[#Headers],[Climat max]]))))))</f>
        <v/>
      </c>
      <c r="P456" s="3" t="str">
        <f ca="1">IF('PR-tampon'!$E421="","",IF('PR-tampon'!$E421=0,"",IF(INDIRECT(NOM_FR&amp;ADDRESS('PR-tampon'!$E421,COLUMN(REFERENCEMENT_ISOLANT[[#Headers],[Locaux climatisés ou raffraichis]])))=0,"",INDIRECT(NOM_FR&amp;ADDRESS('PR-tampon'!$E421,COLUMN(REFERENCEMENT_ISOLANT[[#Headers],[Locaux climatisés ou raffraichis]]))))))</f>
        <v/>
      </c>
      <c r="Q456" s="89" t="str">
        <f ca="1">IF('PR-tampon'!$E421="","",IF('PR-tampon'!$E421=0,"",IF(INDIRECT(NOM_FR&amp;ADDRESS('PR-tampon'!$E421,COLUMN(REFERENCEMENT_ISOLANT[[#Headers],[LIEN INTERNET]])))=0,"",INDIRECT(NOM_FR&amp;ADDRESS('PR-tampon'!$E421,COLUMN(REFERENCEMENT_ISOLANT[[#Headers],[LIEN INTERNET]]))))))</f>
        <v/>
      </c>
    </row>
    <row r="457" spans="1:17" ht="130.15" customHeight="1" x14ac:dyDescent="0.25">
      <c r="A457" s="3" t="e">
        <v>#VALUE!</v>
      </c>
      <c r="B457" s="88" t="str">
        <f ca="1">IF('PR-tampon'!$E422="","",IF('PR-tampon'!$E422=0,"",IF(INDIRECT(NOM_FR&amp;ADDRESS('PR-tampon'!$E422,COLUMN(REFERENCEMENT_ISOLANT[[#Headers],[DATE REFERENCEMENT]])))=0,"",INDIRECT(NOM_FR&amp;ADDRESS('PR-tampon'!$E422,COLUMN(REFERENCEMENT_ISOLANT[[#Headers],[DATE REFERENCEMENT]]))))))</f>
        <v/>
      </c>
      <c r="C457" s="88" t="str">
        <f ca="1">IF('PR-tampon'!$E422="","",IF('PR-tampon'!$E422=0,"",IF(INDIRECT(NOM_FR&amp;ADDRESS('PR-tampon'!$E422,COLUMN(REFERENCEMENT_ISOLANT[[#Headers],[TYPE DE PROCEDE]])))=0,"",INDIRECT(NOM_FR&amp;ADDRESS('PR-tampon'!$E422,COLUMN(REFERENCEMENT_ISOLANT[[#Headers],[TYPE DE PROCEDE]]))))))</f>
        <v/>
      </c>
      <c r="D457" s="88" t="str">
        <f ca="1">IF('PR-tampon'!$E422="","",IF('PR-tampon'!$E422=0,"",IF(INDIRECT(NOM_FR&amp;ADDRESS('PR-tampon'!$E422,COLUMN(REFERENCEMENT_ISOLANT[[#Headers],[MATIERE]])))=0,"",INDIRECT(NOM_FR&amp;ADDRESS('PR-tampon'!$E422,COLUMN(REFERENCEMENT_ISOLANT[[#Headers],[MATIERE]]))))))</f>
        <v/>
      </c>
      <c r="E457" s="3" t="str">
        <f ca="1">IF('PR-tampon'!$E422="","",IF('PR-tampon'!$E422=0,"",IF(INDIRECT(NOM_FR&amp;ADDRESS('PR-tampon'!$E422,COLUMN(REFERENCEMENT_ISOLANT[[#Headers],[NOM COMMERCIAL DU PROCEDE]])))=0,"",INDIRECT(NOM_FR&amp;ADDRESS('PR-tampon'!$E422,COLUMN(REFERENCEMENT_ISOLANT[[#Headers],[NOM COMMERCIAL DU PROCEDE]]))))))</f>
        <v/>
      </c>
      <c r="F457" s="3" t="str">
        <f ca="1">IF('PR-tampon'!$E422="","",IF('PR-tampon'!$E422=0,"",IF(INDIRECT(NOM_FR&amp;ADDRESS('PR-tampon'!$E422,COLUMN(REFERENCEMENT_ISOLANT[[#Headers],[DISTRIBUTEUR]])))=0,"",INDIRECT(NOM_FR&amp;ADDRESS('PR-tampon'!$E422,COLUMN(REFERENCEMENT_ISOLANT[[#Headers],[DISTRIBUTEUR]]))))))</f>
        <v/>
      </c>
      <c r="G457" s="3" t="str">
        <f ca="1">IF('PR-tampon'!$E422="","",IF('PR-tampon'!$E422=0,"",IF(INDIRECT(NOM_FR&amp;ADDRESS('PR-tampon'!$E422,COLUMN(REFERENCEMENT_ISOLANT[[#Headers],[TYPE DE DOCUMENT DE REFERENCE]])))=0,"",INDIRECT(NOM_FR&amp;ADDRESS('PR-tampon'!$E422,COLUMN(REFERENCEMENT_ISOLANT[[#Headers],[TYPE DE DOCUMENT DE REFERENCE]]))))))</f>
        <v/>
      </c>
      <c r="H457" s="3" t="str">
        <f ca="1">IF('PR-tampon'!$E422="","",IF('PR-tampon'!$E422=0,"",IF(INDIRECT(NOM_FR&amp;ADDRESS('PR-tampon'!$E422,COLUMN(REFERENCEMENT_ISOLANT[[#Headers],[REF]])))=0,"",INDIRECT(NOM_FR&amp;ADDRESS('PR-tampon'!$E422,COLUMN(REFERENCEMENT_ISOLANT[[#Headers],[REF]]))))))</f>
        <v/>
      </c>
      <c r="I457" s="82" t="str">
        <f ca="1">IF('PR-tampon'!$E422="","",IF('PR-tampon'!$E422=0,"",IF(INDIRECT(NOM_FR&amp;ADDRESS('PR-tampon'!$E422,COLUMN(REFERENCEMENT_ISOLANT[[#Headers],[AVIS LIMITE AU]])))=0,"",INDIRECT(NOM_FR&amp;ADDRESS('PR-tampon'!$E422,COLUMN(REFERENCEMENT_ISOLANT[[#Headers],[AVIS LIMITE AU]]))))))</f>
        <v/>
      </c>
      <c r="J457" s="3" t="str">
        <f ca="1">IF('PR-tampon'!$E422="","",IF('PR-tampon'!$E422=0,"",IF(INDIRECT(NOM_FR&amp;ADDRESS('PR-tampon'!$E422,COLUMN(REFERENCEMENT_ISOLANT[[#Headers],[TC/TNC
dans le domaine d''emploi visé]])))=0,"",INDIRECT(NOM_FR&amp;ADDRESS('PR-tampon'!$E422,COLUMN(REFERENCEMENT_ISOLANT[[#Headers],[TC/TNC
dans le domaine d''emploi visé]]))))))</f>
        <v/>
      </c>
      <c r="K457" s="117" t="str">
        <f ca="1">IF('PR-tampon'!$E422="","",IF('PR-tampon'!$E422=0,"",IF(INDIRECT(NOM_FR&amp;ADDRESS('PR-tampon'!$E422,COLUMN(REFERENCEMENT_ISOLANT[[#Headers],[SYNTHESE DES APPLICATIONS VISEES]])))=0,"",INDIRECT(NOM_FR&amp;ADDRESS('PR-tampon'!$E422,COLUMN(REFERENCEMENT_ISOLANT[[#Headers],[SYNTHESE DES APPLICATIONS VISEES]]))))))</f>
        <v/>
      </c>
      <c r="L457" s="84" t="str">
        <f ca="1">IF('PR-tampon'!$E422="","",IF('PR-tampon'!$E422=0,"",IF(INDIRECT(NOM_FR&amp;ADDRESS('PR-tampon'!$E422,COLUMN(REFERENCEMENT_ISOLANT[[#Headers],[CONCATENATION DES OBSERVATIONS]])))=0,"",INDIRECT(NOM_FR&amp;ADDRESS('PR-tampon'!$E422,COLUMN(REFERENCEMENT_ISOLANT[[#Headers],[CONCATENATION DES OBSERVATIONS]]))))))</f>
        <v/>
      </c>
      <c r="M457" s="3" t="str">
        <f ca="1">IF('PR-tampon'!$E422="","",IF('PR-tampon'!$E422=0,"",IF(INDIRECT(NOM_FR&amp;ADDRESS('PR-tampon'!$E422,COLUMN(REFERENCEMENT_ISOLANT[[#Headers],[Hygrométrie des locaux]])))=0,"",INDIRECT(NOM_FR&amp;ADDRESS('PR-tampon'!$E422,COLUMN(REFERENCEMENT_ISOLANT[[#Headers],[Hygrométrie des locaux]]))))))</f>
        <v/>
      </c>
      <c r="N457" s="3" t="str">
        <f ca="1">IF('PR-tampon'!$E422="","",IF('PR-tampon'!$E422=0,"",IF(INDIRECT(NOM_FR&amp;ADDRESS('PR-tampon'!$E422,COLUMN(REFERENCEMENT_ISOLANT[[#Headers],[classement locaux au sens 20.1 P3]])))=0,"",INDIRECT(NOM_FR&amp;ADDRESS('PR-tampon'!$E422,COLUMN(REFERENCEMENT_ISOLANT[[#Headers],[classement locaux au sens 20.1 P3]]))))))</f>
        <v/>
      </c>
      <c r="O457" s="3" t="str">
        <f ca="1">IF('PR-tampon'!$E422="","",IF('PR-tampon'!$E422=0,"",IF(INDIRECT(NOM_FR&amp;ADDRESS('PR-tampon'!$E422,COLUMN(REFERENCEMENT_ISOLANT[[#Headers],[Climat max]])))=0,"",INDIRECT(NOM_FR&amp;ADDRESS('PR-tampon'!$E422,COLUMN(REFERENCEMENT_ISOLANT[[#Headers],[Climat max]]))))))</f>
        <v/>
      </c>
      <c r="P457" s="3" t="str">
        <f ca="1">IF('PR-tampon'!$E422="","",IF('PR-tampon'!$E422=0,"",IF(INDIRECT(NOM_FR&amp;ADDRESS('PR-tampon'!$E422,COLUMN(REFERENCEMENT_ISOLANT[[#Headers],[Locaux climatisés ou raffraichis]])))=0,"",INDIRECT(NOM_FR&amp;ADDRESS('PR-tampon'!$E422,COLUMN(REFERENCEMENT_ISOLANT[[#Headers],[Locaux climatisés ou raffraichis]]))))))</f>
        <v/>
      </c>
      <c r="Q457" s="89" t="str">
        <f ca="1">IF('PR-tampon'!$E422="","",IF('PR-tampon'!$E422=0,"",IF(INDIRECT(NOM_FR&amp;ADDRESS('PR-tampon'!$E422,COLUMN(REFERENCEMENT_ISOLANT[[#Headers],[LIEN INTERNET]])))=0,"",INDIRECT(NOM_FR&amp;ADDRESS('PR-tampon'!$E422,COLUMN(REFERENCEMENT_ISOLANT[[#Headers],[LIEN INTERNET]]))))))</f>
        <v/>
      </c>
    </row>
    <row r="458" spans="1:17" ht="130.15" customHeight="1" x14ac:dyDescent="0.25">
      <c r="A458" s="3" t="e">
        <v>#VALUE!</v>
      </c>
      <c r="B458" s="88" t="str">
        <f ca="1">IF('PR-tampon'!$E423="","",IF('PR-tampon'!$E423=0,"",IF(INDIRECT(NOM_FR&amp;ADDRESS('PR-tampon'!$E423,COLUMN(REFERENCEMENT_ISOLANT[[#Headers],[DATE REFERENCEMENT]])))=0,"",INDIRECT(NOM_FR&amp;ADDRESS('PR-tampon'!$E423,COLUMN(REFERENCEMENT_ISOLANT[[#Headers],[DATE REFERENCEMENT]]))))))</f>
        <v/>
      </c>
      <c r="C458" s="88" t="str">
        <f ca="1">IF('PR-tampon'!$E423="","",IF('PR-tampon'!$E423=0,"",IF(INDIRECT(NOM_FR&amp;ADDRESS('PR-tampon'!$E423,COLUMN(REFERENCEMENT_ISOLANT[[#Headers],[TYPE DE PROCEDE]])))=0,"",INDIRECT(NOM_FR&amp;ADDRESS('PR-tampon'!$E423,COLUMN(REFERENCEMENT_ISOLANT[[#Headers],[TYPE DE PROCEDE]]))))))</f>
        <v/>
      </c>
      <c r="D458" s="88" t="str">
        <f ca="1">IF('PR-tampon'!$E423="","",IF('PR-tampon'!$E423=0,"",IF(INDIRECT(NOM_FR&amp;ADDRESS('PR-tampon'!$E423,COLUMN(REFERENCEMENT_ISOLANT[[#Headers],[MATIERE]])))=0,"",INDIRECT(NOM_FR&amp;ADDRESS('PR-tampon'!$E423,COLUMN(REFERENCEMENT_ISOLANT[[#Headers],[MATIERE]]))))))</f>
        <v/>
      </c>
      <c r="E458" s="3" t="str">
        <f ca="1">IF('PR-tampon'!$E423="","",IF('PR-tampon'!$E423=0,"",IF(INDIRECT(NOM_FR&amp;ADDRESS('PR-tampon'!$E423,COLUMN(REFERENCEMENT_ISOLANT[[#Headers],[NOM COMMERCIAL DU PROCEDE]])))=0,"",INDIRECT(NOM_FR&amp;ADDRESS('PR-tampon'!$E423,COLUMN(REFERENCEMENT_ISOLANT[[#Headers],[NOM COMMERCIAL DU PROCEDE]]))))))</f>
        <v/>
      </c>
      <c r="F458" s="3" t="str">
        <f ca="1">IF('PR-tampon'!$E423="","",IF('PR-tampon'!$E423=0,"",IF(INDIRECT(NOM_FR&amp;ADDRESS('PR-tampon'!$E423,COLUMN(REFERENCEMENT_ISOLANT[[#Headers],[DISTRIBUTEUR]])))=0,"",INDIRECT(NOM_FR&amp;ADDRESS('PR-tampon'!$E423,COLUMN(REFERENCEMENT_ISOLANT[[#Headers],[DISTRIBUTEUR]]))))))</f>
        <v/>
      </c>
      <c r="G458" s="3" t="str">
        <f ca="1">IF('PR-tampon'!$E423="","",IF('PR-tampon'!$E423=0,"",IF(INDIRECT(NOM_FR&amp;ADDRESS('PR-tampon'!$E423,COLUMN(REFERENCEMENT_ISOLANT[[#Headers],[TYPE DE DOCUMENT DE REFERENCE]])))=0,"",INDIRECT(NOM_FR&amp;ADDRESS('PR-tampon'!$E423,COLUMN(REFERENCEMENT_ISOLANT[[#Headers],[TYPE DE DOCUMENT DE REFERENCE]]))))))</f>
        <v/>
      </c>
      <c r="H458" s="3" t="str">
        <f ca="1">IF('PR-tampon'!$E423="","",IF('PR-tampon'!$E423=0,"",IF(INDIRECT(NOM_FR&amp;ADDRESS('PR-tampon'!$E423,COLUMN(REFERENCEMENT_ISOLANT[[#Headers],[REF]])))=0,"",INDIRECT(NOM_FR&amp;ADDRESS('PR-tampon'!$E423,COLUMN(REFERENCEMENT_ISOLANT[[#Headers],[REF]]))))))</f>
        <v/>
      </c>
      <c r="I458" s="82" t="str">
        <f ca="1">IF('PR-tampon'!$E423="","",IF('PR-tampon'!$E423=0,"",IF(INDIRECT(NOM_FR&amp;ADDRESS('PR-tampon'!$E423,COLUMN(REFERENCEMENT_ISOLANT[[#Headers],[AVIS LIMITE AU]])))=0,"",INDIRECT(NOM_FR&amp;ADDRESS('PR-tampon'!$E423,COLUMN(REFERENCEMENT_ISOLANT[[#Headers],[AVIS LIMITE AU]]))))))</f>
        <v/>
      </c>
      <c r="J458" s="3" t="str">
        <f ca="1">IF('PR-tampon'!$E423="","",IF('PR-tampon'!$E423=0,"",IF(INDIRECT(NOM_FR&amp;ADDRESS('PR-tampon'!$E423,COLUMN(REFERENCEMENT_ISOLANT[[#Headers],[TC/TNC
dans le domaine d''emploi visé]])))=0,"",INDIRECT(NOM_FR&amp;ADDRESS('PR-tampon'!$E423,COLUMN(REFERENCEMENT_ISOLANT[[#Headers],[TC/TNC
dans le domaine d''emploi visé]]))))))</f>
        <v/>
      </c>
      <c r="K458" s="117" t="str">
        <f ca="1">IF('PR-tampon'!$E423="","",IF('PR-tampon'!$E423=0,"",IF(INDIRECT(NOM_FR&amp;ADDRESS('PR-tampon'!$E423,COLUMN(REFERENCEMENT_ISOLANT[[#Headers],[SYNTHESE DES APPLICATIONS VISEES]])))=0,"",INDIRECT(NOM_FR&amp;ADDRESS('PR-tampon'!$E423,COLUMN(REFERENCEMENT_ISOLANT[[#Headers],[SYNTHESE DES APPLICATIONS VISEES]]))))))</f>
        <v/>
      </c>
      <c r="L458" s="84" t="str">
        <f ca="1">IF('PR-tampon'!$E423="","",IF('PR-tampon'!$E423=0,"",IF(INDIRECT(NOM_FR&amp;ADDRESS('PR-tampon'!$E423,COLUMN(REFERENCEMENT_ISOLANT[[#Headers],[CONCATENATION DES OBSERVATIONS]])))=0,"",INDIRECT(NOM_FR&amp;ADDRESS('PR-tampon'!$E423,COLUMN(REFERENCEMENT_ISOLANT[[#Headers],[CONCATENATION DES OBSERVATIONS]]))))))</f>
        <v/>
      </c>
      <c r="M458" s="3" t="str">
        <f ca="1">IF('PR-tampon'!$E423="","",IF('PR-tampon'!$E423=0,"",IF(INDIRECT(NOM_FR&amp;ADDRESS('PR-tampon'!$E423,COLUMN(REFERENCEMENT_ISOLANT[[#Headers],[Hygrométrie des locaux]])))=0,"",INDIRECT(NOM_FR&amp;ADDRESS('PR-tampon'!$E423,COLUMN(REFERENCEMENT_ISOLANT[[#Headers],[Hygrométrie des locaux]]))))))</f>
        <v/>
      </c>
      <c r="N458" s="3" t="str">
        <f ca="1">IF('PR-tampon'!$E423="","",IF('PR-tampon'!$E423=0,"",IF(INDIRECT(NOM_FR&amp;ADDRESS('PR-tampon'!$E423,COLUMN(REFERENCEMENT_ISOLANT[[#Headers],[classement locaux au sens 20.1 P3]])))=0,"",INDIRECT(NOM_FR&amp;ADDRESS('PR-tampon'!$E423,COLUMN(REFERENCEMENT_ISOLANT[[#Headers],[classement locaux au sens 20.1 P3]]))))))</f>
        <v/>
      </c>
      <c r="O458" s="3" t="str">
        <f ca="1">IF('PR-tampon'!$E423="","",IF('PR-tampon'!$E423=0,"",IF(INDIRECT(NOM_FR&amp;ADDRESS('PR-tampon'!$E423,COLUMN(REFERENCEMENT_ISOLANT[[#Headers],[Climat max]])))=0,"",INDIRECT(NOM_FR&amp;ADDRESS('PR-tampon'!$E423,COLUMN(REFERENCEMENT_ISOLANT[[#Headers],[Climat max]]))))))</f>
        <v/>
      </c>
      <c r="P458" s="3" t="str">
        <f ca="1">IF('PR-tampon'!$E423="","",IF('PR-tampon'!$E423=0,"",IF(INDIRECT(NOM_FR&amp;ADDRESS('PR-tampon'!$E423,COLUMN(REFERENCEMENT_ISOLANT[[#Headers],[Locaux climatisés ou raffraichis]])))=0,"",INDIRECT(NOM_FR&amp;ADDRESS('PR-tampon'!$E423,COLUMN(REFERENCEMENT_ISOLANT[[#Headers],[Locaux climatisés ou raffraichis]]))))))</f>
        <v/>
      </c>
      <c r="Q458" s="89" t="str">
        <f ca="1">IF('PR-tampon'!$E423="","",IF('PR-tampon'!$E423=0,"",IF(INDIRECT(NOM_FR&amp;ADDRESS('PR-tampon'!$E423,COLUMN(REFERENCEMENT_ISOLANT[[#Headers],[LIEN INTERNET]])))=0,"",INDIRECT(NOM_FR&amp;ADDRESS('PR-tampon'!$E423,COLUMN(REFERENCEMENT_ISOLANT[[#Headers],[LIEN INTERNET]]))))))</f>
        <v/>
      </c>
    </row>
    <row r="459" spans="1:17" ht="130.15" customHeight="1" x14ac:dyDescent="0.25">
      <c r="A459" s="3" t="e">
        <v>#VALUE!</v>
      </c>
      <c r="B459" s="88" t="str">
        <f ca="1">IF('PR-tampon'!$E424="","",IF('PR-tampon'!$E424=0,"",IF(INDIRECT(NOM_FR&amp;ADDRESS('PR-tampon'!$E424,COLUMN(REFERENCEMENT_ISOLANT[[#Headers],[DATE REFERENCEMENT]])))=0,"",INDIRECT(NOM_FR&amp;ADDRESS('PR-tampon'!$E424,COLUMN(REFERENCEMENT_ISOLANT[[#Headers],[DATE REFERENCEMENT]]))))))</f>
        <v/>
      </c>
      <c r="C459" s="88" t="str">
        <f ca="1">IF('PR-tampon'!$E424="","",IF('PR-tampon'!$E424=0,"",IF(INDIRECT(NOM_FR&amp;ADDRESS('PR-tampon'!$E424,COLUMN(REFERENCEMENT_ISOLANT[[#Headers],[TYPE DE PROCEDE]])))=0,"",INDIRECT(NOM_FR&amp;ADDRESS('PR-tampon'!$E424,COLUMN(REFERENCEMENT_ISOLANT[[#Headers],[TYPE DE PROCEDE]]))))))</f>
        <v/>
      </c>
      <c r="D459" s="88" t="str">
        <f ca="1">IF('PR-tampon'!$E424="","",IF('PR-tampon'!$E424=0,"",IF(INDIRECT(NOM_FR&amp;ADDRESS('PR-tampon'!$E424,COLUMN(REFERENCEMENT_ISOLANT[[#Headers],[MATIERE]])))=0,"",INDIRECT(NOM_FR&amp;ADDRESS('PR-tampon'!$E424,COLUMN(REFERENCEMENT_ISOLANT[[#Headers],[MATIERE]]))))))</f>
        <v/>
      </c>
      <c r="E459" s="3" t="str">
        <f ca="1">IF('PR-tampon'!$E424="","",IF('PR-tampon'!$E424=0,"",IF(INDIRECT(NOM_FR&amp;ADDRESS('PR-tampon'!$E424,COLUMN(REFERENCEMENT_ISOLANT[[#Headers],[NOM COMMERCIAL DU PROCEDE]])))=0,"",INDIRECT(NOM_FR&amp;ADDRESS('PR-tampon'!$E424,COLUMN(REFERENCEMENT_ISOLANT[[#Headers],[NOM COMMERCIAL DU PROCEDE]]))))))</f>
        <v/>
      </c>
      <c r="F459" s="3" t="str">
        <f ca="1">IF('PR-tampon'!$E424="","",IF('PR-tampon'!$E424=0,"",IF(INDIRECT(NOM_FR&amp;ADDRESS('PR-tampon'!$E424,COLUMN(REFERENCEMENT_ISOLANT[[#Headers],[DISTRIBUTEUR]])))=0,"",INDIRECT(NOM_FR&amp;ADDRESS('PR-tampon'!$E424,COLUMN(REFERENCEMENT_ISOLANT[[#Headers],[DISTRIBUTEUR]]))))))</f>
        <v/>
      </c>
      <c r="G459" s="3" t="str">
        <f ca="1">IF('PR-tampon'!$E424="","",IF('PR-tampon'!$E424=0,"",IF(INDIRECT(NOM_FR&amp;ADDRESS('PR-tampon'!$E424,COLUMN(REFERENCEMENT_ISOLANT[[#Headers],[TYPE DE DOCUMENT DE REFERENCE]])))=0,"",INDIRECT(NOM_FR&amp;ADDRESS('PR-tampon'!$E424,COLUMN(REFERENCEMENT_ISOLANT[[#Headers],[TYPE DE DOCUMENT DE REFERENCE]]))))))</f>
        <v/>
      </c>
      <c r="H459" s="3" t="str">
        <f ca="1">IF('PR-tampon'!$E424="","",IF('PR-tampon'!$E424=0,"",IF(INDIRECT(NOM_FR&amp;ADDRESS('PR-tampon'!$E424,COLUMN(REFERENCEMENT_ISOLANT[[#Headers],[REF]])))=0,"",INDIRECT(NOM_FR&amp;ADDRESS('PR-tampon'!$E424,COLUMN(REFERENCEMENT_ISOLANT[[#Headers],[REF]]))))))</f>
        <v/>
      </c>
      <c r="I459" s="82" t="str">
        <f ca="1">IF('PR-tampon'!$E424="","",IF('PR-tampon'!$E424=0,"",IF(INDIRECT(NOM_FR&amp;ADDRESS('PR-tampon'!$E424,COLUMN(REFERENCEMENT_ISOLANT[[#Headers],[AVIS LIMITE AU]])))=0,"",INDIRECT(NOM_FR&amp;ADDRESS('PR-tampon'!$E424,COLUMN(REFERENCEMENT_ISOLANT[[#Headers],[AVIS LIMITE AU]]))))))</f>
        <v/>
      </c>
      <c r="J459" s="3" t="str">
        <f ca="1">IF('PR-tampon'!$E424="","",IF('PR-tampon'!$E424=0,"",IF(INDIRECT(NOM_FR&amp;ADDRESS('PR-tampon'!$E424,COLUMN(REFERENCEMENT_ISOLANT[[#Headers],[TC/TNC
dans le domaine d''emploi visé]])))=0,"",INDIRECT(NOM_FR&amp;ADDRESS('PR-tampon'!$E424,COLUMN(REFERENCEMENT_ISOLANT[[#Headers],[TC/TNC
dans le domaine d''emploi visé]]))))))</f>
        <v/>
      </c>
      <c r="K459" s="117" t="str">
        <f ca="1">IF('PR-tampon'!$E424="","",IF('PR-tampon'!$E424=0,"",IF(INDIRECT(NOM_FR&amp;ADDRESS('PR-tampon'!$E424,COLUMN(REFERENCEMENT_ISOLANT[[#Headers],[SYNTHESE DES APPLICATIONS VISEES]])))=0,"",INDIRECT(NOM_FR&amp;ADDRESS('PR-tampon'!$E424,COLUMN(REFERENCEMENT_ISOLANT[[#Headers],[SYNTHESE DES APPLICATIONS VISEES]]))))))</f>
        <v/>
      </c>
      <c r="L459" s="84" t="str">
        <f ca="1">IF('PR-tampon'!$E424="","",IF('PR-tampon'!$E424=0,"",IF(INDIRECT(NOM_FR&amp;ADDRESS('PR-tampon'!$E424,COLUMN(REFERENCEMENT_ISOLANT[[#Headers],[CONCATENATION DES OBSERVATIONS]])))=0,"",INDIRECT(NOM_FR&amp;ADDRESS('PR-tampon'!$E424,COLUMN(REFERENCEMENT_ISOLANT[[#Headers],[CONCATENATION DES OBSERVATIONS]]))))))</f>
        <v/>
      </c>
      <c r="M459" s="3" t="str">
        <f ca="1">IF('PR-tampon'!$E424="","",IF('PR-tampon'!$E424=0,"",IF(INDIRECT(NOM_FR&amp;ADDRESS('PR-tampon'!$E424,COLUMN(REFERENCEMENT_ISOLANT[[#Headers],[Hygrométrie des locaux]])))=0,"",INDIRECT(NOM_FR&amp;ADDRESS('PR-tampon'!$E424,COLUMN(REFERENCEMENT_ISOLANT[[#Headers],[Hygrométrie des locaux]]))))))</f>
        <v/>
      </c>
      <c r="N459" s="3" t="str">
        <f ca="1">IF('PR-tampon'!$E424="","",IF('PR-tampon'!$E424=0,"",IF(INDIRECT(NOM_FR&amp;ADDRESS('PR-tampon'!$E424,COLUMN(REFERENCEMENT_ISOLANT[[#Headers],[classement locaux au sens 20.1 P3]])))=0,"",INDIRECT(NOM_FR&amp;ADDRESS('PR-tampon'!$E424,COLUMN(REFERENCEMENT_ISOLANT[[#Headers],[classement locaux au sens 20.1 P3]]))))))</f>
        <v/>
      </c>
      <c r="O459" s="3" t="str">
        <f ca="1">IF('PR-tampon'!$E424="","",IF('PR-tampon'!$E424=0,"",IF(INDIRECT(NOM_FR&amp;ADDRESS('PR-tampon'!$E424,COLUMN(REFERENCEMENT_ISOLANT[[#Headers],[Climat max]])))=0,"",INDIRECT(NOM_FR&amp;ADDRESS('PR-tampon'!$E424,COLUMN(REFERENCEMENT_ISOLANT[[#Headers],[Climat max]]))))))</f>
        <v/>
      </c>
      <c r="P459" s="3" t="str">
        <f ca="1">IF('PR-tampon'!$E424="","",IF('PR-tampon'!$E424=0,"",IF(INDIRECT(NOM_FR&amp;ADDRESS('PR-tampon'!$E424,COLUMN(REFERENCEMENT_ISOLANT[[#Headers],[Locaux climatisés ou raffraichis]])))=0,"",INDIRECT(NOM_FR&amp;ADDRESS('PR-tampon'!$E424,COLUMN(REFERENCEMENT_ISOLANT[[#Headers],[Locaux climatisés ou raffraichis]]))))))</f>
        <v/>
      </c>
      <c r="Q459" s="89" t="str">
        <f ca="1">IF('PR-tampon'!$E424="","",IF('PR-tampon'!$E424=0,"",IF(INDIRECT(NOM_FR&amp;ADDRESS('PR-tampon'!$E424,COLUMN(REFERENCEMENT_ISOLANT[[#Headers],[LIEN INTERNET]])))=0,"",INDIRECT(NOM_FR&amp;ADDRESS('PR-tampon'!$E424,COLUMN(REFERENCEMENT_ISOLANT[[#Headers],[LIEN INTERNET]]))))))</f>
        <v/>
      </c>
    </row>
    <row r="460" spans="1:17" ht="130.15" customHeight="1" x14ac:dyDescent="0.25">
      <c r="A460" s="3" t="e">
        <v>#VALUE!</v>
      </c>
      <c r="B460" s="88" t="str">
        <f ca="1">IF('PR-tampon'!$E425="","",IF('PR-tampon'!$E425=0,"",IF(INDIRECT(NOM_FR&amp;ADDRESS('PR-tampon'!$E425,COLUMN(REFERENCEMENT_ISOLANT[[#Headers],[DATE REFERENCEMENT]])))=0,"",INDIRECT(NOM_FR&amp;ADDRESS('PR-tampon'!$E425,COLUMN(REFERENCEMENT_ISOLANT[[#Headers],[DATE REFERENCEMENT]]))))))</f>
        <v/>
      </c>
      <c r="C460" s="88" t="str">
        <f ca="1">IF('PR-tampon'!$E425="","",IF('PR-tampon'!$E425=0,"",IF(INDIRECT(NOM_FR&amp;ADDRESS('PR-tampon'!$E425,COLUMN(REFERENCEMENT_ISOLANT[[#Headers],[TYPE DE PROCEDE]])))=0,"",INDIRECT(NOM_FR&amp;ADDRESS('PR-tampon'!$E425,COLUMN(REFERENCEMENT_ISOLANT[[#Headers],[TYPE DE PROCEDE]]))))))</f>
        <v/>
      </c>
      <c r="D460" s="88" t="str">
        <f ca="1">IF('PR-tampon'!$E425="","",IF('PR-tampon'!$E425=0,"",IF(INDIRECT(NOM_FR&amp;ADDRESS('PR-tampon'!$E425,COLUMN(REFERENCEMENT_ISOLANT[[#Headers],[MATIERE]])))=0,"",INDIRECT(NOM_FR&amp;ADDRESS('PR-tampon'!$E425,COLUMN(REFERENCEMENT_ISOLANT[[#Headers],[MATIERE]]))))))</f>
        <v/>
      </c>
      <c r="E460" s="3" t="str">
        <f ca="1">IF('PR-tampon'!$E425="","",IF('PR-tampon'!$E425=0,"",IF(INDIRECT(NOM_FR&amp;ADDRESS('PR-tampon'!$E425,COLUMN(REFERENCEMENT_ISOLANT[[#Headers],[NOM COMMERCIAL DU PROCEDE]])))=0,"",INDIRECT(NOM_FR&amp;ADDRESS('PR-tampon'!$E425,COLUMN(REFERENCEMENT_ISOLANT[[#Headers],[NOM COMMERCIAL DU PROCEDE]]))))))</f>
        <v/>
      </c>
      <c r="F460" s="3" t="str">
        <f ca="1">IF('PR-tampon'!$E425="","",IF('PR-tampon'!$E425=0,"",IF(INDIRECT(NOM_FR&amp;ADDRESS('PR-tampon'!$E425,COLUMN(REFERENCEMENT_ISOLANT[[#Headers],[DISTRIBUTEUR]])))=0,"",INDIRECT(NOM_FR&amp;ADDRESS('PR-tampon'!$E425,COLUMN(REFERENCEMENT_ISOLANT[[#Headers],[DISTRIBUTEUR]]))))))</f>
        <v/>
      </c>
      <c r="G460" s="3" t="str">
        <f ca="1">IF('PR-tampon'!$E425="","",IF('PR-tampon'!$E425=0,"",IF(INDIRECT(NOM_FR&amp;ADDRESS('PR-tampon'!$E425,COLUMN(REFERENCEMENT_ISOLANT[[#Headers],[TYPE DE DOCUMENT DE REFERENCE]])))=0,"",INDIRECT(NOM_FR&amp;ADDRESS('PR-tampon'!$E425,COLUMN(REFERENCEMENT_ISOLANT[[#Headers],[TYPE DE DOCUMENT DE REFERENCE]]))))))</f>
        <v/>
      </c>
      <c r="H460" s="3" t="str">
        <f ca="1">IF('PR-tampon'!$E425="","",IF('PR-tampon'!$E425=0,"",IF(INDIRECT(NOM_FR&amp;ADDRESS('PR-tampon'!$E425,COLUMN(REFERENCEMENT_ISOLANT[[#Headers],[REF]])))=0,"",INDIRECT(NOM_FR&amp;ADDRESS('PR-tampon'!$E425,COLUMN(REFERENCEMENT_ISOLANT[[#Headers],[REF]]))))))</f>
        <v/>
      </c>
      <c r="I460" s="82" t="str">
        <f ca="1">IF('PR-tampon'!$E425="","",IF('PR-tampon'!$E425=0,"",IF(INDIRECT(NOM_FR&amp;ADDRESS('PR-tampon'!$E425,COLUMN(REFERENCEMENT_ISOLANT[[#Headers],[AVIS LIMITE AU]])))=0,"",INDIRECT(NOM_FR&amp;ADDRESS('PR-tampon'!$E425,COLUMN(REFERENCEMENT_ISOLANT[[#Headers],[AVIS LIMITE AU]]))))))</f>
        <v/>
      </c>
      <c r="J460" s="3" t="str">
        <f ca="1">IF('PR-tampon'!$E425="","",IF('PR-tampon'!$E425=0,"",IF(INDIRECT(NOM_FR&amp;ADDRESS('PR-tampon'!$E425,COLUMN(REFERENCEMENT_ISOLANT[[#Headers],[TC/TNC
dans le domaine d''emploi visé]])))=0,"",INDIRECT(NOM_FR&amp;ADDRESS('PR-tampon'!$E425,COLUMN(REFERENCEMENT_ISOLANT[[#Headers],[TC/TNC
dans le domaine d''emploi visé]]))))))</f>
        <v/>
      </c>
      <c r="K460" s="117" t="str">
        <f ca="1">IF('PR-tampon'!$E425="","",IF('PR-tampon'!$E425=0,"",IF(INDIRECT(NOM_FR&amp;ADDRESS('PR-tampon'!$E425,COLUMN(REFERENCEMENT_ISOLANT[[#Headers],[SYNTHESE DES APPLICATIONS VISEES]])))=0,"",INDIRECT(NOM_FR&amp;ADDRESS('PR-tampon'!$E425,COLUMN(REFERENCEMENT_ISOLANT[[#Headers],[SYNTHESE DES APPLICATIONS VISEES]]))))))</f>
        <v/>
      </c>
      <c r="L460" s="84" t="str">
        <f ca="1">IF('PR-tampon'!$E425="","",IF('PR-tampon'!$E425=0,"",IF(INDIRECT(NOM_FR&amp;ADDRESS('PR-tampon'!$E425,COLUMN(REFERENCEMENT_ISOLANT[[#Headers],[CONCATENATION DES OBSERVATIONS]])))=0,"",INDIRECT(NOM_FR&amp;ADDRESS('PR-tampon'!$E425,COLUMN(REFERENCEMENT_ISOLANT[[#Headers],[CONCATENATION DES OBSERVATIONS]]))))))</f>
        <v/>
      </c>
      <c r="M460" s="3" t="str">
        <f ca="1">IF('PR-tampon'!$E425="","",IF('PR-tampon'!$E425=0,"",IF(INDIRECT(NOM_FR&amp;ADDRESS('PR-tampon'!$E425,COLUMN(REFERENCEMENT_ISOLANT[[#Headers],[Hygrométrie des locaux]])))=0,"",INDIRECT(NOM_FR&amp;ADDRESS('PR-tampon'!$E425,COLUMN(REFERENCEMENT_ISOLANT[[#Headers],[Hygrométrie des locaux]]))))))</f>
        <v/>
      </c>
      <c r="N460" s="3" t="str">
        <f ca="1">IF('PR-tampon'!$E425="","",IF('PR-tampon'!$E425=0,"",IF(INDIRECT(NOM_FR&amp;ADDRESS('PR-tampon'!$E425,COLUMN(REFERENCEMENT_ISOLANT[[#Headers],[classement locaux au sens 20.1 P3]])))=0,"",INDIRECT(NOM_FR&amp;ADDRESS('PR-tampon'!$E425,COLUMN(REFERENCEMENT_ISOLANT[[#Headers],[classement locaux au sens 20.1 P3]]))))))</f>
        <v/>
      </c>
      <c r="O460" s="3" t="str">
        <f ca="1">IF('PR-tampon'!$E425="","",IF('PR-tampon'!$E425=0,"",IF(INDIRECT(NOM_FR&amp;ADDRESS('PR-tampon'!$E425,COLUMN(REFERENCEMENT_ISOLANT[[#Headers],[Climat max]])))=0,"",INDIRECT(NOM_FR&amp;ADDRESS('PR-tampon'!$E425,COLUMN(REFERENCEMENT_ISOLANT[[#Headers],[Climat max]]))))))</f>
        <v/>
      </c>
      <c r="P460" s="3" t="str">
        <f ca="1">IF('PR-tampon'!$E425="","",IF('PR-tampon'!$E425=0,"",IF(INDIRECT(NOM_FR&amp;ADDRESS('PR-tampon'!$E425,COLUMN(REFERENCEMENT_ISOLANT[[#Headers],[Locaux climatisés ou raffraichis]])))=0,"",INDIRECT(NOM_FR&amp;ADDRESS('PR-tampon'!$E425,COLUMN(REFERENCEMENT_ISOLANT[[#Headers],[Locaux climatisés ou raffraichis]]))))))</f>
        <v/>
      </c>
      <c r="Q460" s="89" t="str">
        <f ca="1">IF('PR-tampon'!$E425="","",IF('PR-tampon'!$E425=0,"",IF(INDIRECT(NOM_FR&amp;ADDRESS('PR-tampon'!$E425,COLUMN(REFERENCEMENT_ISOLANT[[#Headers],[LIEN INTERNET]])))=0,"",INDIRECT(NOM_FR&amp;ADDRESS('PR-tampon'!$E425,COLUMN(REFERENCEMENT_ISOLANT[[#Headers],[LIEN INTERNET]]))))))</f>
        <v/>
      </c>
    </row>
    <row r="461" spans="1:17" ht="130.15" customHeight="1" x14ac:dyDescent="0.25">
      <c r="A461" s="3" t="e">
        <v>#VALUE!</v>
      </c>
      <c r="B461" s="88" t="str">
        <f ca="1">IF('PR-tampon'!$E426="","",IF('PR-tampon'!$E426=0,"",IF(INDIRECT(NOM_FR&amp;ADDRESS('PR-tampon'!$E426,COLUMN(REFERENCEMENT_ISOLANT[[#Headers],[DATE REFERENCEMENT]])))=0,"",INDIRECT(NOM_FR&amp;ADDRESS('PR-tampon'!$E426,COLUMN(REFERENCEMENT_ISOLANT[[#Headers],[DATE REFERENCEMENT]]))))))</f>
        <v/>
      </c>
      <c r="C461" s="88" t="str">
        <f ca="1">IF('PR-tampon'!$E426="","",IF('PR-tampon'!$E426=0,"",IF(INDIRECT(NOM_FR&amp;ADDRESS('PR-tampon'!$E426,COLUMN(REFERENCEMENT_ISOLANT[[#Headers],[TYPE DE PROCEDE]])))=0,"",INDIRECT(NOM_FR&amp;ADDRESS('PR-tampon'!$E426,COLUMN(REFERENCEMENT_ISOLANT[[#Headers],[TYPE DE PROCEDE]]))))))</f>
        <v/>
      </c>
      <c r="D461" s="88" t="str">
        <f ca="1">IF('PR-tampon'!$E426="","",IF('PR-tampon'!$E426=0,"",IF(INDIRECT(NOM_FR&amp;ADDRESS('PR-tampon'!$E426,COLUMN(REFERENCEMENT_ISOLANT[[#Headers],[MATIERE]])))=0,"",INDIRECT(NOM_FR&amp;ADDRESS('PR-tampon'!$E426,COLUMN(REFERENCEMENT_ISOLANT[[#Headers],[MATIERE]]))))))</f>
        <v/>
      </c>
      <c r="E461" s="3" t="str">
        <f ca="1">IF('PR-tampon'!$E426="","",IF('PR-tampon'!$E426=0,"",IF(INDIRECT(NOM_FR&amp;ADDRESS('PR-tampon'!$E426,COLUMN(REFERENCEMENT_ISOLANT[[#Headers],[NOM COMMERCIAL DU PROCEDE]])))=0,"",INDIRECT(NOM_FR&amp;ADDRESS('PR-tampon'!$E426,COLUMN(REFERENCEMENT_ISOLANT[[#Headers],[NOM COMMERCIAL DU PROCEDE]]))))))</f>
        <v/>
      </c>
      <c r="F461" s="3" t="str">
        <f ca="1">IF('PR-tampon'!$E426="","",IF('PR-tampon'!$E426=0,"",IF(INDIRECT(NOM_FR&amp;ADDRESS('PR-tampon'!$E426,COLUMN(REFERENCEMENT_ISOLANT[[#Headers],[DISTRIBUTEUR]])))=0,"",INDIRECT(NOM_FR&amp;ADDRESS('PR-tampon'!$E426,COLUMN(REFERENCEMENT_ISOLANT[[#Headers],[DISTRIBUTEUR]]))))))</f>
        <v/>
      </c>
      <c r="G461" s="3" t="str">
        <f ca="1">IF('PR-tampon'!$E426="","",IF('PR-tampon'!$E426=0,"",IF(INDIRECT(NOM_FR&amp;ADDRESS('PR-tampon'!$E426,COLUMN(REFERENCEMENT_ISOLANT[[#Headers],[TYPE DE DOCUMENT DE REFERENCE]])))=0,"",INDIRECT(NOM_FR&amp;ADDRESS('PR-tampon'!$E426,COLUMN(REFERENCEMENT_ISOLANT[[#Headers],[TYPE DE DOCUMENT DE REFERENCE]]))))))</f>
        <v/>
      </c>
      <c r="H461" s="3" t="str">
        <f ca="1">IF('PR-tampon'!$E426="","",IF('PR-tampon'!$E426=0,"",IF(INDIRECT(NOM_FR&amp;ADDRESS('PR-tampon'!$E426,COLUMN(REFERENCEMENT_ISOLANT[[#Headers],[REF]])))=0,"",INDIRECT(NOM_FR&amp;ADDRESS('PR-tampon'!$E426,COLUMN(REFERENCEMENT_ISOLANT[[#Headers],[REF]]))))))</f>
        <v/>
      </c>
      <c r="I461" s="82" t="str">
        <f ca="1">IF('PR-tampon'!$E426="","",IF('PR-tampon'!$E426=0,"",IF(INDIRECT(NOM_FR&amp;ADDRESS('PR-tampon'!$E426,COLUMN(REFERENCEMENT_ISOLANT[[#Headers],[AVIS LIMITE AU]])))=0,"",INDIRECT(NOM_FR&amp;ADDRESS('PR-tampon'!$E426,COLUMN(REFERENCEMENT_ISOLANT[[#Headers],[AVIS LIMITE AU]]))))))</f>
        <v/>
      </c>
      <c r="J461" s="3" t="str">
        <f ca="1">IF('PR-tampon'!$E426="","",IF('PR-tampon'!$E426=0,"",IF(INDIRECT(NOM_FR&amp;ADDRESS('PR-tampon'!$E426,COLUMN(REFERENCEMENT_ISOLANT[[#Headers],[TC/TNC
dans le domaine d''emploi visé]])))=0,"",INDIRECT(NOM_FR&amp;ADDRESS('PR-tampon'!$E426,COLUMN(REFERENCEMENT_ISOLANT[[#Headers],[TC/TNC
dans le domaine d''emploi visé]]))))))</f>
        <v/>
      </c>
      <c r="K461" s="117" t="str">
        <f ca="1">IF('PR-tampon'!$E426="","",IF('PR-tampon'!$E426=0,"",IF(INDIRECT(NOM_FR&amp;ADDRESS('PR-tampon'!$E426,COLUMN(REFERENCEMENT_ISOLANT[[#Headers],[SYNTHESE DES APPLICATIONS VISEES]])))=0,"",INDIRECT(NOM_FR&amp;ADDRESS('PR-tampon'!$E426,COLUMN(REFERENCEMENT_ISOLANT[[#Headers],[SYNTHESE DES APPLICATIONS VISEES]]))))))</f>
        <v/>
      </c>
      <c r="L461" s="84" t="str">
        <f ca="1">IF('PR-tampon'!$E426="","",IF('PR-tampon'!$E426=0,"",IF(INDIRECT(NOM_FR&amp;ADDRESS('PR-tampon'!$E426,COLUMN(REFERENCEMENT_ISOLANT[[#Headers],[CONCATENATION DES OBSERVATIONS]])))=0,"",INDIRECT(NOM_FR&amp;ADDRESS('PR-tampon'!$E426,COLUMN(REFERENCEMENT_ISOLANT[[#Headers],[CONCATENATION DES OBSERVATIONS]]))))))</f>
        <v/>
      </c>
      <c r="M461" s="3" t="str">
        <f ca="1">IF('PR-tampon'!$E426="","",IF('PR-tampon'!$E426=0,"",IF(INDIRECT(NOM_FR&amp;ADDRESS('PR-tampon'!$E426,COLUMN(REFERENCEMENT_ISOLANT[[#Headers],[Hygrométrie des locaux]])))=0,"",INDIRECT(NOM_FR&amp;ADDRESS('PR-tampon'!$E426,COLUMN(REFERENCEMENT_ISOLANT[[#Headers],[Hygrométrie des locaux]]))))))</f>
        <v/>
      </c>
      <c r="N461" s="3" t="str">
        <f ca="1">IF('PR-tampon'!$E426="","",IF('PR-tampon'!$E426=0,"",IF(INDIRECT(NOM_FR&amp;ADDRESS('PR-tampon'!$E426,COLUMN(REFERENCEMENT_ISOLANT[[#Headers],[classement locaux au sens 20.1 P3]])))=0,"",INDIRECT(NOM_FR&amp;ADDRESS('PR-tampon'!$E426,COLUMN(REFERENCEMENT_ISOLANT[[#Headers],[classement locaux au sens 20.1 P3]]))))))</f>
        <v/>
      </c>
      <c r="O461" s="3" t="str">
        <f ca="1">IF('PR-tampon'!$E426="","",IF('PR-tampon'!$E426=0,"",IF(INDIRECT(NOM_FR&amp;ADDRESS('PR-tampon'!$E426,COLUMN(REFERENCEMENT_ISOLANT[[#Headers],[Climat max]])))=0,"",INDIRECT(NOM_FR&amp;ADDRESS('PR-tampon'!$E426,COLUMN(REFERENCEMENT_ISOLANT[[#Headers],[Climat max]]))))))</f>
        <v/>
      </c>
      <c r="P461" s="3" t="str">
        <f ca="1">IF('PR-tampon'!$E426="","",IF('PR-tampon'!$E426=0,"",IF(INDIRECT(NOM_FR&amp;ADDRESS('PR-tampon'!$E426,COLUMN(REFERENCEMENT_ISOLANT[[#Headers],[Locaux climatisés ou raffraichis]])))=0,"",INDIRECT(NOM_FR&amp;ADDRESS('PR-tampon'!$E426,COLUMN(REFERENCEMENT_ISOLANT[[#Headers],[Locaux climatisés ou raffraichis]]))))))</f>
        <v/>
      </c>
      <c r="Q461" s="89" t="str">
        <f ca="1">IF('PR-tampon'!$E426="","",IF('PR-tampon'!$E426=0,"",IF(INDIRECT(NOM_FR&amp;ADDRESS('PR-tampon'!$E426,COLUMN(REFERENCEMENT_ISOLANT[[#Headers],[LIEN INTERNET]])))=0,"",INDIRECT(NOM_FR&amp;ADDRESS('PR-tampon'!$E426,COLUMN(REFERENCEMENT_ISOLANT[[#Headers],[LIEN INTERNET]]))))))</f>
        <v/>
      </c>
    </row>
    <row r="462" spans="1:17" ht="130.15" customHeight="1" x14ac:dyDescent="0.25">
      <c r="A462" s="3" t="e">
        <v>#VALUE!</v>
      </c>
      <c r="B462" s="88" t="str">
        <f ca="1">IF('PR-tampon'!$E427="","",IF('PR-tampon'!$E427=0,"",IF(INDIRECT(NOM_FR&amp;ADDRESS('PR-tampon'!$E427,COLUMN(REFERENCEMENT_ISOLANT[[#Headers],[DATE REFERENCEMENT]])))=0,"",INDIRECT(NOM_FR&amp;ADDRESS('PR-tampon'!$E427,COLUMN(REFERENCEMENT_ISOLANT[[#Headers],[DATE REFERENCEMENT]]))))))</f>
        <v/>
      </c>
      <c r="C462" s="88" t="str">
        <f ca="1">IF('PR-tampon'!$E427="","",IF('PR-tampon'!$E427=0,"",IF(INDIRECT(NOM_FR&amp;ADDRESS('PR-tampon'!$E427,COLUMN(REFERENCEMENT_ISOLANT[[#Headers],[TYPE DE PROCEDE]])))=0,"",INDIRECT(NOM_FR&amp;ADDRESS('PR-tampon'!$E427,COLUMN(REFERENCEMENT_ISOLANT[[#Headers],[TYPE DE PROCEDE]]))))))</f>
        <v/>
      </c>
      <c r="D462" s="88" t="str">
        <f ca="1">IF('PR-tampon'!$E427="","",IF('PR-tampon'!$E427=0,"",IF(INDIRECT(NOM_FR&amp;ADDRESS('PR-tampon'!$E427,COLUMN(REFERENCEMENT_ISOLANT[[#Headers],[MATIERE]])))=0,"",INDIRECT(NOM_FR&amp;ADDRESS('PR-tampon'!$E427,COLUMN(REFERENCEMENT_ISOLANT[[#Headers],[MATIERE]]))))))</f>
        <v/>
      </c>
      <c r="E462" s="3" t="str">
        <f ca="1">IF('PR-tampon'!$E427="","",IF('PR-tampon'!$E427=0,"",IF(INDIRECT(NOM_FR&amp;ADDRESS('PR-tampon'!$E427,COLUMN(REFERENCEMENT_ISOLANT[[#Headers],[NOM COMMERCIAL DU PROCEDE]])))=0,"",INDIRECT(NOM_FR&amp;ADDRESS('PR-tampon'!$E427,COLUMN(REFERENCEMENT_ISOLANT[[#Headers],[NOM COMMERCIAL DU PROCEDE]]))))))</f>
        <v/>
      </c>
      <c r="F462" s="3" t="str">
        <f ca="1">IF('PR-tampon'!$E427="","",IF('PR-tampon'!$E427=0,"",IF(INDIRECT(NOM_FR&amp;ADDRESS('PR-tampon'!$E427,COLUMN(REFERENCEMENT_ISOLANT[[#Headers],[DISTRIBUTEUR]])))=0,"",INDIRECT(NOM_FR&amp;ADDRESS('PR-tampon'!$E427,COLUMN(REFERENCEMENT_ISOLANT[[#Headers],[DISTRIBUTEUR]]))))))</f>
        <v/>
      </c>
      <c r="G462" s="3" t="str">
        <f ca="1">IF('PR-tampon'!$E427="","",IF('PR-tampon'!$E427=0,"",IF(INDIRECT(NOM_FR&amp;ADDRESS('PR-tampon'!$E427,COLUMN(REFERENCEMENT_ISOLANT[[#Headers],[TYPE DE DOCUMENT DE REFERENCE]])))=0,"",INDIRECT(NOM_FR&amp;ADDRESS('PR-tampon'!$E427,COLUMN(REFERENCEMENT_ISOLANT[[#Headers],[TYPE DE DOCUMENT DE REFERENCE]]))))))</f>
        <v/>
      </c>
      <c r="H462" s="3" t="str">
        <f ca="1">IF('PR-tampon'!$E427="","",IF('PR-tampon'!$E427=0,"",IF(INDIRECT(NOM_FR&amp;ADDRESS('PR-tampon'!$E427,COLUMN(REFERENCEMENT_ISOLANT[[#Headers],[REF]])))=0,"",INDIRECT(NOM_FR&amp;ADDRESS('PR-tampon'!$E427,COLUMN(REFERENCEMENT_ISOLANT[[#Headers],[REF]]))))))</f>
        <v/>
      </c>
      <c r="I462" s="82" t="str">
        <f ca="1">IF('PR-tampon'!$E427="","",IF('PR-tampon'!$E427=0,"",IF(INDIRECT(NOM_FR&amp;ADDRESS('PR-tampon'!$E427,COLUMN(REFERENCEMENT_ISOLANT[[#Headers],[AVIS LIMITE AU]])))=0,"",INDIRECT(NOM_FR&amp;ADDRESS('PR-tampon'!$E427,COLUMN(REFERENCEMENT_ISOLANT[[#Headers],[AVIS LIMITE AU]]))))))</f>
        <v/>
      </c>
      <c r="J462" s="3" t="str">
        <f ca="1">IF('PR-tampon'!$E427="","",IF('PR-tampon'!$E427=0,"",IF(INDIRECT(NOM_FR&amp;ADDRESS('PR-tampon'!$E427,COLUMN(REFERENCEMENT_ISOLANT[[#Headers],[TC/TNC
dans le domaine d''emploi visé]])))=0,"",INDIRECT(NOM_FR&amp;ADDRESS('PR-tampon'!$E427,COLUMN(REFERENCEMENT_ISOLANT[[#Headers],[TC/TNC
dans le domaine d''emploi visé]]))))))</f>
        <v/>
      </c>
      <c r="K462" s="117" t="str">
        <f ca="1">IF('PR-tampon'!$E427="","",IF('PR-tampon'!$E427=0,"",IF(INDIRECT(NOM_FR&amp;ADDRESS('PR-tampon'!$E427,COLUMN(REFERENCEMENT_ISOLANT[[#Headers],[SYNTHESE DES APPLICATIONS VISEES]])))=0,"",INDIRECT(NOM_FR&amp;ADDRESS('PR-tampon'!$E427,COLUMN(REFERENCEMENT_ISOLANT[[#Headers],[SYNTHESE DES APPLICATIONS VISEES]]))))))</f>
        <v/>
      </c>
      <c r="L462" s="84" t="str">
        <f ca="1">IF('PR-tampon'!$E427="","",IF('PR-tampon'!$E427=0,"",IF(INDIRECT(NOM_FR&amp;ADDRESS('PR-tampon'!$E427,COLUMN(REFERENCEMENT_ISOLANT[[#Headers],[CONCATENATION DES OBSERVATIONS]])))=0,"",INDIRECT(NOM_FR&amp;ADDRESS('PR-tampon'!$E427,COLUMN(REFERENCEMENT_ISOLANT[[#Headers],[CONCATENATION DES OBSERVATIONS]]))))))</f>
        <v/>
      </c>
      <c r="M462" s="3" t="str">
        <f ca="1">IF('PR-tampon'!$E427="","",IF('PR-tampon'!$E427=0,"",IF(INDIRECT(NOM_FR&amp;ADDRESS('PR-tampon'!$E427,COLUMN(REFERENCEMENT_ISOLANT[[#Headers],[Hygrométrie des locaux]])))=0,"",INDIRECT(NOM_FR&amp;ADDRESS('PR-tampon'!$E427,COLUMN(REFERENCEMENT_ISOLANT[[#Headers],[Hygrométrie des locaux]]))))))</f>
        <v/>
      </c>
      <c r="N462" s="3" t="str">
        <f ca="1">IF('PR-tampon'!$E427="","",IF('PR-tampon'!$E427=0,"",IF(INDIRECT(NOM_FR&amp;ADDRESS('PR-tampon'!$E427,COLUMN(REFERENCEMENT_ISOLANT[[#Headers],[classement locaux au sens 20.1 P3]])))=0,"",INDIRECT(NOM_FR&amp;ADDRESS('PR-tampon'!$E427,COLUMN(REFERENCEMENT_ISOLANT[[#Headers],[classement locaux au sens 20.1 P3]]))))))</f>
        <v/>
      </c>
      <c r="O462" s="3" t="str">
        <f ca="1">IF('PR-tampon'!$E427="","",IF('PR-tampon'!$E427=0,"",IF(INDIRECT(NOM_FR&amp;ADDRESS('PR-tampon'!$E427,COLUMN(REFERENCEMENT_ISOLANT[[#Headers],[Climat max]])))=0,"",INDIRECT(NOM_FR&amp;ADDRESS('PR-tampon'!$E427,COLUMN(REFERENCEMENT_ISOLANT[[#Headers],[Climat max]]))))))</f>
        <v/>
      </c>
      <c r="P462" s="3" t="str">
        <f ca="1">IF('PR-tampon'!$E427="","",IF('PR-tampon'!$E427=0,"",IF(INDIRECT(NOM_FR&amp;ADDRESS('PR-tampon'!$E427,COLUMN(REFERENCEMENT_ISOLANT[[#Headers],[Locaux climatisés ou raffraichis]])))=0,"",INDIRECT(NOM_FR&amp;ADDRESS('PR-tampon'!$E427,COLUMN(REFERENCEMENT_ISOLANT[[#Headers],[Locaux climatisés ou raffraichis]]))))))</f>
        <v/>
      </c>
      <c r="Q462" s="89" t="str">
        <f ca="1">IF('PR-tampon'!$E427="","",IF('PR-tampon'!$E427=0,"",IF(INDIRECT(NOM_FR&amp;ADDRESS('PR-tampon'!$E427,COLUMN(REFERENCEMENT_ISOLANT[[#Headers],[LIEN INTERNET]])))=0,"",INDIRECT(NOM_FR&amp;ADDRESS('PR-tampon'!$E427,COLUMN(REFERENCEMENT_ISOLANT[[#Headers],[LIEN INTERNET]]))))))</f>
        <v/>
      </c>
    </row>
    <row r="463" spans="1:17" ht="130.15" customHeight="1" x14ac:dyDescent="0.25">
      <c r="A463" s="3" t="e">
        <v>#VALUE!</v>
      </c>
      <c r="B463" s="88" t="str">
        <f ca="1">IF('PR-tampon'!$E428="","",IF('PR-tampon'!$E428=0,"",IF(INDIRECT(NOM_FR&amp;ADDRESS('PR-tampon'!$E428,COLUMN(REFERENCEMENT_ISOLANT[[#Headers],[DATE REFERENCEMENT]])))=0,"",INDIRECT(NOM_FR&amp;ADDRESS('PR-tampon'!$E428,COLUMN(REFERENCEMENT_ISOLANT[[#Headers],[DATE REFERENCEMENT]]))))))</f>
        <v/>
      </c>
      <c r="C463" s="88" t="str">
        <f ca="1">IF('PR-tampon'!$E428="","",IF('PR-tampon'!$E428=0,"",IF(INDIRECT(NOM_FR&amp;ADDRESS('PR-tampon'!$E428,COLUMN(REFERENCEMENT_ISOLANT[[#Headers],[TYPE DE PROCEDE]])))=0,"",INDIRECT(NOM_FR&amp;ADDRESS('PR-tampon'!$E428,COLUMN(REFERENCEMENT_ISOLANT[[#Headers],[TYPE DE PROCEDE]]))))))</f>
        <v/>
      </c>
      <c r="D463" s="88" t="str">
        <f ca="1">IF('PR-tampon'!$E428="","",IF('PR-tampon'!$E428=0,"",IF(INDIRECT(NOM_FR&amp;ADDRESS('PR-tampon'!$E428,COLUMN(REFERENCEMENT_ISOLANT[[#Headers],[MATIERE]])))=0,"",INDIRECT(NOM_FR&amp;ADDRESS('PR-tampon'!$E428,COLUMN(REFERENCEMENT_ISOLANT[[#Headers],[MATIERE]]))))))</f>
        <v/>
      </c>
      <c r="E463" s="3" t="str">
        <f ca="1">IF('PR-tampon'!$E428="","",IF('PR-tampon'!$E428=0,"",IF(INDIRECT(NOM_FR&amp;ADDRESS('PR-tampon'!$E428,COLUMN(REFERENCEMENT_ISOLANT[[#Headers],[NOM COMMERCIAL DU PROCEDE]])))=0,"",INDIRECT(NOM_FR&amp;ADDRESS('PR-tampon'!$E428,COLUMN(REFERENCEMENT_ISOLANT[[#Headers],[NOM COMMERCIAL DU PROCEDE]]))))))</f>
        <v/>
      </c>
      <c r="F463" s="3" t="str">
        <f ca="1">IF('PR-tampon'!$E428="","",IF('PR-tampon'!$E428=0,"",IF(INDIRECT(NOM_FR&amp;ADDRESS('PR-tampon'!$E428,COLUMN(REFERENCEMENT_ISOLANT[[#Headers],[DISTRIBUTEUR]])))=0,"",INDIRECT(NOM_FR&amp;ADDRESS('PR-tampon'!$E428,COLUMN(REFERENCEMENT_ISOLANT[[#Headers],[DISTRIBUTEUR]]))))))</f>
        <v/>
      </c>
      <c r="G463" s="3" t="str">
        <f ca="1">IF('PR-tampon'!$E428="","",IF('PR-tampon'!$E428=0,"",IF(INDIRECT(NOM_FR&amp;ADDRESS('PR-tampon'!$E428,COLUMN(REFERENCEMENT_ISOLANT[[#Headers],[TYPE DE DOCUMENT DE REFERENCE]])))=0,"",INDIRECT(NOM_FR&amp;ADDRESS('PR-tampon'!$E428,COLUMN(REFERENCEMENT_ISOLANT[[#Headers],[TYPE DE DOCUMENT DE REFERENCE]]))))))</f>
        <v/>
      </c>
      <c r="H463" s="3" t="str">
        <f ca="1">IF('PR-tampon'!$E428="","",IF('PR-tampon'!$E428=0,"",IF(INDIRECT(NOM_FR&amp;ADDRESS('PR-tampon'!$E428,COLUMN(REFERENCEMENT_ISOLANT[[#Headers],[REF]])))=0,"",INDIRECT(NOM_FR&amp;ADDRESS('PR-tampon'!$E428,COLUMN(REFERENCEMENT_ISOLANT[[#Headers],[REF]]))))))</f>
        <v/>
      </c>
      <c r="I463" s="82" t="str">
        <f ca="1">IF('PR-tampon'!$E428="","",IF('PR-tampon'!$E428=0,"",IF(INDIRECT(NOM_FR&amp;ADDRESS('PR-tampon'!$E428,COLUMN(REFERENCEMENT_ISOLANT[[#Headers],[AVIS LIMITE AU]])))=0,"",INDIRECT(NOM_FR&amp;ADDRESS('PR-tampon'!$E428,COLUMN(REFERENCEMENT_ISOLANT[[#Headers],[AVIS LIMITE AU]]))))))</f>
        <v/>
      </c>
      <c r="J463" s="3" t="str">
        <f ca="1">IF('PR-tampon'!$E428="","",IF('PR-tampon'!$E428=0,"",IF(INDIRECT(NOM_FR&amp;ADDRESS('PR-tampon'!$E428,COLUMN(REFERENCEMENT_ISOLANT[[#Headers],[TC/TNC
dans le domaine d''emploi visé]])))=0,"",INDIRECT(NOM_FR&amp;ADDRESS('PR-tampon'!$E428,COLUMN(REFERENCEMENT_ISOLANT[[#Headers],[TC/TNC
dans le domaine d''emploi visé]]))))))</f>
        <v/>
      </c>
      <c r="K463" s="117" t="str">
        <f ca="1">IF('PR-tampon'!$E428="","",IF('PR-tampon'!$E428=0,"",IF(INDIRECT(NOM_FR&amp;ADDRESS('PR-tampon'!$E428,COLUMN(REFERENCEMENT_ISOLANT[[#Headers],[SYNTHESE DES APPLICATIONS VISEES]])))=0,"",INDIRECT(NOM_FR&amp;ADDRESS('PR-tampon'!$E428,COLUMN(REFERENCEMENT_ISOLANT[[#Headers],[SYNTHESE DES APPLICATIONS VISEES]]))))))</f>
        <v/>
      </c>
      <c r="L463" s="84" t="str">
        <f ca="1">IF('PR-tampon'!$E428="","",IF('PR-tampon'!$E428=0,"",IF(INDIRECT(NOM_FR&amp;ADDRESS('PR-tampon'!$E428,COLUMN(REFERENCEMENT_ISOLANT[[#Headers],[CONCATENATION DES OBSERVATIONS]])))=0,"",INDIRECT(NOM_FR&amp;ADDRESS('PR-tampon'!$E428,COLUMN(REFERENCEMENT_ISOLANT[[#Headers],[CONCATENATION DES OBSERVATIONS]]))))))</f>
        <v/>
      </c>
      <c r="M463" s="3" t="str">
        <f ca="1">IF('PR-tampon'!$E428="","",IF('PR-tampon'!$E428=0,"",IF(INDIRECT(NOM_FR&amp;ADDRESS('PR-tampon'!$E428,COLUMN(REFERENCEMENT_ISOLANT[[#Headers],[Hygrométrie des locaux]])))=0,"",INDIRECT(NOM_FR&amp;ADDRESS('PR-tampon'!$E428,COLUMN(REFERENCEMENT_ISOLANT[[#Headers],[Hygrométrie des locaux]]))))))</f>
        <v/>
      </c>
      <c r="N463" s="3" t="str">
        <f ca="1">IF('PR-tampon'!$E428="","",IF('PR-tampon'!$E428=0,"",IF(INDIRECT(NOM_FR&amp;ADDRESS('PR-tampon'!$E428,COLUMN(REFERENCEMENT_ISOLANT[[#Headers],[classement locaux au sens 20.1 P3]])))=0,"",INDIRECT(NOM_FR&amp;ADDRESS('PR-tampon'!$E428,COLUMN(REFERENCEMENT_ISOLANT[[#Headers],[classement locaux au sens 20.1 P3]]))))))</f>
        <v/>
      </c>
      <c r="O463" s="3" t="str">
        <f ca="1">IF('PR-tampon'!$E428="","",IF('PR-tampon'!$E428=0,"",IF(INDIRECT(NOM_FR&amp;ADDRESS('PR-tampon'!$E428,COLUMN(REFERENCEMENT_ISOLANT[[#Headers],[Climat max]])))=0,"",INDIRECT(NOM_FR&amp;ADDRESS('PR-tampon'!$E428,COLUMN(REFERENCEMENT_ISOLANT[[#Headers],[Climat max]]))))))</f>
        <v/>
      </c>
      <c r="P463" s="3" t="str">
        <f ca="1">IF('PR-tampon'!$E428="","",IF('PR-tampon'!$E428=0,"",IF(INDIRECT(NOM_FR&amp;ADDRESS('PR-tampon'!$E428,COLUMN(REFERENCEMENT_ISOLANT[[#Headers],[Locaux climatisés ou raffraichis]])))=0,"",INDIRECT(NOM_FR&amp;ADDRESS('PR-tampon'!$E428,COLUMN(REFERENCEMENT_ISOLANT[[#Headers],[Locaux climatisés ou raffraichis]]))))))</f>
        <v/>
      </c>
      <c r="Q463" s="89" t="str">
        <f ca="1">IF('PR-tampon'!$E428="","",IF('PR-tampon'!$E428=0,"",IF(INDIRECT(NOM_FR&amp;ADDRESS('PR-tampon'!$E428,COLUMN(REFERENCEMENT_ISOLANT[[#Headers],[LIEN INTERNET]])))=0,"",INDIRECT(NOM_FR&amp;ADDRESS('PR-tampon'!$E428,COLUMN(REFERENCEMENT_ISOLANT[[#Headers],[LIEN INTERNET]]))))))</f>
        <v/>
      </c>
    </row>
    <row r="464" spans="1:17" ht="130.15" customHeight="1" x14ac:dyDescent="0.25">
      <c r="A464" s="3" t="e">
        <v>#VALUE!</v>
      </c>
      <c r="B464" s="88" t="str">
        <f ca="1">IF('PR-tampon'!$E429="","",IF('PR-tampon'!$E429=0,"",IF(INDIRECT(NOM_FR&amp;ADDRESS('PR-tampon'!$E429,COLUMN(REFERENCEMENT_ISOLANT[[#Headers],[DATE REFERENCEMENT]])))=0,"",INDIRECT(NOM_FR&amp;ADDRESS('PR-tampon'!$E429,COLUMN(REFERENCEMENT_ISOLANT[[#Headers],[DATE REFERENCEMENT]]))))))</f>
        <v/>
      </c>
      <c r="C464" s="88" t="str">
        <f ca="1">IF('PR-tampon'!$E429="","",IF('PR-tampon'!$E429=0,"",IF(INDIRECT(NOM_FR&amp;ADDRESS('PR-tampon'!$E429,COLUMN(REFERENCEMENT_ISOLANT[[#Headers],[TYPE DE PROCEDE]])))=0,"",INDIRECT(NOM_FR&amp;ADDRESS('PR-tampon'!$E429,COLUMN(REFERENCEMENT_ISOLANT[[#Headers],[TYPE DE PROCEDE]]))))))</f>
        <v/>
      </c>
      <c r="D464" s="88" t="str">
        <f ca="1">IF('PR-tampon'!$E429="","",IF('PR-tampon'!$E429=0,"",IF(INDIRECT(NOM_FR&amp;ADDRESS('PR-tampon'!$E429,COLUMN(REFERENCEMENT_ISOLANT[[#Headers],[MATIERE]])))=0,"",INDIRECT(NOM_FR&amp;ADDRESS('PR-tampon'!$E429,COLUMN(REFERENCEMENT_ISOLANT[[#Headers],[MATIERE]]))))))</f>
        <v/>
      </c>
      <c r="E464" s="3" t="str">
        <f ca="1">IF('PR-tampon'!$E429="","",IF('PR-tampon'!$E429=0,"",IF(INDIRECT(NOM_FR&amp;ADDRESS('PR-tampon'!$E429,COLUMN(REFERENCEMENT_ISOLANT[[#Headers],[NOM COMMERCIAL DU PROCEDE]])))=0,"",INDIRECT(NOM_FR&amp;ADDRESS('PR-tampon'!$E429,COLUMN(REFERENCEMENT_ISOLANT[[#Headers],[NOM COMMERCIAL DU PROCEDE]]))))))</f>
        <v/>
      </c>
      <c r="F464" s="3" t="str">
        <f ca="1">IF('PR-tampon'!$E429="","",IF('PR-tampon'!$E429=0,"",IF(INDIRECT(NOM_FR&amp;ADDRESS('PR-tampon'!$E429,COLUMN(REFERENCEMENT_ISOLANT[[#Headers],[DISTRIBUTEUR]])))=0,"",INDIRECT(NOM_FR&amp;ADDRESS('PR-tampon'!$E429,COLUMN(REFERENCEMENT_ISOLANT[[#Headers],[DISTRIBUTEUR]]))))))</f>
        <v/>
      </c>
      <c r="G464" s="3" t="str">
        <f ca="1">IF('PR-tampon'!$E429="","",IF('PR-tampon'!$E429=0,"",IF(INDIRECT(NOM_FR&amp;ADDRESS('PR-tampon'!$E429,COLUMN(REFERENCEMENT_ISOLANT[[#Headers],[TYPE DE DOCUMENT DE REFERENCE]])))=0,"",INDIRECT(NOM_FR&amp;ADDRESS('PR-tampon'!$E429,COLUMN(REFERENCEMENT_ISOLANT[[#Headers],[TYPE DE DOCUMENT DE REFERENCE]]))))))</f>
        <v/>
      </c>
      <c r="H464" s="3" t="str">
        <f ca="1">IF('PR-tampon'!$E429="","",IF('PR-tampon'!$E429=0,"",IF(INDIRECT(NOM_FR&amp;ADDRESS('PR-tampon'!$E429,COLUMN(REFERENCEMENT_ISOLANT[[#Headers],[REF]])))=0,"",INDIRECT(NOM_FR&amp;ADDRESS('PR-tampon'!$E429,COLUMN(REFERENCEMENT_ISOLANT[[#Headers],[REF]]))))))</f>
        <v/>
      </c>
      <c r="I464" s="82" t="str">
        <f ca="1">IF('PR-tampon'!$E429="","",IF('PR-tampon'!$E429=0,"",IF(INDIRECT(NOM_FR&amp;ADDRESS('PR-tampon'!$E429,COLUMN(REFERENCEMENT_ISOLANT[[#Headers],[AVIS LIMITE AU]])))=0,"",INDIRECT(NOM_FR&amp;ADDRESS('PR-tampon'!$E429,COLUMN(REFERENCEMENT_ISOLANT[[#Headers],[AVIS LIMITE AU]]))))))</f>
        <v/>
      </c>
      <c r="J464" s="3" t="str">
        <f ca="1">IF('PR-tampon'!$E429="","",IF('PR-tampon'!$E429=0,"",IF(INDIRECT(NOM_FR&amp;ADDRESS('PR-tampon'!$E429,COLUMN(REFERENCEMENT_ISOLANT[[#Headers],[TC/TNC
dans le domaine d''emploi visé]])))=0,"",INDIRECT(NOM_FR&amp;ADDRESS('PR-tampon'!$E429,COLUMN(REFERENCEMENT_ISOLANT[[#Headers],[TC/TNC
dans le domaine d''emploi visé]]))))))</f>
        <v/>
      </c>
      <c r="K464" s="117" t="str">
        <f ca="1">IF('PR-tampon'!$E429="","",IF('PR-tampon'!$E429=0,"",IF(INDIRECT(NOM_FR&amp;ADDRESS('PR-tampon'!$E429,COLUMN(REFERENCEMENT_ISOLANT[[#Headers],[SYNTHESE DES APPLICATIONS VISEES]])))=0,"",INDIRECT(NOM_FR&amp;ADDRESS('PR-tampon'!$E429,COLUMN(REFERENCEMENT_ISOLANT[[#Headers],[SYNTHESE DES APPLICATIONS VISEES]]))))))</f>
        <v/>
      </c>
      <c r="L464" s="84" t="str">
        <f ca="1">IF('PR-tampon'!$E429="","",IF('PR-tampon'!$E429=0,"",IF(INDIRECT(NOM_FR&amp;ADDRESS('PR-tampon'!$E429,COLUMN(REFERENCEMENT_ISOLANT[[#Headers],[CONCATENATION DES OBSERVATIONS]])))=0,"",INDIRECT(NOM_FR&amp;ADDRESS('PR-tampon'!$E429,COLUMN(REFERENCEMENT_ISOLANT[[#Headers],[CONCATENATION DES OBSERVATIONS]]))))))</f>
        <v/>
      </c>
      <c r="M464" s="3" t="str">
        <f ca="1">IF('PR-tampon'!$E429="","",IF('PR-tampon'!$E429=0,"",IF(INDIRECT(NOM_FR&amp;ADDRESS('PR-tampon'!$E429,COLUMN(REFERENCEMENT_ISOLANT[[#Headers],[Hygrométrie des locaux]])))=0,"",INDIRECT(NOM_FR&amp;ADDRESS('PR-tampon'!$E429,COLUMN(REFERENCEMENT_ISOLANT[[#Headers],[Hygrométrie des locaux]]))))))</f>
        <v/>
      </c>
      <c r="N464" s="3" t="str">
        <f ca="1">IF('PR-tampon'!$E429="","",IF('PR-tampon'!$E429=0,"",IF(INDIRECT(NOM_FR&amp;ADDRESS('PR-tampon'!$E429,COLUMN(REFERENCEMENT_ISOLANT[[#Headers],[classement locaux au sens 20.1 P3]])))=0,"",INDIRECT(NOM_FR&amp;ADDRESS('PR-tampon'!$E429,COLUMN(REFERENCEMENT_ISOLANT[[#Headers],[classement locaux au sens 20.1 P3]]))))))</f>
        <v/>
      </c>
      <c r="O464" s="3" t="str">
        <f ca="1">IF('PR-tampon'!$E429="","",IF('PR-tampon'!$E429=0,"",IF(INDIRECT(NOM_FR&amp;ADDRESS('PR-tampon'!$E429,COLUMN(REFERENCEMENT_ISOLANT[[#Headers],[Climat max]])))=0,"",INDIRECT(NOM_FR&amp;ADDRESS('PR-tampon'!$E429,COLUMN(REFERENCEMENT_ISOLANT[[#Headers],[Climat max]]))))))</f>
        <v/>
      </c>
      <c r="P464" s="3" t="str">
        <f ca="1">IF('PR-tampon'!$E429="","",IF('PR-tampon'!$E429=0,"",IF(INDIRECT(NOM_FR&amp;ADDRESS('PR-tampon'!$E429,COLUMN(REFERENCEMENT_ISOLANT[[#Headers],[Locaux climatisés ou raffraichis]])))=0,"",INDIRECT(NOM_FR&amp;ADDRESS('PR-tampon'!$E429,COLUMN(REFERENCEMENT_ISOLANT[[#Headers],[Locaux climatisés ou raffraichis]]))))))</f>
        <v/>
      </c>
      <c r="Q464" s="89" t="str">
        <f ca="1">IF('PR-tampon'!$E429="","",IF('PR-tampon'!$E429=0,"",IF(INDIRECT(NOM_FR&amp;ADDRESS('PR-tampon'!$E429,COLUMN(REFERENCEMENT_ISOLANT[[#Headers],[LIEN INTERNET]])))=0,"",INDIRECT(NOM_FR&amp;ADDRESS('PR-tampon'!$E429,COLUMN(REFERENCEMENT_ISOLANT[[#Headers],[LIEN INTERNET]]))))))</f>
        <v/>
      </c>
    </row>
    <row r="465" spans="1:17" ht="130.15" customHeight="1" x14ac:dyDescent="0.25">
      <c r="A465" s="3" t="e">
        <v>#VALUE!</v>
      </c>
      <c r="B465" s="88" t="str">
        <f ca="1">IF('PR-tampon'!$E430="","",IF('PR-tampon'!$E430=0,"",IF(INDIRECT(NOM_FR&amp;ADDRESS('PR-tampon'!$E430,COLUMN(REFERENCEMENT_ISOLANT[[#Headers],[DATE REFERENCEMENT]])))=0,"",INDIRECT(NOM_FR&amp;ADDRESS('PR-tampon'!$E430,COLUMN(REFERENCEMENT_ISOLANT[[#Headers],[DATE REFERENCEMENT]]))))))</f>
        <v/>
      </c>
      <c r="C465" s="88" t="str">
        <f ca="1">IF('PR-tampon'!$E430="","",IF('PR-tampon'!$E430=0,"",IF(INDIRECT(NOM_FR&amp;ADDRESS('PR-tampon'!$E430,COLUMN(REFERENCEMENT_ISOLANT[[#Headers],[TYPE DE PROCEDE]])))=0,"",INDIRECT(NOM_FR&amp;ADDRESS('PR-tampon'!$E430,COLUMN(REFERENCEMENT_ISOLANT[[#Headers],[TYPE DE PROCEDE]]))))))</f>
        <v/>
      </c>
      <c r="D465" s="88" t="str">
        <f ca="1">IF('PR-tampon'!$E430="","",IF('PR-tampon'!$E430=0,"",IF(INDIRECT(NOM_FR&amp;ADDRESS('PR-tampon'!$E430,COLUMN(REFERENCEMENT_ISOLANT[[#Headers],[MATIERE]])))=0,"",INDIRECT(NOM_FR&amp;ADDRESS('PR-tampon'!$E430,COLUMN(REFERENCEMENT_ISOLANT[[#Headers],[MATIERE]]))))))</f>
        <v/>
      </c>
      <c r="E465" s="3" t="str">
        <f ca="1">IF('PR-tampon'!$E430="","",IF('PR-tampon'!$E430=0,"",IF(INDIRECT(NOM_FR&amp;ADDRESS('PR-tampon'!$E430,COLUMN(REFERENCEMENT_ISOLANT[[#Headers],[NOM COMMERCIAL DU PROCEDE]])))=0,"",INDIRECT(NOM_FR&amp;ADDRESS('PR-tampon'!$E430,COLUMN(REFERENCEMENT_ISOLANT[[#Headers],[NOM COMMERCIAL DU PROCEDE]]))))))</f>
        <v/>
      </c>
      <c r="F465" s="3" t="str">
        <f ca="1">IF('PR-tampon'!$E430="","",IF('PR-tampon'!$E430=0,"",IF(INDIRECT(NOM_FR&amp;ADDRESS('PR-tampon'!$E430,COLUMN(REFERENCEMENT_ISOLANT[[#Headers],[DISTRIBUTEUR]])))=0,"",INDIRECT(NOM_FR&amp;ADDRESS('PR-tampon'!$E430,COLUMN(REFERENCEMENT_ISOLANT[[#Headers],[DISTRIBUTEUR]]))))))</f>
        <v/>
      </c>
      <c r="G465" s="3" t="str">
        <f ca="1">IF('PR-tampon'!$E430="","",IF('PR-tampon'!$E430=0,"",IF(INDIRECT(NOM_FR&amp;ADDRESS('PR-tampon'!$E430,COLUMN(REFERENCEMENT_ISOLANT[[#Headers],[TYPE DE DOCUMENT DE REFERENCE]])))=0,"",INDIRECT(NOM_FR&amp;ADDRESS('PR-tampon'!$E430,COLUMN(REFERENCEMENT_ISOLANT[[#Headers],[TYPE DE DOCUMENT DE REFERENCE]]))))))</f>
        <v/>
      </c>
      <c r="H465" s="3" t="str">
        <f ca="1">IF('PR-tampon'!$E430="","",IF('PR-tampon'!$E430=0,"",IF(INDIRECT(NOM_FR&amp;ADDRESS('PR-tampon'!$E430,COLUMN(REFERENCEMENT_ISOLANT[[#Headers],[REF]])))=0,"",INDIRECT(NOM_FR&amp;ADDRESS('PR-tampon'!$E430,COLUMN(REFERENCEMENT_ISOLANT[[#Headers],[REF]]))))))</f>
        <v/>
      </c>
      <c r="I465" s="82" t="str">
        <f ca="1">IF('PR-tampon'!$E430="","",IF('PR-tampon'!$E430=0,"",IF(INDIRECT(NOM_FR&amp;ADDRESS('PR-tampon'!$E430,COLUMN(REFERENCEMENT_ISOLANT[[#Headers],[AVIS LIMITE AU]])))=0,"",INDIRECT(NOM_FR&amp;ADDRESS('PR-tampon'!$E430,COLUMN(REFERENCEMENT_ISOLANT[[#Headers],[AVIS LIMITE AU]]))))))</f>
        <v/>
      </c>
      <c r="J465" s="3" t="str">
        <f ca="1">IF('PR-tampon'!$E430="","",IF('PR-tampon'!$E430=0,"",IF(INDIRECT(NOM_FR&amp;ADDRESS('PR-tampon'!$E430,COLUMN(REFERENCEMENT_ISOLANT[[#Headers],[TC/TNC
dans le domaine d''emploi visé]])))=0,"",INDIRECT(NOM_FR&amp;ADDRESS('PR-tampon'!$E430,COLUMN(REFERENCEMENT_ISOLANT[[#Headers],[TC/TNC
dans le domaine d''emploi visé]]))))))</f>
        <v/>
      </c>
      <c r="K465" s="117" t="str">
        <f ca="1">IF('PR-tampon'!$E430="","",IF('PR-tampon'!$E430=0,"",IF(INDIRECT(NOM_FR&amp;ADDRESS('PR-tampon'!$E430,COLUMN(REFERENCEMENT_ISOLANT[[#Headers],[SYNTHESE DES APPLICATIONS VISEES]])))=0,"",INDIRECT(NOM_FR&amp;ADDRESS('PR-tampon'!$E430,COLUMN(REFERENCEMENT_ISOLANT[[#Headers],[SYNTHESE DES APPLICATIONS VISEES]]))))))</f>
        <v/>
      </c>
      <c r="L465" s="84" t="str">
        <f ca="1">IF('PR-tampon'!$E430="","",IF('PR-tampon'!$E430=0,"",IF(INDIRECT(NOM_FR&amp;ADDRESS('PR-tampon'!$E430,COLUMN(REFERENCEMENT_ISOLANT[[#Headers],[CONCATENATION DES OBSERVATIONS]])))=0,"",INDIRECT(NOM_FR&amp;ADDRESS('PR-tampon'!$E430,COLUMN(REFERENCEMENT_ISOLANT[[#Headers],[CONCATENATION DES OBSERVATIONS]]))))))</f>
        <v/>
      </c>
      <c r="M465" s="3" t="str">
        <f ca="1">IF('PR-tampon'!$E430="","",IF('PR-tampon'!$E430=0,"",IF(INDIRECT(NOM_FR&amp;ADDRESS('PR-tampon'!$E430,COLUMN(REFERENCEMENT_ISOLANT[[#Headers],[Hygrométrie des locaux]])))=0,"",INDIRECT(NOM_FR&amp;ADDRESS('PR-tampon'!$E430,COLUMN(REFERENCEMENT_ISOLANT[[#Headers],[Hygrométrie des locaux]]))))))</f>
        <v/>
      </c>
      <c r="N465" s="3" t="str">
        <f ca="1">IF('PR-tampon'!$E430="","",IF('PR-tampon'!$E430=0,"",IF(INDIRECT(NOM_FR&amp;ADDRESS('PR-tampon'!$E430,COLUMN(REFERENCEMENT_ISOLANT[[#Headers],[classement locaux au sens 20.1 P3]])))=0,"",INDIRECT(NOM_FR&amp;ADDRESS('PR-tampon'!$E430,COLUMN(REFERENCEMENT_ISOLANT[[#Headers],[classement locaux au sens 20.1 P3]]))))))</f>
        <v/>
      </c>
      <c r="O465" s="3" t="str">
        <f ca="1">IF('PR-tampon'!$E430="","",IF('PR-tampon'!$E430=0,"",IF(INDIRECT(NOM_FR&amp;ADDRESS('PR-tampon'!$E430,COLUMN(REFERENCEMENT_ISOLANT[[#Headers],[Climat max]])))=0,"",INDIRECT(NOM_FR&amp;ADDRESS('PR-tampon'!$E430,COLUMN(REFERENCEMENT_ISOLANT[[#Headers],[Climat max]]))))))</f>
        <v/>
      </c>
      <c r="P465" s="3" t="str">
        <f ca="1">IF('PR-tampon'!$E430="","",IF('PR-tampon'!$E430=0,"",IF(INDIRECT(NOM_FR&amp;ADDRESS('PR-tampon'!$E430,COLUMN(REFERENCEMENT_ISOLANT[[#Headers],[Locaux climatisés ou raffraichis]])))=0,"",INDIRECT(NOM_FR&amp;ADDRESS('PR-tampon'!$E430,COLUMN(REFERENCEMENT_ISOLANT[[#Headers],[Locaux climatisés ou raffraichis]]))))))</f>
        <v/>
      </c>
      <c r="Q465" s="89" t="str">
        <f ca="1">IF('PR-tampon'!$E430="","",IF('PR-tampon'!$E430=0,"",IF(INDIRECT(NOM_FR&amp;ADDRESS('PR-tampon'!$E430,COLUMN(REFERENCEMENT_ISOLANT[[#Headers],[LIEN INTERNET]])))=0,"",INDIRECT(NOM_FR&amp;ADDRESS('PR-tampon'!$E430,COLUMN(REFERENCEMENT_ISOLANT[[#Headers],[LIEN INTERNET]]))))))</f>
        <v/>
      </c>
    </row>
    <row r="466" spans="1:17" ht="130.15" customHeight="1" x14ac:dyDescent="0.25">
      <c r="A466" s="3" t="e">
        <v>#VALUE!</v>
      </c>
      <c r="B466" s="88" t="str">
        <f ca="1">IF('PR-tampon'!$E431="","",IF('PR-tampon'!$E431=0,"",IF(INDIRECT(NOM_FR&amp;ADDRESS('PR-tampon'!$E431,COLUMN(REFERENCEMENT_ISOLANT[[#Headers],[DATE REFERENCEMENT]])))=0,"",INDIRECT(NOM_FR&amp;ADDRESS('PR-tampon'!$E431,COLUMN(REFERENCEMENT_ISOLANT[[#Headers],[DATE REFERENCEMENT]]))))))</f>
        <v/>
      </c>
      <c r="C466" s="88" t="str">
        <f ca="1">IF('PR-tampon'!$E431="","",IF('PR-tampon'!$E431=0,"",IF(INDIRECT(NOM_FR&amp;ADDRESS('PR-tampon'!$E431,COLUMN(REFERENCEMENT_ISOLANT[[#Headers],[TYPE DE PROCEDE]])))=0,"",INDIRECT(NOM_FR&amp;ADDRESS('PR-tampon'!$E431,COLUMN(REFERENCEMENT_ISOLANT[[#Headers],[TYPE DE PROCEDE]]))))))</f>
        <v/>
      </c>
      <c r="D466" s="88" t="str">
        <f ca="1">IF('PR-tampon'!$E431="","",IF('PR-tampon'!$E431=0,"",IF(INDIRECT(NOM_FR&amp;ADDRESS('PR-tampon'!$E431,COLUMN(REFERENCEMENT_ISOLANT[[#Headers],[MATIERE]])))=0,"",INDIRECT(NOM_FR&amp;ADDRESS('PR-tampon'!$E431,COLUMN(REFERENCEMENT_ISOLANT[[#Headers],[MATIERE]]))))))</f>
        <v/>
      </c>
      <c r="E466" s="3" t="str">
        <f ca="1">IF('PR-tampon'!$E431="","",IF('PR-tampon'!$E431=0,"",IF(INDIRECT(NOM_FR&amp;ADDRESS('PR-tampon'!$E431,COLUMN(REFERENCEMENT_ISOLANT[[#Headers],[NOM COMMERCIAL DU PROCEDE]])))=0,"",INDIRECT(NOM_FR&amp;ADDRESS('PR-tampon'!$E431,COLUMN(REFERENCEMENT_ISOLANT[[#Headers],[NOM COMMERCIAL DU PROCEDE]]))))))</f>
        <v/>
      </c>
      <c r="F466" s="3" t="str">
        <f ca="1">IF('PR-tampon'!$E431="","",IF('PR-tampon'!$E431=0,"",IF(INDIRECT(NOM_FR&amp;ADDRESS('PR-tampon'!$E431,COLUMN(REFERENCEMENT_ISOLANT[[#Headers],[DISTRIBUTEUR]])))=0,"",INDIRECT(NOM_FR&amp;ADDRESS('PR-tampon'!$E431,COLUMN(REFERENCEMENT_ISOLANT[[#Headers],[DISTRIBUTEUR]]))))))</f>
        <v/>
      </c>
      <c r="G466" s="3" t="str">
        <f ca="1">IF('PR-tampon'!$E431="","",IF('PR-tampon'!$E431=0,"",IF(INDIRECT(NOM_FR&amp;ADDRESS('PR-tampon'!$E431,COLUMN(REFERENCEMENT_ISOLANT[[#Headers],[TYPE DE DOCUMENT DE REFERENCE]])))=0,"",INDIRECT(NOM_FR&amp;ADDRESS('PR-tampon'!$E431,COLUMN(REFERENCEMENT_ISOLANT[[#Headers],[TYPE DE DOCUMENT DE REFERENCE]]))))))</f>
        <v/>
      </c>
      <c r="H466" s="3" t="str">
        <f ca="1">IF('PR-tampon'!$E431="","",IF('PR-tampon'!$E431=0,"",IF(INDIRECT(NOM_FR&amp;ADDRESS('PR-tampon'!$E431,COLUMN(REFERENCEMENT_ISOLANT[[#Headers],[REF]])))=0,"",INDIRECT(NOM_FR&amp;ADDRESS('PR-tampon'!$E431,COLUMN(REFERENCEMENT_ISOLANT[[#Headers],[REF]]))))))</f>
        <v/>
      </c>
      <c r="I466" s="82" t="str">
        <f ca="1">IF('PR-tampon'!$E431="","",IF('PR-tampon'!$E431=0,"",IF(INDIRECT(NOM_FR&amp;ADDRESS('PR-tampon'!$E431,COLUMN(REFERENCEMENT_ISOLANT[[#Headers],[AVIS LIMITE AU]])))=0,"",INDIRECT(NOM_FR&amp;ADDRESS('PR-tampon'!$E431,COLUMN(REFERENCEMENT_ISOLANT[[#Headers],[AVIS LIMITE AU]]))))))</f>
        <v/>
      </c>
      <c r="J466" s="3" t="str">
        <f ca="1">IF('PR-tampon'!$E431="","",IF('PR-tampon'!$E431=0,"",IF(INDIRECT(NOM_FR&amp;ADDRESS('PR-tampon'!$E431,COLUMN(REFERENCEMENT_ISOLANT[[#Headers],[TC/TNC
dans le domaine d''emploi visé]])))=0,"",INDIRECT(NOM_FR&amp;ADDRESS('PR-tampon'!$E431,COLUMN(REFERENCEMENT_ISOLANT[[#Headers],[TC/TNC
dans le domaine d''emploi visé]]))))))</f>
        <v/>
      </c>
      <c r="K466" s="117" t="str">
        <f ca="1">IF('PR-tampon'!$E431="","",IF('PR-tampon'!$E431=0,"",IF(INDIRECT(NOM_FR&amp;ADDRESS('PR-tampon'!$E431,COLUMN(REFERENCEMENT_ISOLANT[[#Headers],[SYNTHESE DES APPLICATIONS VISEES]])))=0,"",INDIRECT(NOM_FR&amp;ADDRESS('PR-tampon'!$E431,COLUMN(REFERENCEMENT_ISOLANT[[#Headers],[SYNTHESE DES APPLICATIONS VISEES]]))))))</f>
        <v/>
      </c>
      <c r="L466" s="84" t="str">
        <f ca="1">IF('PR-tampon'!$E431="","",IF('PR-tampon'!$E431=0,"",IF(INDIRECT(NOM_FR&amp;ADDRESS('PR-tampon'!$E431,COLUMN(REFERENCEMENT_ISOLANT[[#Headers],[CONCATENATION DES OBSERVATIONS]])))=0,"",INDIRECT(NOM_FR&amp;ADDRESS('PR-tampon'!$E431,COLUMN(REFERENCEMENT_ISOLANT[[#Headers],[CONCATENATION DES OBSERVATIONS]]))))))</f>
        <v/>
      </c>
      <c r="M466" s="3" t="str">
        <f ca="1">IF('PR-tampon'!$E431="","",IF('PR-tampon'!$E431=0,"",IF(INDIRECT(NOM_FR&amp;ADDRESS('PR-tampon'!$E431,COLUMN(REFERENCEMENT_ISOLANT[[#Headers],[Hygrométrie des locaux]])))=0,"",INDIRECT(NOM_FR&amp;ADDRESS('PR-tampon'!$E431,COLUMN(REFERENCEMENT_ISOLANT[[#Headers],[Hygrométrie des locaux]]))))))</f>
        <v/>
      </c>
      <c r="N466" s="3" t="str">
        <f ca="1">IF('PR-tampon'!$E431="","",IF('PR-tampon'!$E431=0,"",IF(INDIRECT(NOM_FR&amp;ADDRESS('PR-tampon'!$E431,COLUMN(REFERENCEMENT_ISOLANT[[#Headers],[classement locaux au sens 20.1 P3]])))=0,"",INDIRECT(NOM_FR&amp;ADDRESS('PR-tampon'!$E431,COLUMN(REFERENCEMENT_ISOLANT[[#Headers],[classement locaux au sens 20.1 P3]]))))))</f>
        <v/>
      </c>
      <c r="O466" s="3" t="str">
        <f ca="1">IF('PR-tampon'!$E431="","",IF('PR-tampon'!$E431=0,"",IF(INDIRECT(NOM_FR&amp;ADDRESS('PR-tampon'!$E431,COLUMN(REFERENCEMENT_ISOLANT[[#Headers],[Climat max]])))=0,"",INDIRECT(NOM_FR&amp;ADDRESS('PR-tampon'!$E431,COLUMN(REFERENCEMENT_ISOLANT[[#Headers],[Climat max]]))))))</f>
        <v/>
      </c>
      <c r="P466" s="3" t="str">
        <f ca="1">IF('PR-tampon'!$E431="","",IF('PR-tampon'!$E431=0,"",IF(INDIRECT(NOM_FR&amp;ADDRESS('PR-tampon'!$E431,COLUMN(REFERENCEMENT_ISOLANT[[#Headers],[Locaux climatisés ou raffraichis]])))=0,"",INDIRECT(NOM_FR&amp;ADDRESS('PR-tampon'!$E431,COLUMN(REFERENCEMENT_ISOLANT[[#Headers],[Locaux climatisés ou raffraichis]]))))))</f>
        <v/>
      </c>
      <c r="Q466" s="89" t="str">
        <f ca="1">IF('PR-tampon'!$E431="","",IF('PR-tampon'!$E431=0,"",IF(INDIRECT(NOM_FR&amp;ADDRESS('PR-tampon'!$E431,COLUMN(REFERENCEMENT_ISOLANT[[#Headers],[LIEN INTERNET]])))=0,"",INDIRECT(NOM_FR&amp;ADDRESS('PR-tampon'!$E431,COLUMN(REFERENCEMENT_ISOLANT[[#Headers],[LIEN INTERNET]]))))))</f>
        <v/>
      </c>
    </row>
    <row r="467" spans="1:17" ht="130.15" customHeight="1" x14ac:dyDescent="0.25">
      <c r="A467" s="3" t="e">
        <v>#VALUE!</v>
      </c>
      <c r="B467" s="88" t="str">
        <f ca="1">IF('PR-tampon'!$E432="","",IF('PR-tampon'!$E432=0,"",IF(INDIRECT(NOM_FR&amp;ADDRESS('PR-tampon'!$E432,COLUMN(REFERENCEMENT_ISOLANT[[#Headers],[DATE REFERENCEMENT]])))=0,"",INDIRECT(NOM_FR&amp;ADDRESS('PR-tampon'!$E432,COLUMN(REFERENCEMENT_ISOLANT[[#Headers],[DATE REFERENCEMENT]]))))))</f>
        <v/>
      </c>
      <c r="C467" s="88" t="str">
        <f ca="1">IF('PR-tampon'!$E432="","",IF('PR-tampon'!$E432=0,"",IF(INDIRECT(NOM_FR&amp;ADDRESS('PR-tampon'!$E432,COLUMN(REFERENCEMENT_ISOLANT[[#Headers],[TYPE DE PROCEDE]])))=0,"",INDIRECT(NOM_FR&amp;ADDRESS('PR-tampon'!$E432,COLUMN(REFERENCEMENT_ISOLANT[[#Headers],[TYPE DE PROCEDE]]))))))</f>
        <v/>
      </c>
      <c r="D467" s="88" t="str">
        <f ca="1">IF('PR-tampon'!$E432="","",IF('PR-tampon'!$E432=0,"",IF(INDIRECT(NOM_FR&amp;ADDRESS('PR-tampon'!$E432,COLUMN(REFERENCEMENT_ISOLANT[[#Headers],[MATIERE]])))=0,"",INDIRECT(NOM_FR&amp;ADDRESS('PR-tampon'!$E432,COLUMN(REFERENCEMENT_ISOLANT[[#Headers],[MATIERE]]))))))</f>
        <v/>
      </c>
      <c r="E467" s="3" t="str">
        <f ca="1">IF('PR-tampon'!$E432="","",IF('PR-tampon'!$E432=0,"",IF(INDIRECT(NOM_FR&amp;ADDRESS('PR-tampon'!$E432,COLUMN(REFERENCEMENT_ISOLANT[[#Headers],[NOM COMMERCIAL DU PROCEDE]])))=0,"",INDIRECT(NOM_FR&amp;ADDRESS('PR-tampon'!$E432,COLUMN(REFERENCEMENT_ISOLANT[[#Headers],[NOM COMMERCIAL DU PROCEDE]]))))))</f>
        <v/>
      </c>
      <c r="F467" s="3" t="str">
        <f ca="1">IF('PR-tampon'!$E432="","",IF('PR-tampon'!$E432=0,"",IF(INDIRECT(NOM_FR&amp;ADDRESS('PR-tampon'!$E432,COLUMN(REFERENCEMENT_ISOLANT[[#Headers],[DISTRIBUTEUR]])))=0,"",INDIRECT(NOM_FR&amp;ADDRESS('PR-tampon'!$E432,COLUMN(REFERENCEMENT_ISOLANT[[#Headers],[DISTRIBUTEUR]]))))))</f>
        <v/>
      </c>
      <c r="G467" s="3" t="str">
        <f ca="1">IF('PR-tampon'!$E432="","",IF('PR-tampon'!$E432=0,"",IF(INDIRECT(NOM_FR&amp;ADDRESS('PR-tampon'!$E432,COLUMN(REFERENCEMENT_ISOLANT[[#Headers],[TYPE DE DOCUMENT DE REFERENCE]])))=0,"",INDIRECT(NOM_FR&amp;ADDRESS('PR-tampon'!$E432,COLUMN(REFERENCEMENT_ISOLANT[[#Headers],[TYPE DE DOCUMENT DE REFERENCE]]))))))</f>
        <v/>
      </c>
      <c r="H467" s="3" t="str">
        <f ca="1">IF('PR-tampon'!$E432="","",IF('PR-tampon'!$E432=0,"",IF(INDIRECT(NOM_FR&amp;ADDRESS('PR-tampon'!$E432,COLUMN(REFERENCEMENT_ISOLANT[[#Headers],[REF]])))=0,"",INDIRECT(NOM_FR&amp;ADDRESS('PR-tampon'!$E432,COLUMN(REFERENCEMENT_ISOLANT[[#Headers],[REF]]))))))</f>
        <v/>
      </c>
      <c r="I467" s="82" t="str">
        <f ca="1">IF('PR-tampon'!$E432="","",IF('PR-tampon'!$E432=0,"",IF(INDIRECT(NOM_FR&amp;ADDRESS('PR-tampon'!$E432,COLUMN(REFERENCEMENT_ISOLANT[[#Headers],[AVIS LIMITE AU]])))=0,"",INDIRECT(NOM_FR&amp;ADDRESS('PR-tampon'!$E432,COLUMN(REFERENCEMENT_ISOLANT[[#Headers],[AVIS LIMITE AU]]))))))</f>
        <v/>
      </c>
      <c r="J467" s="3" t="str">
        <f ca="1">IF('PR-tampon'!$E432="","",IF('PR-tampon'!$E432=0,"",IF(INDIRECT(NOM_FR&amp;ADDRESS('PR-tampon'!$E432,COLUMN(REFERENCEMENT_ISOLANT[[#Headers],[TC/TNC
dans le domaine d''emploi visé]])))=0,"",INDIRECT(NOM_FR&amp;ADDRESS('PR-tampon'!$E432,COLUMN(REFERENCEMENT_ISOLANT[[#Headers],[TC/TNC
dans le domaine d''emploi visé]]))))))</f>
        <v/>
      </c>
      <c r="K467" s="117" t="str">
        <f ca="1">IF('PR-tampon'!$E432="","",IF('PR-tampon'!$E432=0,"",IF(INDIRECT(NOM_FR&amp;ADDRESS('PR-tampon'!$E432,COLUMN(REFERENCEMENT_ISOLANT[[#Headers],[SYNTHESE DES APPLICATIONS VISEES]])))=0,"",INDIRECT(NOM_FR&amp;ADDRESS('PR-tampon'!$E432,COLUMN(REFERENCEMENT_ISOLANT[[#Headers],[SYNTHESE DES APPLICATIONS VISEES]]))))))</f>
        <v/>
      </c>
      <c r="L467" s="84" t="str">
        <f ca="1">IF('PR-tampon'!$E432="","",IF('PR-tampon'!$E432=0,"",IF(INDIRECT(NOM_FR&amp;ADDRESS('PR-tampon'!$E432,COLUMN(REFERENCEMENT_ISOLANT[[#Headers],[CONCATENATION DES OBSERVATIONS]])))=0,"",INDIRECT(NOM_FR&amp;ADDRESS('PR-tampon'!$E432,COLUMN(REFERENCEMENT_ISOLANT[[#Headers],[CONCATENATION DES OBSERVATIONS]]))))))</f>
        <v/>
      </c>
      <c r="M467" s="3" t="str">
        <f ca="1">IF('PR-tampon'!$E432="","",IF('PR-tampon'!$E432=0,"",IF(INDIRECT(NOM_FR&amp;ADDRESS('PR-tampon'!$E432,COLUMN(REFERENCEMENT_ISOLANT[[#Headers],[Hygrométrie des locaux]])))=0,"",INDIRECT(NOM_FR&amp;ADDRESS('PR-tampon'!$E432,COLUMN(REFERENCEMENT_ISOLANT[[#Headers],[Hygrométrie des locaux]]))))))</f>
        <v/>
      </c>
      <c r="N467" s="3" t="str">
        <f ca="1">IF('PR-tampon'!$E432="","",IF('PR-tampon'!$E432=0,"",IF(INDIRECT(NOM_FR&amp;ADDRESS('PR-tampon'!$E432,COLUMN(REFERENCEMENT_ISOLANT[[#Headers],[classement locaux au sens 20.1 P3]])))=0,"",INDIRECT(NOM_FR&amp;ADDRESS('PR-tampon'!$E432,COLUMN(REFERENCEMENT_ISOLANT[[#Headers],[classement locaux au sens 20.1 P3]]))))))</f>
        <v/>
      </c>
      <c r="O467" s="3" t="str">
        <f ca="1">IF('PR-tampon'!$E432="","",IF('PR-tampon'!$E432=0,"",IF(INDIRECT(NOM_FR&amp;ADDRESS('PR-tampon'!$E432,COLUMN(REFERENCEMENT_ISOLANT[[#Headers],[Climat max]])))=0,"",INDIRECT(NOM_FR&amp;ADDRESS('PR-tampon'!$E432,COLUMN(REFERENCEMENT_ISOLANT[[#Headers],[Climat max]]))))))</f>
        <v/>
      </c>
      <c r="P467" s="3" t="str">
        <f ca="1">IF('PR-tampon'!$E432="","",IF('PR-tampon'!$E432=0,"",IF(INDIRECT(NOM_FR&amp;ADDRESS('PR-tampon'!$E432,COLUMN(REFERENCEMENT_ISOLANT[[#Headers],[Locaux climatisés ou raffraichis]])))=0,"",INDIRECT(NOM_FR&amp;ADDRESS('PR-tampon'!$E432,COLUMN(REFERENCEMENT_ISOLANT[[#Headers],[Locaux climatisés ou raffraichis]]))))))</f>
        <v/>
      </c>
      <c r="Q467" s="89" t="str">
        <f ca="1">IF('PR-tampon'!$E432="","",IF('PR-tampon'!$E432=0,"",IF(INDIRECT(NOM_FR&amp;ADDRESS('PR-tampon'!$E432,COLUMN(REFERENCEMENT_ISOLANT[[#Headers],[LIEN INTERNET]])))=0,"",INDIRECT(NOM_FR&amp;ADDRESS('PR-tampon'!$E432,COLUMN(REFERENCEMENT_ISOLANT[[#Headers],[LIEN INTERNET]]))))))</f>
        <v/>
      </c>
    </row>
    <row r="468" spans="1:17" ht="130.15" customHeight="1" x14ac:dyDescent="0.25">
      <c r="A468" s="3" t="e">
        <v>#VALUE!</v>
      </c>
      <c r="B468" s="88" t="str">
        <f ca="1">IF('PR-tampon'!$E433="","",IF('PR-tampon'!$E433=0,"",IF(INDIRECT(NOM_FR&amp;ADDRESS('PR-tampon'!$E433,COLUMN(REFERENCEMENT_ISOLANT[[#Headers],[DATE REFERENCEMENT]])))=0,"",INDIRECT(NOM_FR&amp;ADDRESS('PR-tampon'!$E433,COLUMN(REFERENCEMENT_ISOLANT[[#Headers],[DATE REFERENCEMENT]]))))))</f>
        <v/>
      </c>
      <c r="C468" s="88" t="str">
        <f ca="1">IF('PR-tampon'!$E433="","",IF('PR-tampon'!$E433=0,"",IF(INDIRECT(NOM_FR&amp;ADDRESS('PR-tampon'!$E433,COLUMN(REFERENCEMENT_ISOLANT[[#Headers],[TYPE DE PROCEDE]])))=0,"",INDIRECT(NOM_FR&amp;ADDRESS('PR-tampon'!$E433,COLUMN(REFERENCEMENT_ISOLANT[[#Headers],[TYPE DE PROCEDE]]))))))</f>
        <v/>
      </c>
      <c r="D468" s="88" t="str">
        <f ca="1">IF('PR-tampon'!$E433="","",IF('PR-tampon'!$E433=0,"",IF(INDIRECT(NOM_FR&amp;ADDRESS('PR-tampon'!$E433,COLUMN(REFERENCEMENT_ISOLANT[[#Headers],[MATIERE]])))=0,"",INDIRECT(NOM_FR&amp;ADDRESS('PR-tampon'!$E433,COLUMN(REFERENCEMENT_ISOLANT[[#Headers],[MATIERE]]))))))</f>
        <v/>
      </c>
      <c r="E468" s="3" t="str">
        <f ca="1">IF('PR-tampon'!$E433="","",IF('PR-tampon'!$E433=0,"",IF(INDIRECT(NOM_FR&amp;ADDRESS('PR-tampon'!$E433,COLUMN(REFERENCEMENT_ISOLANT[[#Headers],[NOM COMMERCIAL DU PROCEDE]])))=0,"",INDIRECT(NOM_FR&amp;ADDRESS('PR-tampon'!$E433,COLUMN(REFERENCEMENT_ISOLANT[[#Headers],[NOM COMMERCIAL DU PROCEDE]]))))))</f>
        <v/>
      </c>
      <c r="F468" s="3" t="str">
        <f ca="1">IF('PR-tampon'!$E433="","",IF('PR-tampon'!$E433=0,"",IF(INDIRECT(NOM_FR&amp;ADDRESS('PR-tampon'!$E433,COLUMN(REFERENCEMENT_ISOLANT[[#Headers],[DISTRIBUTEUR]])))=0,"",INDIRECT(NOM_FR&amp;ADDRESS('PR-tampon'!$E433,COLUMN(REFERENCEMENT_ISOLANT[[#Headers],[DISTRIBUTEUR]]))))))</f>
        <v/>
      </c>
      <c r="G468" s="3" t="str">
        <f ca="1">IF('PR-tampon'!$E433="","",IF('PR-tampon'!$E433=0,"",IF(INDIRECT(NOM_FR&amp;ADDRESS('PR-tampon'!$E433,COLUMN(REFERENCEMENT_ISOLANT[[#Headers],[TYPE DE DOCUMENT DE REFERENCE]])))=0,"",INDIRECT(NOM_FR&amp;ADDRESS('PR-tampon'!$E433,COLUMN(REFERENCEMENT_ISOLANT[[#Headers],[TYPE DE DOCUMENT DE REFERENCE]]))))))</f>
        <v/>
      </c>
      <c r="H468" s="3" t="str">
        <f ca="1">IF('PR-tampon'!$E433="","",IF('PR-tampon'!$E433=0,"",IF(INDIRECT(NOM_FR&amp;ADDRESS('PR-tampon'!$E433,COLUMN(REFERENCEMENT_ISOLANT[[#Headers],[REF]])))=0,"",INDIRECT(NOM_FR&amp;ADDRESS('PR-tampon'!$E433,COLUMN(REFERENCEMENT_ISOLANT[[#Headers],[REF]]))))))</f>
        <v/>
      </c>
      <c r="I468" s="82" t="str">
        <f ca="1">IF('PR-tampon'!$E433="","",IF('PR-tampon'!$E433=0,"",IF(INDIRECT(NOM_FR&amp;ADDRESS('PR-tampon'!$E433,COLUMN(REFERENCEMENT_ISOLANT[[#Headers],[AVIS LIMITE AU]])))=0,"",INDIRECT(NOM_FR&amp;ADDRESS('PR-tampon'!$E433,COLUMN(REFERENCEMENT_ISOLANT[[#Headers],[AVIS LIMITE AU]]))))))</f>
        <v/>
      </c>
      <c r="J468" s="3" t="str">
        <f ca="1">IF('PR-tampon'!$E433="","",IF('PR-tampon'!$E433=0,"",IF(INDIRECT(NOM_FR&amp;ADDRESS('PR-tampon'!$E433,COLUMN(REFERENCEMENT_ISOLANT[[#Headers],[TC/TNC
dans le domaine d''emploi visé]])))=0,"",INDIRECT(NOM_FR&amp;ADDRESS('PR-tampon'!$E433,COLUMN(REFERENCEMENT_ISOLANT[[#Headers],[TC/TNC
dans le domaine d''emploi visé]]))))))</f>
        <v/>
      </c>
      <c r="K468" s="117" t="str">
        <f ca="1">IF('PR-tampon'!$E433="","",IF('PR-tampon'!$E433=0,"",IF(INDIRECT(NOM_FR&amp;ADDRESS('PR-tampon'!$E433,COLUMN(REFERENCEMENT_ISOLANT[[#Headers],[SYNTHESE DES APPLICATIONS VISEES]])))=0,"",INDIRECT(NOM_FR&amp;ADDRESS('PR-tampon'!$E433,COLUMN(REFERENCEMENT_ISOLANT[[#Headers],[SYNTHESE DES APPLICATIONS VISEES]]))))))</f>
        <v/>
      </c>
      <c r="L468" s="84" t="str">
        <f ca="1">IF('PR-tampon'!$E433="","",IF('PR-tampon'!$E433=0,"",IF(INDIRECT(NOM_FR&amp;ADDRESS('PR-tampon'!$E433,COLUMN(REFERENCEMENT_ISOLANT[[#Headers],[CONCATENATION DES OBSERVATIONS]])))=0,"",INDIRECT(NOM_FR&amp;ADDRESS('PR-tampon'!$E433,COLUMN(REFERENCEMENT_ISOLANT[[#Headers],[CONCATENATION DES OBSERVATIONS]]))))))</f>
        <v/>
      </c>
      <c r="M468" s="3" t="str">
        <f ca="1">IF('PR-tampon'!$E433="","",IF('PR-tampon'!$E433=0,"",IF(INDIRECT(NOM_FR&amp;ADDRESS('PR-tampon'!$E433,COLUMN(REFERENCEMENT_ISOLANT[[#Headers],[Hygrométrie des locaux]])))=0,"",INDIRECT(NOM_FR&amp;ADDRESS('PR-tampon'!$E433,COLUMN(REFERENCEMENT_ISOLANT[[#Headers],[Hygrométrie des locaux]]))))))</f>
        <v/>
      </c>
      <c r="N468" s="3" t="str">
        <f ca="1">IF('PR-tampon'!$E433="","",IF('PR-tampon'!$E433=0,"",IF(INDIRECT(NOM_FR&amp;ADDRESS('PR-tampon'!$E433,COLUMN(REFERENCEMENT_ISOLANT[[#Headers],[classement locaux au sens 20.1 P3]])))=0,"",INDIRECT(NOM_FR&amp;ADDRESS('PR-tampon'!$E433,COLUMN(REFERENCEMENT_ISOLANT[[#Headers],[classement locaux au sens 20.1 P3]]))))))</f>
        <v/>
      </c>
      <c r="O468" s="3" t="str">
        <f ca="1">IF('PR-tampon'!$E433="","",IF('PR-tampon'!$E433=0,"",IF(INDIRECT(NOM_FR&amp;ADDRESS('PR-tampon'!$E433,COLUMN(REFERENCEMENT_ISOLANT[[#Headers],[Climat max]])))=0,"",INDIRECT(NOM_FR&amp;ADDRESS('PR-tampon'!$E433,COLUMN(REFERENCEMENT_ISOLANT[[#Headers],[Climat max]]))))))</f>
        <v/>
      </c>
      <c r="P468" s="3" t="str">
        <f ca="1">IF('PR-tampon'!$E433="","",IF('PR-tampon'!$E433=0,"",IF(INDIRECT(NOM_FR&amp;ADDRESS('PR-tampon'!$E433,COLUMN(REFERENCEMENT_ISOLANT[[#Headers],[Locaux climatisés ou raffraichis]])))=0,"",INDIRECT(NOM_FR&amp;ADDRESS('PR-tampon'!$E433,COLUMN(REFERENCEMENT_ISOLANT[[#Headers],[Locaux climatisés ou raffraichis]]))))))</f>
        <v/>
      </c>
      <c r="Q468" s="89" t="str">
        <f ca="1">IF('PR-tampon'!$E433="","",IF('PR-tampon'!$E433=0,"",IF(INDIRECT(NOM_FR&amp;ADDRESS('PR-tampon'!$E433,COLUMN(REFERENCEMENT_ISOLANT[[#Headers],[LIEN INTERNET]])))=0,"",INDIRECT(NOM_FR&amp;ADDRESS('PR-tampon'!$E433,COLUMN(REFERENCEMENT_ISOLANT[[#Headers],[LIEN INTERNET]]))))))</f>
        <v/>
      </c>
    </row>
    <row r="469" spans="1:17" ht="130.15" customHeight="1" x14ac:dyDescent="0.25">
      <c r="A469" s="3" t="e">
        <v>#VALUE!</v>
      </c>
      <c r="B469" s="88" t="str">
        <f ca="1">IF('PR-tampon'!$E434="","",IF('PR-tampon'!$E434=0,"",IF(INDIRECT(NOM_FR&amp;ADDRESS('PR-tampon'!$E434,COLUMN(REFERENCEMENT_ISOLANT[[#Headers],[DATE REFERENCEMENT]])))=0,"",INDIRECT(NOM_FR&amp;ADDRESS('PR-tampon'!$E434,COLUMN(REFERENCEMENT_ISOLANT[[#Headers],[DATE REFERENCEMENT]]))))))</f>
        <v/>
      </c>
      <c r="C469" s="88" t="str">
        <f ca="1">IF('PR-tampon'!$E434="","",IF('PR-tampon'!$E434=0,"",IF(INDIRECT(NOM_FR&amp;ADDRESS('PR-tampon'!$E434,COLUMN(REFERENCEMENT_ISOLANT[[#Headers],[TYPE DE PROCEDE]])))=0,"",INDIRECT(NOM_FR&amp;ADDRESS('PR-tampon'!$E434,COLUMN(REFERENCEMENT_ISOLANT[[#Headers],[TYPE DE PROCEDE]]))))))</f>
        <v/>
      </c>
      <c r="D469" s="88" t="str">
        <f ca="1">IF('PR-tampon'!$E434="","",IF('PR-tampon'!$E434=0,"",IF(INDIRECT(NOM_FR&amp;ADDRESS('PR-tampon'!$E434,COLUMN(REFERENCEMENT_ISOLANT[[#Headers],[MATIERE]])))=0,"",INDIRECT(NOM_FR&amp;ADDRESS('PR-tampon'!$E434,COLUMN(REFERENCEMENT_ISOLANT[[#Headers],[MATIERE]]))))))</f>
        <v/>
      </c>
      <c r="E469" s="3" t="str">
        <f ca="1">IF('PR-tampon'!$E434="","",IF('PR-tampon'!$E434=0,"",IF(INDIRECT(NOM_FR&amp;ADDRESS('PR-tampon'!$E434,COLUMN(REFERENCEMENT_ISOLANT[[#Headers],[NOM COMMERCIAL DU PROCEDE]])))=0,"",INDIRECT(NOM_FR&amp;ADDRESS('PR-tampon'!$E434,COLUMN(REFERENCEMENT_ISOLANT[[#Headers],[NOM COMMERCIAL DU PROCEDE]]))))))</f>
        <v/>
      </c>
      <c r="F469" s="3" t="str">
        <f ca="1">IF('PR-tampon'!$E434="","",IF('PR-tampon'!$E434=0,"",IF(INDIRECT(NOM_FR&amp;ADDRESS('PR-tampon'!$E434,COLUMN(REFERENCEMENT_ISOLANT[[#Headers],[DISTRIBUTEUR]])))=0,"",INDIRECT(NOM_FR&amp;ADDRESS('PR-tampon'!$E434,COLUMN(REFERENCEMENT_ISOLANT[[#Headers],[DISTRIBUTEUR]]))))))</f>
        <v/>
      </c>
      <c r="G469" s="3" t="str">
        <f ca="1">IF('PR-tampon'!$E434="","",IF('PR-tampon'!$E434=0,"",IF(INDIRECT(NOM_FR&amp;ADDRESS('PR-tampon'!$E434,COLUMN(REFERENCEMENT_ISOLANT[[#Headers],[TYPE DE DOCUMENT DE REFERENCE]])))=0,"",INDIRECT(NOM_FR&amp;ADDRESS('PR-tampon'!$E434,COLUMN(REFERENCEMENT_ISOLANT[[#Headers],[TYPE DE DOCUMENT DE REFERENCE]]))))))</f>
        <v/>
      </c>
      <c r="H469" s="3" t="str">
        <f ca="1">IF('PR-tampon'!$E434="","",IF('PR-tampon'!$E434=0,"",IF(INDIRECT(NOM_FR&amp;ADDRESS('PR-tampon'!$E434,COLUMN(REFERENCEMENT_ISOLANT[[#Headers],[REF]])))=0,"",INDIRECT(NOM_FR&amp;ADDRESS('PR-tampon'!$E434,COLUMN(REFERENCEMENT_ISOLANT[[#Headers],[REF]]))))))</f>
        <v/>
      </c>
      <c r="I469" s="82" t="str">
        <f ca="1">IF('PR-tampon'!$E434="","",IF('PR-tampon'!$E434=0,"",IF(INDIRECT(NOM_FR&amp;ADDRESS('PR-tampon'!$E434,COLUMN(REFERENCEMENT_ISOLANT[[#Headers],[AVIS LIMITE AU]])))=0,"",INDIRECT(NOM_FR&amp;ADDRESS('PR-tampon'!$E434,COLUMN(REFERENCEMENT_ISOLANT[[#Headers],[AVIS LIMITE AU]]))))))</f>
        <v/>
      </c>
      <c r="J469" s="3" t="str">
        <f ca="1">IF('PR-tampon'!$E434="","",IF('PR-tampon'!$E434=0,"",IF(INDIRECT(NOM_FR&amp;ADDRESS('PR-tampon'!$E434,COLUMN(REFERENCEMENT_ISOLANT[[#Headers],[TC/TNC
dans le domaine d''emploi visé]])))=0,"",INDIRECT(NOM_FR&amp;ADDRESS('PR-tampon'!$E434,COLUMN(REFERENCEMENT_ISOLANT[[#Headers],[TC/TNC
dans le domaine d''emploi visé]]))))))</f>
        <v/>
      </c>
      <c r="K469" s="117" t="str">
        <f ca="1">IF('PR-tampon'!$E434="","",IF('PR-tampon'!$E434=0,"",IF(INDIRECT(NOM_FR&amp;ADDRESS('PR-tampon'!$E434,COLUMN(REFERENCEMENT_ISOLANT[[#Headers],[SYNTHESE DES APPLICATIONS VISEES]])))=0,"",INDIRECT(NOM_FR&amp;ADDRESS('PR-tampon'!$E434,COLUMN(REFERENCEMENT_ISOLANT[[#Headers],[SYNTHESE DES APPLICATIONS VISEES]]))))))</f>
        <v/>
      </c>
      <c r="L469" s="84" t="str">
        <f ca="1">IF('PR-tampon'!$E434="","",IF('PR-tampon'!$E434=0,"",IF(INDIRECT(NOM_FR&amp;ADDRESS('PR-tampon'!$E434,COLUMN(REFERENCEMENT_ISOLANT[[#Headers],[CONCATENATION DES OBSERVATIONS]])))=0,"",INDIRECT(NOM_FR&amp;ADDRESS('PR-tampon'!$E434,COLUMN(REFERENCEMENT_ISOLANT[[#Headers],[CONCATENATION DES OBSERVATIONS]]))))))</f>
        <v/>
      </c>
      <c r="M469" s="3" t="str">
        <f ca="1">IF('PR-tampon'!$E434="","",IF('PR-tampon'!$E434=0,"",IF(INDIRECT(NOM_FR&amp;ADDRESS('PR-tampon'!$E434,COLUMN(REFERENCEMENT_ISOLANT[[#Headers],[Hygrométrie des locaux]])))=0,"",INDIRECT(NOM_FR&amp;ADDRESS('PR-tampon'!$E434,COLUMN(REFERENCEMENT_ISOLANT[[#Headers],[Hygrométrie des locaux]]))))))</f>
        <v/>
      </c>
      <c r="N469" s="3" t="str">
        <f ca="1">IF('PR-tampon'!$E434="","",IF('PR-tampon'!$E434=0,"",IF(INDIRECT(NOM_FR&amp;ADDRESS('PR-tampon'!$E434,COLUMN(REFERENCEMENT_ISOLANT[[#Headers],[classement locaux au sens 20.1 P3]])))=0,"",INDIRECT(NOM_FR&amp;ADDRESS('PR-tampon'!$E434,COLUMN(REFERENCEMENT_ISOLANT[[#Headers],[classement locaux au sens 20.1 P3]]))))))</f>
        <v/>
      </c>
      <c r="O469" s="3" t="str">
        <f ca="1">IF('PR-tampon'!$E434="","",IF('PR-tampon'!$E434=0,"",IF(INDIRECT(NOM_FR&amp;ADDRESS('PR-tampon'!$E434,COLUMN(REFERENCEMENT_ISOLANT[[#Headers],[Climat max]])))=0,"",INDIRECT(NOM_FR&amp;ADDRESS('PR-tampon'!$E434,COLUMN(REFERENCEMENT_ISOLANT[[#Headers],[Climat max]]))))))</f>
        <v/>
      </c>
      <c r="P469" s="3" t="str">
        <f ca="1">IF('PR-tampon'!$E434="","",IF('PR-tampon'!$E434=0,"",IF(INDIRECT(NOM_FR&amp;ADDRESS('PR-tampon'!$E434,COLUMN(REFERENCEMENT_ISOLANT[[#Headers],[Locaux climatisés ou raffraichis]])))=0,"",INDIRECT(NOM_FR&amp;ADDRESS('PR-tampon'!$E434,COLUMN(REFERENCEMENT_ISOLANT[[#Headers],[Locaux climatisés ou raffraichis]]))))))</f>
        <v/>
      </c>
      <c r="Q469" s="89" t="str">
        <f ca="1">IF('PR-tampon'!$E434="","",IF('PR-tampon'!$E434=0,"",IF(INDIRECT(NOM_FR&amp;ADDRESS('PR-tampon'!$E434,COLUMN(REFERENCEMENT_ISOLANT[[#Headers],[LIEN INTERNET]])))=0,"",INDIRECT(NOM_FR&amp;ADDRESS('PR-tampon'!$E434,COLUMN(REFERENCEMENT_ISOLANT[[#Headers],[LIEN INTERNET]]))))))</f>
        <v/>
      </c>
    </row>
    <row r="470" spans="1:17" ht="130.15" customHeight="1" x14ac:dyDescent="0.25">
      <c r="A470" s="3" t="e">
        <v>#VALUE!</v>
      </c>
      <c r="B470" s="88" t="str">
        <f ca="1">IF('PR-tampon'!$E435="","",IF('PR-tampon'!$E435=0,"",IF(INDIRECT(NOM_FR&amp;ADDRESS('PR-tampon'!$E435,COLUMN(REFERENCEMENT_ISOLANT[[#Headers],[DATE REFERENCEMENT]])))=0,"",INDIRECT(NOM_FR&amp;ADDRESS('PR-tampon'!$E435,COLUMN(REFERENCEMENT_ISOLANT[[#Headers],[DATE REFERENCEMENT]]))))))</f>
        <v/>
      </c>
      <c r="C470" s="88" t="str">
        <f ca="1">IF('PR-tampon'!$E435="","",IF('PR-tampon'!$E435=0,"",IF(INDIRECT(NOM_FR&amp;ADDRESS('PR-tampon'!$E435,COLUMN(REFERENCEMENT_ISOLANT[[#Headers],[TYPE DE PROCEDE]])))=0,"",INDIRECT(NOM_FR&amp;ADDRESS('PR-tampon'!$E435,COLUMN(REFERENCEMENT_ISOLANT[[#Headers],[TYPE DE PROCEDE]]))))))</f>
        <v/>
      </c>
      <c r="D470" s="88" t="str">
        <f ca="1">IF('PR-tampon'!$E435="","",IF('PR-tampon'!$E435=0,"",IF(INDIRECT(NOM_FR&amp;ADDRESS('PR-tampon'!$E435,COLUMN(REFERENCEMENT_ISOLANT[[#Headers],[MATIERE]])))=0,"",INDIRECT(NOM_FR&amp;ADDRESS('PR-tampon'!$E435,COLUMN(REFERENCEMENT_ISOLANT[[#Headers],[MATIERE]]))))))</f>
        <v/>
      </c>
      <c r="E470" s="3" t="str">
        <f ca="1">IF('PR-tampon'!$E435="","",IF('PR-tampon'!$E435=0,"",IF(INDIRECT(NOM_FR&amp;ADDRESS('PR-tampon'!$E435,COLUMN(REFERENCEMENT_ISOLANT[[#Headers],[NOM COMMERCIAL DU PROCEDE]])))=0,"",INDIRECT(NOM_FR&amp;ADDRESS('PR-tampon'!$E435,COLUMN(REFERENCEMENT_ISOLANT[[#Headers],[NOM COMMERCIAL DU PROCEDE]]))))))</f>
        <v/>
      </c>
      <c r="F470" s="3" t="str">
        <f ca="1">IF('PR-tampon'!$E435="","",IF('PR-tampon'!$E435=0,"",IF(INDIRECT(NOM_FR&amp;ADDRESS('PR-tampon'!$E435,COLUMN(REFERENCEMENT_ISOLANT[[#Headers],[DISTRIBUTEUR]])))=0,"",INDIRECT(NOM_FR&amp;ADDRESS('PR-tampon'!$E435,COLUMN(REFERENCEMENT_ISOLANT[[#Headers],[DISTRIBUTEUR]]))))))</f>
        <v/>
      </c>
      <c r="G470" s="3" t="str">
        <f ca="1">IF('PR-tampon'!$E435="","",IF('PR-tampon'!$E435=0,"",IF(INDIRECT(NOM_FR&amp;ADDRESS('PR-tampon'!$E435,COLUMN(REFERENCEMENT_ISOLANT[[#Headers],[TYPE DE DOCUMENT DE REFERENCE]])))=0,"",INDIRECT(NOM_FR&amp;ADDRESS('PR-tampon'!$E435,COLUMN(REFERENCEMENT_ISOLANT[[#Headers],[TYPE DE DOCUMENT DE REFERENCE]]))))))</f>
        <v/>
      </c>
      <c r="H470" s="3" t="str">
        <f ca="1">IF('PR-tampon'!$E435="","",IF('PR-tampon'!$E435=0,"",IF(INDIRECT(NOM_FR&amp;ADDRESS('PR-tampon'!$E435,COLUMN(REFERENCEMENT_ISOLANT[[#Headers],[REF]])))=0,"",INDIRECT(NOM_FR&amp;ADDRESS('PR-tampon'!$E435,COLUMN(REFERENCEMENT_ISOLANT[[#Headers],[REF]]))))))</f>
        <v/>
      </c>
      <c r="I470" s="82" t="str">
        <f ca="1">IF('PR-tampon'!$E435="","",IF('PR-tampon'!$E435=0,"",IF(INDIRECT(NOM_FR&amp;ADDRESS('PR-tampon'!$E435,COLUMN(REFERENCEMENT_ISOLANT[[#Headers],[AVIS LIMITE AU]])))=0,"",INDIRECT(NOM_FR&amp;ADDRESS('PR-tampon'!$E435,COLUMN(REFERENCEMENT_ISOLANT[[#Headers],[AVIS LIMITE AU]]))))))</f>
        <v/>
      </c>
      <c r="J470" s="3" t="str">
        <f ca="1">IF('PR-tampon'!$E435="","",IF('PR-tampon'!$E435=0,"",IF(INDIRECT(NOM_FR&amp;ADDRESS('PR-tampon'!$E435,COLUMN(REFERENCEMENT_ISOLANT[[#Headers],[TC/TNC
dans le domaine d''emploi visé]])))=0,"",INDIRECT(NOM_FR&amp;ADDRESS('PR-tampon'!$E435,COLUMN(REFERENCEMENT_ISOLANT[[#Headers],[TC/TNC
dans le domaine d''emploi visé]]))))))</f>
        <v/>
      </c>
      <c r="K470" s="117" t="str">
        <f ca="1">IF('PR-tampon'!$E435="","",IF('PR-tampon'!$E435=0,"",IF(INDIRECT(NOM_FR&amp;ADDRESS('PR-tampon'!$E435,COLUMN(REFERENCEMENT_ISOLANT[[#Headers],[SYNTHESE DES APPLICATIONS VISEES]])))=0,"",INDIRECT(NOM_FR&amp;ADDRESS('PR-tampon'!$E435,COLUMN(REFERENCEMENT_ISOLANT[[#Headers],[SYNTHESE DES APPLICATIONS VISEES]]))))))</f>
        <v/>
      </c>
      <c r="L470" s="84" t="str">
        <f ca="1">IF('PR-tampon'!$E435="","",IF('PR-tampon'!$E435=0,"",IF(INDIRECT(NOM_FR&amp;ADDRESS('PR-tampon'!$E435,COLUMN(REFERENCEMENT_ISOLANT[[#Headers],[CONCATENATION DES OBSERVATIONS]])))=0,"",INDIRECT(NOM_FR&amp;ADDRESS('PR-tampon'!$E435,COLUMN(REFERENCEMENT_ISOLANT[[#Headers],[CONCATENATION DES OBSERVATIONS]]))))))</f>
        <v/>
      </c>
      <c r="M470" s="3" t="str">
        <f ca="1">IF('PR-tampon'!$E435="","",IF('PR-tampon'!$E435=0,"",IF(INDIRECT(NOM_FR&amp;ADDRESS('PR-tampon'!$E435,COLUMN(REFERENCEMENT_ISOLANT[[#Headers],[Hygrométrie des locaux]])))=0,"",INDIRECT(NOM_FR&amp;ADDRESS('PR-tampon'!$E435,COLUMN(REFERENCEMENT_ISOLANT[[#Headers],[Hygrométrie des locaux]]))))))</f>
        <v/>
      </c>
      <c r="N470" s="3" t="str">
        <f ca="1">IF('PR-tampon'!$E435="","",IF('PR-tampon'!$E435=0,"",IF(INDIRECT(NOM_FR&amp;ADDRESS('PR-tampon'!$E435,COLUMN(REFERENCEMENT_ISOLANT[[#Headers],[classement locaux au sens 20.1 P3]])))=0,"",INDIRECT(NOM_FR&amp;ADDRESS('PR-tampon'!$E435,COLUMN(REFERENCEMENT_ISOLANT[[#Headers],[classement locaux au sens 20.1 P3]]))))))</f>
        <v/>
      </c>
      <c r="O470" s="3" t="str">
        <f ca="1">IF('PR-tampon'!$E435="","",IF('PR-tampon'!$E435=0,"",IF(INDIRECT(NOM_FR&amp;ADDRESS('PR-tampon'!$E435,COLUMN(REFERENCEMENT_ISOLANT[[#Headers],[Climat max]])))=0,"",INDIRECT(NOM_FR&amp;ADDRESS('PR-tampon'!$E435,COLUMN(REFERENCEMENT_ISOLANT[[#Headers],[Climat max]]))))))</f>
        <v/>
      </c>
      <c r="P470" s="3" t="str">
        <f ca="1">IF('PR-tampon'!$E435="","",IF('PR-tampon'!$E435=0,"",IF(INDIRECT(NOM_FR&amp;ADDRESS('PR-tampon'!$E435,COLUMN(REFERENCEMENT_ISOLANT[[#Headers],[Locaux climatisés ou raffraichis]])))=0,"",INDIRECT(NOM_FR&amp;ADDRESS('PR-tampon'!$E435,COLUMN(REFERENCEMENT_ISOLANT[[#Headers],[Locaux climatisés ou raffraichis]]))))))</f>
        <v/>
      </c>
      <c r="Q470" s="89" t="str">
        <f ca="1">IF('PR-tampon'!$E435="","",IF('PR-tampon'!$E435=0,"",IF(INDIRECT(NOM_FR&amp;ADDRESS('PR-tampon'!$E435,COLUMN(REFERENCEMENT_ISOLANT[[#Headers],[LIEN INTERNET]])))=0,"",INDIRECT(NOM_FR&amp;ADDRESS('PR-tampon'!$E435,COLUMN(REFERENCEMENT_ISOLANT[[#Headers],[LIEN INTERNET]]))))))</f>
        <v/>
      </c>
    </row>
    <row r="471" spans="1:17" ht="130.15" customHeight="1" x14ac:dyDescent="0.25">
      <c r="A471" s="3" t="e">
        <v>#VALUE!</v>
      </c>
      <c r="B471" s="88" t="str">
        <f ca="1">IF('PR-tampon'!$E436="","",IF('PR-tampon'!$E436=0,"",IF(INDIRECT(NOM_FR&amp;ADDRESS('PR-tampon'!$E436,COLUMN(REFERENCEMENT_ISOLANT[[#Headers],[DATE REFERENCEMENT]])))=0,"",INDIRECT(NOM_FR&amp;ADDRESS('PR-tampon'!$E436,COLUMN(REFERENCEMENT_ISOLANT[[#Headers],[DATE REFERENCEMENT]]))))))</f>
        <v/>
      </c>
      <c r="C471" s="88" t="str">
        <f ca="1">IF('PR-tampon'!$E436="","",IF('PR-tampon'!$E436=0,"",IF(INDIRECT(NOM_FR&amp;ADDRESS('PR-tampon'!$E436,COLUMN(REFERENCEMENT_ISOLANT[[#Headers],[TYPE DE PROCEDE]])))=0,"",INDIRECT(NOM_FR&amp;ADDRESS('PR-tampon'!$E436,COLUMN(REFERENCEMENT_ISOLANT[[#Headers],[TYPE DE PROCEDE]]))))))</f>
        <v/>
      </c>
      <c r="D471" s="88" t="str">
        <f ca="1">IF('PR-tampon'!$E436="","",IF('PR-tampon'!$E436=0,"",IF(INDIRECT(NOM_FR&amp;ADDRESS('PR-tampon'!$E436,COLUMN(REFERENCEMENT_ISOLANT[[#Headers],[MATIERE]])))=0,"",INDIRECT(NOM_FR&amp;ADDRESS('PR-tampon'!$E436,COLUMN(REFERENCEMENT_ISOLANT[[#Headers],[MATIERE]]))))))</f>
        <v/>
      </c>
      <c r="E471" s="3" t="str">
        <f ca="1">IF('PR-tampon'!$E436="","",IF('PR-tampon'!$E436=0,"",IF(INDIRECT(NOM_FR&amp;ADDRESS('PR-tampon'!$E436,COLUMN(REFERENCEMENT_ISOLANT[[#Headers],[NOM COMMERCIAL DU PROCEDE]])))=0,"",INDIRECT(NOM_FR&amp;ADDRESS('PR-tampon'!$E436,COLUMN(REFERENCEMENT_ISOLANT[[#Headers],[NOM COMMERCIAL DU PROCEDE]]))))))</f>
        <v/>
      </c>
      <c r="F471" s="3" t="str">
        <f ca="1">IF('PR-tampon'!$E436="","",IF('PR-tampon'!$E436=0,"",IF(INDIRECT(NOM_FR&amp;ADDRESS('PR-tampon'!$E436,COLUMN(REFERENCEMENT_ISOLANT[[#Headers],[DISTRIBUTEUR]])))=0,"",INDIRECT(NOM_FR&amp;ADDRESS('PR-tampon'!$E436,COLUMN(REFERENCEMENT_ISOLANT[[#Headers],[DISTRIBUTEUR]]))))))</f>
        <v/>
      </c>
      <c r="G471" s="3" t="str">
        <f ca="1">IF('PR-tampon'!$E436="","",IF('PR-tampon'!$E436=0,"",IF(INDIRECT(NOM_FR&amp;ADDRESS('PR-tampon'!$E436,COLUMN(REFERENCEMENT_ISOLANT[[#Headers],[TYPE DE DOCUMENT DE REFERENCE]])))=0,"",INDIRECT(NOM_FR&amp;ADDRESS('PR-tampon'!$E436,COLUMN(REFERENCEMENT_ISOLANT[[#Headers],[TYPE DE DOCUMENT DE REFERENCE]]))))))</f>
        <v/>
      </c>
      <c r="H471" s="3" t="str">
        <f ca="1">IF('PR-tampon'!$E436="","",IF('PR-tampon'!$E436=0,"",IF(INDIRECT(NOM_FR&amp;ADDRESS('PR-tampon'!$E436,COLUMN(REFERENCEMENT_ISOLANT[[#Headers],[REF]])))=0,"",INDIRECT(NOM_FR&amp;ADDRESS('PR-tampon'!$E436,COLUMN(REFERENCEMENT_ISOLANT[[#Headers],[REF]]))))))</f>
        <v/>
      </c>
      <c r="I471" s="82" t="str">
        <f ca="1">IF('PR-tampon'!$E436="","",IF('PR-tampon'!$E436=0,"",IF(INDIRECT(NOM_FR&amp;ADDRESS('PR-tampon'!$E436,COLUMN(REFERENCEMENT_ISOLANT[[#Headers],[AVIS LIMITE AU]])))=0,"",INDIRECT(NOM_FR&amp;ADDRESS('PR-tampon'!$E436,COLUMN(REFERENCEMENT_ISOLANT[[#Headers],[AVIS LIMITE AU]]))))))</f>
        <v/>
      </c>
      <c r="J471" s="3" t="str">
        <f ca="1">IF('PR-tampon'!$E436="","",IF('PR-tampon'!$E436=0,"",IF(INDIRECT(NOM_FR&amp;ADDRESS('PR-tampon'!$E436,COLUMN(REFERENCEMENT_ISOLANT[[#Headers],[TC/TNC
dans le domaine d''emploi visé]])))=0,"",INDIRECT(NOM_FR&amp;ADDRESS('PR-tampon'!$E436,COLUMN(REFERENCEMENT_ISOLANT[[#Headers],[TC/TNC
dans le domaine d''emploi visé]]))))))</f>
        <v/>
      </c>
      <c r="K471" s="117" t="str">
        <f ca="1">IF('PR-tampon'!$E436="","",IF('PR-tampon'!$E436=0,"",IF(INDIRECT(NOM_FR&amp;ADDRESS('PR-tampon'!$E436,COLUMN(REFERENCEMENT_ISOLANT[[#Headers],[SYNTHESE DES APPLICATIONS VISEES]])))=0,"",INDIRECT(NOM_FR&amp;ADDRESS('PR-tampon'!$E436,COLUMN(REFERENCEMENT_ISOLANT[[#Headers],[SYNTHESE DES APPLICATIONS VISEES]]))))))</f>
        <v/>
      </c>
      <c r="L471" s="84" t="str">
        <f ca="1">IF('PR-tampon'!$E436="","",IF('PR-tampon'!$E436=0,"",IF(INDIRECT(NOM_FR&amp;ADDRESS('PR-tampon'!$E436,COLUMN(REFERENCEMENT_ISOLANT[[#Headers],[CONCATENATION DES OBSERVATIONS]])))=0,"",INDIRECT(NOM_FR&amp;ADDRESS('PR-tampon'!$E436,COLUMN(REFERENCEMENT_ISOLANT[[#Headers],[CONCATENATION DES OBSERVATIONS]]))))))</f>
        <v/>
      </c>
      <c r="M471" s="3" t="str">
        <f ca="1">IF('PR-tampon'!$E436="","",IF('PR-tampon'!$E436=0,"",IF(INDIRECT(NOM_FR&amp;ADDRESS('PR-tampon'!$E436,COLUMN(REFERENCEMENT_ISOLANT[[#Headers],[Hygrométrie des locaux]])))=0,"",INDIRECT(NOM_FR&amp;ADDRESS('PR-tampon'!$E436,COLUMN(REFERENCEMENT_ISOLANT[[#Headers],[Hygrométrie des locaux]]))))))</f>
        <v/>
      </c>
      <c r="N471" s="3" t="str">
        <f ca="1">IF('PR-tampon'!$E436="","",IF('PR-tampon'!$E436=0,"",IF(INDIRECT(NOM_FR&amp;ADDRESS('PR-tampon'!$E436,COLUMN(REFERENCEMENT_ISOLANT[[#Headers],[classement locaux au sens 20.1 P3]])))=0,"",INDIRECT(NOM_FR&amp;ADDRESS('PR-tampon'!$E436,COLUMN(REFERENCEMENT_ISOLANT[[#Headers],[classement locaux au sens 20.1 P3]]))))))</f>
        <v/>
      </c>
      <c r="O471" s="3" t="str">
        <f ca="1">IF('PR-tampon'!$E436="","",IF('PR-tampon'!$E436=0,"",IF(INDIRECT(NOM_FR&amp;ADDRESS('PR-tampon'!$E436,COLUMN(REFERENCEMENT_ISOLANT[[#Headers],[Climat max]])))=0,"",INDIRECT(NOM_FR&amp;ADDRESS('PR-tampon'!$E436,COLUMN(REFERENCEMENT_ISOLANT[[#Headers],[Climat max]]))))))</f>
        <v/>
      </c>
      <c r="P471" s="3" t="str">
        <f ca="1">IF('PR-tampon'!$E436="","",IF('PR-tampon'!$E436=0,"",IF(INDIRECT(NOM_FR&amp;ADDRESS('PR-tampon'!$E436,COLUMN(REFERENCEMENT_ISOLANT[[#Headers],[Locaux climatisés ou raffraichis]])))=0,"",INDIRECT(NOM_FR&amp;ADDRESS('PR-tampon'!$E436,COLUMN(REFERENCEMENT_ISOLANT[[#Headers],[Locaux climatisés ou raffraichis]]))))))</f>
        <v/>
      </c>
      <c r="Q471" s="89" t="str">
        <f ca="1">IF('PR-tampon'!$E436="","",IF('PR-tampon'!$E436=0,"",IF(INDIRECT(NOM_FR&amp;ADDRESS('PR-tampon'!$E436,COLUMN(REFERENCEMENT_ISOLANT[[#Headers],[LIEN INTERNET]])))=0,"",INDIRECT(NOM_FR&amp;ADDRESS('PR-tampon'!$E436,COLUMN(REFERENCEMENT_ISOLANT[[#Headers],[LIEN INTERNET]]))))))</f>
        <v/>
      </c>
    </row>
    <row r="472" spans="1:17" ht="130.15" customHeight="1" x14ac:dyDescent="0.25">
      <c r="A472" s="3" t="e">
        <v>#VALUE!</v>
      </c>
      <c r="B472" s="88" t="str">
        <f ca="1">IF('PR-tampon'!$E437="","",IF('PR-tampon'!$E437=0,"",IF(INDIRECT(NOM_FR&amp;ADDRESS('PR-tampon'!$E437,COLUMN(REFERENCEMENT_ISOLANT[[#Headers],[DATE REFERENCEMENT]])))=0,"",INDIRECT(NOM_FR&amp;ADDRESS('PR-tampon'!$E437,COLUMN(REFERENCEMENT_ISOLANT[[#Headers],[DATE REFERENCEMENT]]))))))</f>
        <v/>
      </c>
      <c r="C472" s="88" t="str">
        <f ca="1">IF('PR-tampon'!$E437="","",IF('PR-tampon'!$E437=0,"",IF(INDIRECT(NOM_FR&amp;ADDRESS('PR-tampon'!$E437,COLUMN(REFERENCEMENT_ISOLANT[[#Headers],[TYPE DE PROCEDE]])))=0,"",INDIRECT(NOM_FR&amp;ADDRESS('PR-tampon'!$E437,COLUMN(REFERENCEMENT_ISOLANT[[#Headers],[TYPE DE PROCEDE]]))))))</f>
        <v/>
      </c>
      <c r="D472" s="88" t="str">
        <f ca="1">IF('PR-tampon'!$E437="","",IF('PR-tampon'!$E437=0,"",IF(INDIRECT(NOM_FR&amp;ADDRESS('PR-tampon'!$E437,COLUMN(REFERENCEMENT_ISOLANT[[#Headers],[MATIERE]])))=0,"",INDIRECT(NOM_FR&amp;ADDRESS('PR-tampon'!$E437,COLUMN(REFERENCEMENT_ISOLANT[[#Headers],[MATIERE]]))))))</f>
        <v/>
      </c>
      <c r="E472" s="3" t="str">
        <f ca="1">IF('PR-tampon'!$E437="","",IF('PR-tampon'!$E437=0,"",IF(INDIRECT(NOM_FR&amp;ADDRESS('PR-tampon'!$E437,COLUMN(REFERENCEMENT_ISOLANT[[#Headers],[NOM COMMERCIAL DU PROCEDE]])))=0,"",INDIRECT(NOM_FR&amp;ADDRESS('PR-tampon'!$E437,COLUMN(REFERENCEMENT_ISOLANT[[#Headers],[NOM COMMERCIAL DU PROCEDE]]))))))</f>
        <v/>
      </c>
      <c r="F472" s="3" t="str">
        <f ca="1">IF('PR-tampon'!$E437="","",IF('PR-tampon'!$E437=0,"",IF(INDIRECT(NOM_FR&amp;ADDRESS('PR-tampon'!$E437,COLUMN(REFERENCEMENT_ISOLANT[[#Headers],[DISTRIBUTEUR]])))=0,"",INDIRECT(NOM_FR&amp;ADDRESS('PR-tampon'!$E437,COLUMN(REFERENCEMENT_ISOLANT[[#Headers],[DISTRIBUTEUR]]))))))</f>
        <v/>
      </c>
      <c r="G472" s="3" t="str">
        <f ca="1">IF('PR-tampon'!$E437="","",IF('PR-tampon'!$E437=0,"",IF(INDIRECT(NOM_FR&amp;ADDRESS('PR-tampon'!$E437,COLUMN(REFERENCEMENT_ISOLANT[[#Headers],[TYPE DE DOCUMENT DE REFERENCE]])))=0,"",INDIRECT(NOM_FR&amp;ADDRESS('PR-tampon'!$E437,COLUMN(REFERENCEMENT_ISOLANT[[#Headers],[TYPE DE DOCUMENT DE REFERENCE]]))))))</f>
        <v/>
      </c>
      <c r="H472" s="3" t="str">
        <f ca="1">IF('PR-tampon'!$E437="","",IF('PR-tampon'!$E437=0,"",IF(INDIRECT(NOM_FR&amp;ADDRESS('PR-tampon'!$E437,COLUMN(REFERENCEMENT_ISOLANT[[#Headers],[REF]])))=0,"",INDIRECT(NOM_FR&amp;ADDRESS('PR-tampon'!$E437,COLUMN(REFERENCEMENT_ISOLANT[[#Headers],[REF]]))))))</f>
        <v/>
      </c>
      <c r="I472" s="82" t="str">
        <f ca="1">IF('PR-tampon'!$E437="","",IF('PR-tampon'!$E437=0,"",IF(INDIRECT(NOM_FR&amp;ADDRESS('PR-tampon'!$E437,COLUMN(REFERENCEMENT_ISOLANT[[#Headers],[AVIS LIMITE AU]])))=0,"",INDIRECT(NOM_FR&amp;ADDRESS('PR-tampon'!$E437,COLUMN(REFERENCEMENT_ISOLANT[[#Headers],[AVIS LIMITE AU]]))))))</f>
        <v/>
      </c>
      <c r="J472" s="3" t="str">
        <f ca="1">IF('PR-tampon'!$E437="","",IF('PR-tampon'!$E437=0,"",IF(INDIRECT(NOM_FR&amp;ADDRESS('PR-tampon'!$E437,COLUMN(REFERENCEMENT_ISOLANT[[#Headers],[TC/TNC
dans le domaine d''emploi visé]])))=0,"",INDIRECT(NOM_FR&amp;ADDRESS('PR-tampon'!$E437,COLUMN(REFERENCEMENT_ISOLANT[[#Headers],[TC/TNC
dans le domaine d''emploi visé]]))))))</f>
        <v/>
      </c>
      <c r="K472" s="117" t="str">
        <f ca="1">IF('PR-tampon'!$E437="","",IF('PR-tampon'!$E437=0,"",IF(INDIRECT(NOM_FR&amp;ADDRESS('PR-tampon'!$E437,COLUMN(REFERENCEMENT_ISOLANT[[#Headers],[SYNTHESE DES APPLICATIONS VISEES]])))=0,"",INDIRECT(NOM_FR&amp;ADDRESS('PR-tampon'!$E437,COLUMN(REFERENCEMENT_ISOLANT[[#Headers],[SYNTHESE DES APPLICATIONS VISEES]]))))))</f>
        <v/>
      </c>
      <c r="L472" s="84" t="str">
        <f ca="1">IF('PR-tampon'!$E437="","",IF('PR-tampon'!$E437=0,"",IF(INDIRECT(NOM_FR&amp;ADDRESS('PR-tampon'!$E437,COLUMN(REFERENCEMENT_ISOLANT[[#Headers],[CONCATENATION DES OBSERVATIONS]])))=0,"",INDIRECT(NOM_FR&amp;ADDRESS('PR-tampon'!$E437,COLUMN(REFERENCEMENT_ISOLANT[[#Headers],[CONCATENATION DES OBSERVATIONS]]))))))</f>
        <v/>
      </c>
      <c r="M472" s="3" t="str">
        <f ca="1">IF('PR-tampon'!$E437="","",IF('PR-tampon'!$E437=0,"",IF(INDIRECT(NOM_FR&amp;ADDRESS('PR-tampon'!$E437,COLUMN(REFERENCEMENT_ISOLANT[[#Headers],[Hygrométrie des locaux]])))=0,"",INDIRECT(NOM_FR&amp;ADDRESS('PR-tampon'!$E437,COLUMN(REFERENCEMENT_ISOLANT[[#Headers],[Hygrométrie des locaux]]))))))</f>
        <v/>
      </c>
      <c r="N472" s="3" t="str">
        <f ca="1">IF('PR-tampon'!$E437="","",IF('PR-tampon'!$E437=0,"",IF(INDIRECT(NOM_FR&amp;ADDRESS('PR-tampon'!$E437,COLUMN(REFERENCEMENT_ISOLANT[[#Headers],[classement locaux au sens 20.1 P3]])))=0,"",INDIRECT(NOM_FR&amp;ADDRESS('PR-tampon'!$E437,COLUMN(REFERENCEMENT_ISOLANT[[#Headers],[classement locaux au sens 20.1 P3]]))))))</f>
        <v/>
      </c>
      <c r="O472" s="3" t="str">
        <f ca="1">IF('PR-tampon'!$E437="","",IF('PR-tampon'!$E437=0,"",IF(INDIRECT(NOM_FR&amp;ADDRESS('PR-tampon'!$E437,COLUMN(REFERENCEMENT_ISOLANT[[#Headers],[Climat max]])))=0,"",INDIRECT(NOM_FR&amp;ADDRESS('PR-tampon'!$E437,COLUMN(REFERENCEMENT_ISOLANT[[#Headers],[Climat max]]))))))</f>
        <v/>
      </c>
      <c r="P472" s="3" t="str">
        <f ca="1">IF('PR-tampon'!$E437="","",IF('PR-tampon'!$E437=0,"",IF(INDIRECT(NOM_FR&amp;ADDRESS('PR-tampon'!$E437,COLUMN(REFERENCEMENT_ISOLANT[[#Headers],[Locaux climatisés ou raffraichis]])))=0,"",INDIRECT(NOM_FR&amp;ADDRESS('PR-tampon'!$E437,COLUMN(REFERENCEMENT_ISOLANT[[#Headers],[Locaux climatisés ou raffraichis]]))))))</f>
        <v/>
      </c>
      <c r="Q472" s="89" t="str">
        <f ca="1">IF('PR-tampon'!$E437="","",IF('PR-tampon'!$E437=0,"",IF(INDIRECT(NOM_FR&amp;ADDRESS('PR-tampon'!$E437,COLUMN(REFERENCEMENT_ISOLANT[[#Headers],[LIEN INTERNET]])))=0,"",INDIRECT(NOM_FR&amp;ADDRESS('PR-tampon'!$E437,COLUMN(REFERENCEMENT_ISOLANT[[#Headers],[LIEN INTERNET]]))))))</f>
        <v/>
      </c>
    </row>
    <row r="473" spans="1:17" ht="130.15" customHeight="1" x14ac:dyDescent="0.25">
      <c r="A473" s="3" t="e">
        <v>#VALUE!</v>
      </c>
      <c r="B473" s="88" t="str">
        <f ca="1">IF('PR-tampon'!$E438="","",IF('PR-tampon'!$E438=0,"",IF(INDIRECT(NOM_FR&amp;ADDRESS('PR-tampon'!$E438,COLUMN(REFERENCEMENT_ISOLANT[[#Headers],[DATE REFERENCEMENT]])))=0,"",INDIRECT(NOM_FR&amp;ADDRESS('PR-tampon'!$E438,COLUMN(REFERENCEMENT_ISOLANT[[#Headers],[DATE REFERENCEMENT]]))))))</f>
        <v/>
      </c>
      <c r="C473" s="88" t="str">
        <f ca="1">IF('PR-tampon'!$E438="","",IF('PR-tampon'!$E438=0,"",IF(INDIRECT(NOM_FR&amp;ADDRESS('PR-tampon'!$E438,COLUMN(REFERENCEMENT_ISOLANT[[#Headers],[TYPE DE PROCEDE]])))=0,"",INDIRECT(NOM_FR&amp;ADDRESS('PR-tampon'!$E438,COLUMN(REFERENCEMENT_ISOLANT[[#Headers],[TYPE DE PROCEDE]]))))))</f>
        <v/>
      </c>
      <c r="D473" s="88" t="str">
        <f ca="1">IF('PR-tampon'!$E438="","",IF('PR-tampon'!$E438=0,"",IF(INDIRECT(NOM_FR&amp;ADDRESS('PR-tampon'!$E438,COLUMN(REFERENCEMENT_ISOLANT[[#Headers],[MATIERE]])))=0,"",INDIRECT(NOM_FR&amp;ADDRESS('PR-tampon'!$E438,COLUMN(REFERENCEMENT_ISOLANT[[#Headers],[MATIERE]]))))))</f>
        <v/>
      </c>
      <c r="E473" s="3" t="str">
        <f ca="1">IF('PR-tampon'!$E438="","",IF('PR-tampon'!$E438=0,"",IF(INDIRECT(NOM_FR&amp;ADDRESS('PR-tampon'!$E438,COLUMN(REFERENCEMENT_ISOLANT[[#Headers],[NOM COMMERCIAL DU PROCEDE]])))=0,"",INDIRECT(NOM_FR&amp;ADDRESS('PR-tampon'!$E438,COLUMN(REFERENCEMENT_ISOLANT[[#Headers],[NOM COMMERCIAL DU PROCEDE]]))))))</f>
        <v/>
      </c>
      <c r="F473" s="3" t="str">
        <f ca="1">IF('PR-tampon'!$E438="","",IF('PR-tampon'!$E438=0,"",IF(INDIRECT(NOM_FR&amp;ADDRESS('PR-tampon'!$E438,COLUMN(REFERENCEMENT_ISOLANT[[#Headers],[DISTRIBUTEUR]])))=0,"",INDIRECT(NOM_FR&amp;ADDRESS('PR-tampon'!$E438,COLUMN(REFERENCEMENT_ISOLANT[[#Headers],[DISTRIBUTEUR]]))))))</f>
        <v/>
      </c>
      <c r="G473" s="3" t="str">
        <f ca="1">IF('PR-tampon'!$E438="","",IF('PR-tampon'!$E438=0,"",IF(INDIRECT(NOM_FR&amp;ADDRESS('PR-tampon'!$E438,COLUMN(REFERENCEMENT_ISOLANT[[#Headers],[TYPE DE DOCUMENT DE REFERENCE]])))=0,"",INDIRECT(NOM_FR&amp;ADDRESS('PR-tampon'!$E438,COLUMN(REFERENCEMENT_ISOLANT[[#Headers],[TYPE DE DOCUMENT DE REFERENCE]]))))))</f>
        <v/>
      </c>
      <c r="H473" s="3" t="str">
        <f ca="1">IF('PR-tampon'!$E438="","",IF('PR-tampon'!$E438=0,"",IF(INDIRECT(NOM_FR&amp;ADDRESS('PR-tampon'!$E438,COLUMN(REFERENCEMENT_ISOLANT[[#Headers],[REF]])))=0,"",INDIRECT(NOM_FR&amp;ADDRESS('PR-tampon'!$E438,COLUMN(REFERENCEMENT_ISOLANT[[#Headers],[REF]]))))))</f>
        <v/>
      </c>
      <c r="I473" s="82" t="str">
        <f ca="1">IF('PR-tampon'!$E438="","",IF('PR-tampon'!$E438=0,"",IF(INDIRECT(NOM_FR&amp;ADDRESS('PR-tampon'!$E438,COLUMN(REFERENCEMENT_ISOLANT[[#Headers],[AVIS LIMITE AU]])))=0,"",INDIRECT(NOM_FR&amp;ADDRESS('PR-tampon'!$E438,COLUMN(REFERENCEMENT_ISOLANT[[#Headers],[AVIS LIMITE AU]]))))))</f>
        <v/>
      </c>
      <c r="J473" s="3" t="str">
        <f ca="1">IF('PR-tampon'!$E438="","",IF('PR-tampon'!$E438=0,"",IF(INDIRECT(NOM_FR&amp;ADDRESS('PR-tampon'!$E438,COLUMN(REFERENCEMENT_ISOLANT[[#Headers],[TC/TNC
dans le domaine d''emploi visé]])))=0,"",INDIRECT(NOM_FR&amp;ADDRESS('PR-tampon'!$E438,COLUMN(REFERENCEMENT_ISOLANT[[#Headers],[TC/TNC
dans le domaine d''emploi visé]]))))))</f>
        <v/>
      </c>
      <c r="K473" s="117" t="str">
        <f ca="1">IF('PR-tampon'!$E438="","",IF('PR-tampon'!$E438=0,"",IF(INDIRECT(NOM_FR&amp;ADDRESS('PR-tampon'!$E438,COLUMN(REFERENCEMENT_ISOLANT[[#Headers],[SYNTHESE DES APPLICATIONS VISEES]])))=0,"",INDIRECT(NOM_FR&amp;ADDRESS('PR-tampon'!$E438,COLUMN(REFERENCEMENT_ISOLANT[[#Headers],[SYNTHESE DES APPLICATIONS VISEES]]))))))</f>
        <v/>
      </c>
      <c r="L473" s="84" t="str">
        <f ca="1">IF('PR-tampon'!$E438="","",IF('PR-tampon'!$E438=0,"",IF(INDIRECT(NOM_FR&amp;ADDRESS('PR-tampon'!$E438,COLUMN(REFERENCEMENT_ISOLANT[[#Headers],[CONCATENATION DES OBSERVATIONS]])))=0,"",INDIRECT(NOM_FR&amp;ADDRESS('PR-tampon'!$E438,COLUMN(REFERENCEMENT_ISOLANT[[#Headers],[CONCATENATION DES OBSERVATIONS]]))))))</f>
        <v/>
      </c>
      <c r="M473" s="3" t="str">
        <f ca="1">IF('PR-tampon'!$E438="","",IF('PR-tampon'!$E438=0,"",IF(INDIRECT(NOM_FR&amp;ADDRESS('PR-tampon'!$E438,COLUMN(REFERENCEMENT_ISOLANT[[#Headers],[Hygrométrie des locaux]])))=0,"",INDIRECT(NOM_FR&amp;ADDRESS('PR-tampon'!$E438,COLUMN(REFERENCEMENT_ISOLANT[[#Headers],[Hygrométrie des locaux]]))))))</f>
        <v/>
      </c>
      <c r="N473" s="3" t="str">
        <f ca="1">IF('PR-tampon'!$E438="","",IF('PR-tampon'!$E438=0,"",IF(INDIRECT(NOM_FR&amp;ADDRESS('PR-tampon'!$E438,COLUMN(REFERENCEMENT_ISOLANT[[#Headers],[classement locaux au sens 20.1 P3]])))=0,"",INDIRECT(NOM_FR&amp;ADDRESS('PR-tampon'!$E438,COLUMN(REFERENCEMENT_ISOLANT[[#Headers],[classement locaux au sens 20.1 P3]]))))))</f>
        <v/>
      </c>
      <c r="O473" s="3" t="str">
        <f ca="1">IF('PR-tampon'!$E438="","",IF('PR-tampon'!$E438=0,"",IF(INDIRECT(NOM_FR&amp;ADDRESS('PR-tampon'!$E438,COLUMN(REFERENCEMENT_ISOLANT[[#Headers],[Climat max]])))=0,"",INDIRECT(NOM_FR&amp;ADDRESS('PR-tampon'!$E438,COLUMN(REFERENCEMENT_ISOLANT[[#Headers],[Climat max]]))))))</f>
        <v/>
      </c>
      <c r="P473" s="3" t="str">
        <f ca="1">IF('PR-tampon'!$E438="","",IF('PR-tampon'!$E438=0,"",IF(INDIRECT(NOM_FR&amp;ADDRESS('PR-tampon'!$E438,COLUMN(REFERENCEMENT_ISOLANT[[#Headers],[Locaux climatisés ou raffraichis]])))=0,"",INDIRECT(NOM_FR&amp;ADDRESS('PR-tampon'!$E438,COLUMN(REFERENCEMENT_ISOLANT[[#Headers],[Locaux climatisés ou raffraichis]]))))))</f>
        <v/>
      </c>
      <c r="Q473" s="89" t="str">
        <f ca="1">IF('PR-tampon'!$E438="","",IF('PR-tampon'!$E438=0,"",IF(INDIRECT(NOM_FR&amp;ADDRESS('PR-tampon'!$E438,COLUMN(REFERENCEMENT_ISOLANT[[#Headers],[LIEN INTERNET]])))=0,"",INDIRECT(NOM_FR&amp;ADDRESS('PR-tampon'!$E438,COLUMN(REFERENCEMENT_ISOLANT[[#Headers],[LIEN INTERNET]]))))))</f>
        <v/>
      </c>
    </row>
    <row r="474" spans="1:17" ht="130.15" customHeight="1" x14ac:dyDescent="0.25">
      <c r="A474" s="3" t="e">
        <v>#VALUE!</v>
      </c>
      <c r="B474" s="88" t="str">
        <f ca="1">IF('PR-tampon'!$E439="","",IF('PR-tampon'!$E439=0,"",IF(INDIRECT(NOM_FR&amp;ADDRESS('PR-tampon'!$E439,COLUMN(REFERENCEMENT_ISOLANT[[#Headers],[DATE REFERENCEMENT]])))=0,"",INDIRECT(NOM_FR&amp;ADDRESS('PR-tampon'!$E439,COLUMN(REFERENCEMENT_ISOLANT[[#Headers],[DATE REFERENCEMENT]]))))))</f>
        <v/>
      </c>
      <c r="C474" s="88" t="str">
        <f ca="1">IF('PR-tampon'!$E439="","",IF('PR-tampon'!$E439=0,"",IF(INDIRECT(NOM_FR&amp;ADDRESS('PR-tampon'!$E439,COLUMN(REFERENCEMENT_ISOLANT[[#Headers],[TYPE DE PROCEDE]])))=0,"",INDIRECT(NOM_FR&amp;ADDRESS('PR-tampon'!$E439,COLUMN(REFERENCEMENT_ISOLANT[[#Headers],[TYPE DE PROCEDE]]))))))</f>
        <v/>
      </c>
      <c r="D474" s="88" t="str">
        <f ca="1">IF('PR-tampon'!$E439="","",IF('PR-tampon'!$E439=0,"",IF(INDIRECT(NOM_FR&amp;ADDRESS('PR-tampon'!$E439,COLUMN(REFERENCEMENT_ISOLANT[[#Headers],[MATIERE]])))=0,"",INDIRECT(NOM_FR&amp;ADDRESS('PR-tampon'!$E439,COLUMN(REFERENCEMENT_ISOLANT[[#Headers],[MATIERE]]))))))</f>
        <v/>
      </c>
      <c r="E474" s="3" t="str">
        <f ca="1">IF('PR-tampon'!$E439="","",IF('PR-tampon'!$E439=0,"",IF(INDIRECT(NOM_FR&amp;ADDRESS('PR-tampon'!$E439,COLUMN(REFERENCEMENT_ISOLANT[[#Headers],[NOM COMMERCIAL DU PROCEDE]])))=0,"",INDIRECT(NOM_FR&amp;ADDRESS('PR-tampon'!$E439,COLUMN(REFERENCEMENT_ISOLANT[[#Headers],[NOM COMMERCIAL DU PROCEDE]]))))))</f>
        <v/>
      </c>
      <c r="F474" s="3" t="str">
        <f ca="1">IF('PR-tampon'!$E439="","",IF('PR-tampon'!$E439=0,"",IF(INDIRECT(NOM_FR&amp;ADDRESS('PR-tampon'!$E439,COLUMN(REFERENCEMENT_ISOLANT[[#Headers],[DISTRIBUTEUR]])))=0,"",INDIRECT(NOM_FR&amp;ADDRESS('PR-tampon'!$E439,COLUMN(REFERENCEMENT_ISOLANT[[#Headers],[DISTRIBUTEUR]]))))))</f>
        <v/>
      </c>
      <c r="G474" s="3" t="str">
        <f ca="1">IF('PR-tampon'!$E439="","",IF('PR-tampon'!$E439=0,"",IF(INDIRECT(NOM_FR&amp;ADDRESS('PR-tampon'!$E439,COLUMN(REFERENCEMENT_ISOLANT[[#Headers],[TYPE DE DOCUMENT DE REFERENCE]])))=0,"",INDIRECT(NOM_FR&amp;ADDRESS('PR-tampon'!$E439,COLUMN(REFERENCEMENT_ISOLANT[[#Headers],[TYPE DE DOCUMENT DE REFERENCE]]))))))</f>
        <v/>
      </c>
      <c r="H474" s="3" t="str">
        <f ca="1">IF('PR-tampon'!$E439="","",IF('PR-tampon'!$E439=0,"",IF(INDIRECT(NOM_FR&amp;ADDRESS('PR-tampon'!$E439,COLUMN(REFERENCEMENT_ISOLANT[[#Headers],[REF]])))=0,"",INDIRECT(NOM_FR&amp;ADDRESS('PR-tampon'!$E439,COLUMN(REFERENCEMENT_ISOLANT[[#Headers],[REF]]))))))</f>
        <v/>
      </c>
      <c r="I474" s="82" t="str">
        <f ca="1">IF('PR-tampon'!$E439="","",IF('PR-tampon'!$E439=0,"",IF(INDIRECT(NOM_FR&amp;ADDRESS('PR-tampon'!$E439,COLUMN(REFERENCEMENT_ISOLANT[[#Headers],[AVIS LIMITE AU]])))=0,"",INDIRECT(NOM_FR&amp;ADDRESS('PR-tampon'!$E439,COLUMN(REFERENCEMENT_ISOLANT[[#Headers],[AVIS LIMITE AU]]))))))</f>
        <v/>
      </c>
      <c r="J474" s="3" t="str">
        <f ca="1">IF('PR-tampon'!$E439="","",IF('PR-tampon'!$E439=0,"",IF(INDIRECT(NOM_FR&amp;ADDRESS('PR-tampon'!$E439,COLUMN(REFERENCEMENT_ISOLANT[[#Headers],[TC/TNC
dans le domaine d''emploi visé]])))=0,"",INDIRECT(NOM_FR&amp;ADDRESS('PR-tampon'!$E439,COLUMN(REFERENCEMENT_ISOLANT[[#Headers],[TC/TNC
dans le domaine d''emploi visé]]))))))</f>
        <v/>
      </c>
      <c r="K474" s="117" t="str">
        <f ca="1">IF('PR-tampon'!$E439="","",IF('PR-tampon'!$E439=0,"",IF(INDIRECT(NOM_FR&amp;ADDRESS('PR-tampon'!$E439,COLUMN(REFERENCEMENT_ISOLANT[[#Headers],[SYNTHESE DES APPLICATIONS VISEES]])))=0,"",INDIRECT(NOM_FR&amp;ADDRESS('PR-tampon'!$E439,COLUMN(REFERENCEMENT_ISOLANT[[#Headers],[SYNTHESE DES APPLICATIONS VISEES]]))))))</f>
        <v/>
      </c>
      <c r="L474" s="84" t="str">
        <f ca="1">IF('PR-tampon'!$E439="","",IF('PR-tampon'!$E439=0,"",IF(INDIRECT(NOM_FR&amp;ADDRESS('PR-tampon'!$E439,COLUMN(REFERENCEMENT_ISOLANT[[#Headers],[CONCATENATION DES OBSERVATIONS]])))=0,"",INDIRECT(NOM_FR&amp;ADDRESS('PR-tampon'!$E439,COLUMN(REFERENCEMENT_ISOLANT[[#Headers],[CONCATENATION DES OBSERVATIONS]]))))))</f>
        <v/>
      </c>
      <c r="M474" s="3" t="str">
        <f ca="1">IF('PR-tampon'!$E439="","",IF('PR-tampon'!$E439=0,"",IF(INDIRECT(NOM_FR&amp;ADDRESS('PR-tampon'!$E439,COLUMN(REFERENCEMENT_ISOLANT[[#Headers],[Hygrométrie des locaux]])))=0,"",INDIRECT(NOM_FR&amp;ADDRESS('PR-tampon'!$E439,COLUMN(REFERENCEMENT_ISOLANT[[#Headers],[Hygrométrie des locaux]]))))))</f>
        <v/>
      </c>
      <c r="N474" s="3" t="str">
        <f ca="1">IF('PR-tampon'!$E439="","",IF('PR-tampon'!$E439=0,"",IF(INDIRECT(NOM_FR&amp;ADDRESS('PR-tampon'!$E439,COLUMN(REFERENCEMENT_ISOLANT[[#Headers],[classement locaux au sens 20.1 P3]])))=0,"",INDIRECT(NOM_FR&amp;ADDRESS('PR-tampon'!$E439,COLUMN(REFERENCEMENT_ISOLANT[[#Headers],[classement locaux au sens 20.1 P3]]))))))</f>
        <v/>
      </c>
      <c r="O474" s="3" t="str">
        <f ca="1">IF('PR-tampon'!$E439="","",IF('PR-tampon'!$E439=0,"",IF(INDIRECT(NOM_FR&amp;ADDRESS('PR-tampon'!$E439,COLUMN(REFERENCEMENT_ISOLANT[[#Headers],[Climat max]])))=0,"",INDIRECT(NOM_FR&amp;ADDRESS('PR-tampon'!$E439,COLUMN(REFERENCEMENT_ISOLANT[[#Headers],[Climat max]]))))))</f>
        <v/>
      </c>
      <c r="P474" s="3" t="str">
        <f ca="1">IF('PR-tampon'!$E439="","",IF('PR-tampon'!$E439=0,"",IF(INDIRECT(NOM_FR&amp;ADDRESS('PR-tampon'!$E439,COLUMN(REFERENCEMENT_ISOLANT[[#Headers],[Locaux climatisés ou raffraichis]])))=0,"",INDIRECT(NOM_FR&amp;ADDRESS('PR-tampon'!$E439,COLUMN(REFERENCEMENT_ISOLANT[[#Headers],[Locaux climatisés ou raffraichis]]))))))</f>
        <v/>
      </c>
      <c r="Q474" s="89" t="str">
        <f ca="1">IF('PR-tampon'!$E439="","",IF('PR-tampon'!$E439=0,"",IF(INDIRECT(NOM_FR&amp;ADDRESS('PR-tampon'!$E439,COLUMN(REFERENCEMENT_ISOLANT[[#Headers],[LIEN INTERNET]])))=0,"",INDIRECT(NOM_FR&amp;ADDRESS('PR-tampon'!$E439,COLUMN(REFERENCEMENT_ISOLANT[[#Headers],[LIEN INTERNET]]))))))</f>
        <v/>
      </c>
    </row>
    <row r="475" spans="1:17" ht="130.15" customHeight="1" x14ac:dyDescent="0.25">
      <c r="A475" s="3" t="e">
        <v>#VALUE!</v>
      </c>
      <c r="B475" s="88" t="str">
        <f ca="1">IF('PR-tampon'!$E440="","",IF('PR-tampon'!$E440=0,"",IF(INDIRECT(NOM_FR&amp;ADDRESS('PR-tampon'!$E440,COLUMN(REFERENCEMENT_ISOLANT[[#Headers],[DATE REFERENCEMENT]])))=0,"",INDIRECT(NOM_FR&amp;ADDRESS('PR-tampon'!$E440,COLUMN(REFERENCEMENT_ISOLANT[[#Headers],[DATE REFERENCEMENT]]))))))</f>
        <v/>
      </c>
      <c r="C475" s="88" t="str">
        <f ca="1">IF('PR-tampon'!$E440="","",IF('PR-tampon'!$E440=0,"",IF(INDIRECT(NOM_FR&amp;ADDRESS('PR-tampon'!$E440,COLUMN(REFERENCEMENT_ISOLANT[[#Headers],[TYPE DE PROCEDE]])))=0,"",INDIRECT(NOM_FR&amp;ADDRESS('PR-tampon'!$E440,COLUMN(REFERENCEMENT_ISOLANT[[#Headers],[TYPE DE PROCEDE]]))))))</f>
        <v/>
      </c>
      <c r="D475" s="88" t="str">
        <f ca="1">IF('PR-tampon'!$E440="","",IF('PR-tampon'!$E440=0,"",IF(INDIRECT(NOM_FR&amp;ADDRESS('PR-tampon'!$E440,COLUMN(REFERENCEMENT_ISOLANT[[#Headers],[MATIERE]])))=0,"",INDIRECT(NOM_FR&amp;ADDRESS('PR-tampon'!$E440,COLUMN(REFERENCEMENT_ISOLANT[[#Headers],[MATIERE]]))))))</f>
        <v/>
      </c>
      <c r="E475" s="3" t="str">
        <f ca="1">IF('PR-tampon'!$E440="","",IF('PR-tampon'!$E440=0,"",IF(INDIRECT(NOM_FR&amp;ADDRESS('PR-tampon'!$E440,COLUMN(REFERENCEMENT_ISOLANT[[#Headers],[NOM COMMERCIAL DU PROCEDE]])))=0,"",INDIRECT(NOM_FR&amp;ADDRESS('PR-tampon'!$E440,COLUMN(REFERENCEMENT_ISOLANT[[#Headers],[NOM COMMERCIAL DU PROCEDE]]))))))</f>
        <v/>
      </c>
      <c r="F475" s="3" t="str">
        <f ca="1">IF('PR-tampon'!$E440="","",IF('PR-tampon'!$E440=0,"",IF(INDIRECT(NOM_FR&amp;ADDRESS('PR-tampon'!$E440,COLUMN(REFERENCEMENT_ISOLANT[[#Headers],[DISTRIBUTEUR]])))=0,"",INDIRECT(NOM_FR&amp;ADDRESS('PR-tampon'!$E440,COLUMN(REFERENCEMENT_ISOLANT[[#Headers],[DISTRIBUTEUR]]))))))</f>
        <v/>
      </c>
      <c r="G475" s="3" t="str">
        <f ca="1">IF('PR-tampon'!$E440="","",IF('PR-tampon'!$E440=0,"",IF(INDIRECT(NOM_FR&amp;ADDRESS('PR-tampon'!$E440,COLUMN(REFERENCEMENT_ISOLANT[[#Headers],[TYPE DE DOCUMENT DE REFERENCE]])))=0,"",INDIRECT(NOM_FR&amp;ADDRESS('PR-tampon'!$E440,COLUMN(REFERENCEMENT_ISOLANT[[#Headers],[TYPE DE DOCUMENT DE REFERENCE]]))))))</f>
        <v/>
      </c>
      <c r="H475" s="3" t="str">
        <f ca="1">IF('PR-tampon'!$E440="","",IF('PR-tampon'!$E440=0,"",IF(INDIRECT(NOM_FR&amp;ADDRESS('PR-tampon'!$E440,COLUMN(REFERENCEMENT_ISOLANT[[#Headers],[REF]])))=0,"",INDIRECT(NOM_FR&amp;ADDRESS('PR-tampon'!$E440,COLUMN(REFERENCEMENT_ISOLANT[[#Headers],[REF]]))))))</f>
        <v/>
      </c>
      <c r="I475" s="82" t="str">
        <f ca="1">IF('PR-tampon'!$E440="","",IF('PR-tampon'!$E440=0,"",IF(INDIRECT(NOM_FR&amp;ADDRESS('PR-tampon'!$E440,COLUMN(REFERENCEMENT_ISOLANT[[#Headers],[AVIS LIMITE AU]])))=0,"",INDIRECT(NOM_FR&amp;ADDRESS('PR-tampon'!$E440,COLUMN(REFERENCEMENT_ISOLANT[[#Headers],[AVIS LIMITE AU]]))))))</f>
        <v/>
      </c>
      <c r="J475" s="3" t="str">
        <f ca="1">IF('PR-tampon'!$E440="","",IF('PR-tampon'!$E440=0,"",IF(INDIRECT(NOM_FR&amp;ADDRESS('PR-tampon'!$E440,COLUMN(REFERENCEMENT_ISOLANT[[#Headers],[TC/TNC
dans le domaine d''emploi visé]])))=0,"",INDIRECT(NOM_FR&amp;ADDRESS('PR-tampon'!$E440,COLUMN(REFERENCEMENT_ISOLANT[[#Headers],[TC/TNC
dans le domaine d''emploi visé]]))))))</f>
        <v/>
      </c>
      <c r="K475" s="117" t="str">
        <f ca="1">IF('PR-tampon'!$E440="","",IF('PR-tampon'!$E440=0,"",IF(INDIRECT(NOM_FR&amp;ADDRESS('PR-tampon'!$E440,COLUMN(REFERENCEMENT_ISOLANT[[#Headers],[SYNTHESE DES APPLICATIONS VISEES]])))=0,"",INDIRECT(NOM_FR&amp;ADDRESS('PR-tampon'!$E440,COLUMN(REFERENCEMENT_ISOLANT[[#Headers],[SYNTHESE DES APPLICATIONS VISEES]]))))))</f>
        <v/>
      </c>
      <c r="L475" s="84" t="str">
        <f ca="1">IF('PR-tampon'!$E440="","",IF('PR-tampon'!$E440=0,"",IF(INDIRECT(NOM_FR&amp;ADDRESS('PR-tampon'!$E440,COLUMN(REFERENCEMENT_ISOLANT[[#Headers],[CONCATENATION DES OBSERVATIONS]])))=0,"",INDIRECT(NOM_FR&amp;ADDRESS('PR-tampon'!$E440,COLUMN(REFERENCEMENT_ISOLANT[[#Headers],[CONCATENATION DES OBSERVATIONS]]))))))</f>
        <v/>
      </c>
      <c r="M475" s="3" t="str">
        <f ca="1">IF('PR-tampon'!$E440="","",IF('PR-tampon'!$E440=0,"",IF(INDIRECT(NOM_FR&amp;ADDRESS('PR-tampon'!$E440,COLUMN(REFERENCEMENT_ISOLANT[[#Headers],[Hygrométrie des locaux]])))=0,"",INDIRECT(NOM_FR&amp;ADDRESS('PR-tampon'!$E440,COLUMN(REFERENCEMENT_ISOLANT[[#Headers],[Hygrométrie des locaux]]))))))</f>
        <v/>
      </c>
      <c r="N475" s="3" t="str">
        <f ca="1">IF('PR-tampon'!$E440="","",IF('PR-tampon'!$E440=0,"",IF(INDIRECT(NOM_FR&amp;ADDRESS('PR-tampon'!$E440,COLUMN(REFERENCEMENT_ISOLANT[[#Headers],[classement locaux au sens 20.1 P3]])))=0,"",INDIRECT(NOM_FR&amp;ADDRESS('PR-tampon'!$E440,COLUMN(REFERENCEMENT_ISOLANT[[#Headers],[classement locaux au sens 20.1 P3]]))))))</f>
        <v/>
      </c>
      <c r="O475" s="3" t="str">
        <f ca="1">IF('PR-tampon'!$E440="","",IF('PR-tampon'!$E440=0,"",IF(INDIRECT(NOM_FR&amp;ADDRESS('PR-tampon'!$E440,COLUMN(REFERENCEMENT_ISOLANT[[#Headers],[Climat max]])))=0,"",INDIRECT(NOM_FR&amp;ADDRESS('PR-tampon'!$E440,COLUMN(REFERENCEMENT_ISOLANT[[#Headers],[Climat max]]))))))</f>
        <v/>
      </c>
      <c r="P475" s="3" t="str">
        <f ca="1">IF('PR-tampon'!$E440="","",IF('PR-tampon'!$E440=0,"",IF(INDIRECT(NOM_FR&amp;ADDRESS('PR-tampon'!$E440,COLUMN(REFERENCEMENT_ISOLANT[[#Headers],[Locaux climatisés ou raffraichis]])))=0,"",INDIRECT(NOM_FR&amp;ADDRESS('PR-tampon'!$E440,COLUMN(REFERENCEMENT_ISOLANT[[#Headers],[Locaux climatisés ou raffraichis]]))))))</f>
        <v/>
      </c>
      <c r="Q475" s="89" t="str">
        <f ca="1">IF('PR-tampon'!$E440="","",IF('PR-tampon'!$E440=0,"",IF(INDIRECT(NOM_FR&amp;ADDRESS('PR-tampon'!$E440,COLUMN(REFERENCEMENT_ISOLANT[[#Headers],[LIEN INTERNET]])))=0,"",INDIRECT(NOM_FR&amp;ADDRESS('PR-tampon'!$E440,COLUMN(REFERENCEMENT_ISOLANT[[#Headers],[LIEN INTERNET]]))))))</f>
        <v/>
      </c>
    </row>
    <row r="476" spans="1:17" ht="130.15" customHeight="1" x14ac:dyDescent="0.25">
      <c r="A476" s="3" t="e">
        <v>#VALUE!</v>
      </c>
      <c r="B476" s="88" t="str">
        <f ca="1">IF('PR-tampon'!$E441="","",IF('PR-tampon'!$E441=0,"",IF(INDIRECT(NOM_FR&amp;ADDRESS('PR-tampon'!$E441,COLUMN(REFERENCEMENT_ISOLANT[[#Headers],[DATE REFERENCEMENT]])))=0,"",INDIRECT(NOM_FR&amp;ADDRESS('PR-tampon'!$E441,COLUMN(REFERENCEMENT_ISOLANT[[#Headers],[DATE REFERENCEMENT]]))))))</f>
        <v/>
      </c>
      <c r="C476" s="88" t="str">
        <f ca="1">IF('PR-tampon'!$E441="","",IF('PR-tampon'!$E441=0,"",IF(INDIRECT(NOM_FR&amp;ADDRESS('PR-tampon'!$E441,COLUMN(REFERENCEMENT_ISOLANT[[#Headers],[TYPE DE PROCEDE]])))=0,"",INDIRECT(NOM_FR&amp;ADDRESS('PR-tampon'!$E441,COLUMN(REFERENCEMENT_ISOLANT[[#Headers],[TYPE DE PROCEDE]]))))))</f>
        <v/>
      </c>
      <c r="D476" s="88" t="str">
        <f ca="1">IF('PR-tampon'!$E441="","",IF('PR-tampon'!$E441=0,"",IF(INDIRECT(NOM_FR&amp;ADDRESS('PR-tampon'!$E441,COLUMN(REFERENCEMENT_ISOLANT[[#Headers],[MATIERE]])))=0,"",INDIRECT(NOM_FR&amp;ADDRESS('PR-tampon'!$E441,COLUMN(REFERENCEMENT_ISOLANT[[#Headers],[MATIERE]]))))))</f>
        <v/>
      </c>
      <c r="E476" s="3" t="str">
        <f ca="1">IF('PR-tampon'!$E441="","",IF('PR-tampon'!$E441=0,"",IF(INDIRECT(NOM_FR&amp;ADDRESS('PR-tampon'!$E441,COLUMN(REFERENCEMENT_ISOLANT[[#Headers],[NOM COMMERCIAL DU PROCEDE]])))=0,"",INDIRECT(NOM_FR&amp;ADDRESS('PR-tampon'!$E441,COLUMN(REFERENCEMENT_ISOLANT[[#Headers],[NOM COMMERCIAL DU PROCEDE]]))))))</f>
        <v/>
      </c>
      <c r="F476" s="3" t="str">
        <f ca="1">IF('PR-tampon'!$E441="","",IF('PR-tampon'!$E441=0,"",IF(INDIRECT(NOM_FR&amp;ADDRESS('PR-tampon'!$E441,COLUMN(REFERENCEMENT_ISOLANT[[#Headers],[DISTRIBUTEUR]])))=0,"",INDIRECT(NOM_FR&amp;ADDRESS('PR-tampon'!$E441,COLUMN(REFERENCEMENT_ISOLANT[[#Headers],[DISTRIBUTEUR]]))))))</f>
        <v/>
      </c>
      <c r="G476" s="3" t="str">
        <f ca="1">IF('PR-tampon'!$E441="","",IF('PR-tampon'!$E441=0,"",IF(INDIRECT(NOM_FR&amp;ADDRESS('PR-tampon'!$E441,COLUMN(REFERENCEMENT_ISOLANT[[#Headers],[TYPE DE DOCUMENT DE REFERENCE]])))=0,"",INDIRECT(NOM_FR&amp;ADDRESS('PR-tampon'!$E441,COLUMN(REFERENCEMENT_ISOLANT[[#Headers],[TYPE DE DOCUMENT DE REFERENCE]]))))))</f>
        <v/>
      </c>
      <c r="H476" s="3" t="str">
        <f ca="1">IF('PR-tampon'!$E441="","",IF('PR-tampon'!$E441=0,"",IF(INDIRECT(NOM_FR&amp;ADDRESS('PR-tampon'!$E441,COLUMN(REFERENCEMENT_ISOLANT[[#Headers],[REF]])))=0,"",INDIRECT(NOM_FR&amp;ADDRESS('PR-tampon'!$E441,COLUMN(REFERENCEMENT_ISOLANT[[#Headers],[REF]]))))))</f>
        <v/>
      </c>
      <c r="I476" s="82" t="str">
        <f ca="1">IF('PR-tampon'!$E441="","",IF('PR-tampon'!$E441=0,"",IF(INDIRECT(NOM_FR&amp;ADDRESS('PR-tampon'!$E441,COLUMN(REFERENCEMENT_ISOLANT[[#Headers],[AVIS LIMITE AU]])))=0,"",INDIRECT(NOM_FR&amp;ADDRESS('PR-tampon'!$E441,COLUMN(REFERENCEMENT_ISOLANT[[#Headers],[AVIS LIMITE AU]]))))))</f>
        <v/>
      </c>
      <c r="J476" s="3" t="str">
        <f ca="1">IF('PR-tampon'!$E441="","",IF('PR-tampon'!$E441=0,"",IF(INDIRECT(NOM_FR&amp;ADDRESS('PR-tampon'!$E441,COLUMN(REFERENCEMENT_ISOLANT[[#Headers],[TC/TNC
dans le domaine d''emploi visé]])))=0,"",INDIRECT(NOM_FR&amp;ADDRESS('PR-tampon'!$E441,COLUMN(REFERENCEMENT_ISOLANT[[#Headers],[TC/TNC
dans le domaine d''emploi visé]]))))))</f>
        <v/>
      </c>
      <c r="K476" s="117" t="str">
        <f ca="1">IF('PR-tampon'!$E441="","",IF('PR-tampon'!$E441=0,"",IF(INDIRECT(NOM_FR&amp;ADDRESS('PR-tampon'!$E441,COLUMN(REFERENCEMENT_ISOLANT[[#Headers],[SYNTHESE DES APPLICATIONS VISEES]])))=0,"",INDIRECT(NOM_FR&amp;ADDRESS('PR-tampon'!$E441,COLUMN(REFERENCEMENT_ISOLANT[[#Headers],[SYNTHESE DES APPLICATIONS VISEES]]))))))</f>
        <v/>
      </c>
      <c r="L476" s="84" t="str">
        <f ca="1">IF('PR-tampon'!$E441="","",IF('PR-tampon'!$E441=0,"",IF(INDIRECT(NOM_FR&amp;ADDRESS('PR-tampon'!$E441,COLUMN(REFERENCEMENT_ISOLANT[[#Headers],[CONCATENATION DES OBSERVATIONS]])))=0,"",INDIRECT(NOM_FR&amp;ADDRESS('PR-tampon'!$E441,COLUMN(REFERENCEMENT_ISOLANT[[#Headers],[CONCATENATION DES OBSERVATIONS]]))))))</f>
        <v/>
      </c>
      <c r="M476" s="3" t="str">
        <f ca="1">IF('PR-tampon'!$E441="","",IF('PR-tampon'!$E441=0,"",IF(INDIRECT(NOM_FR&amp;ADDRESS('PR-tampon'!$E441,COLUMN(REFERENCEMENT_ISOLANT[[#Headers],[Hygrométrie des locaux]])))=0,"",INDIRECT(NOM_FR&amp;ADDRESS('PR-tampon'!$E441,COLUMN(REFERENCEMENT_ISOLANT[[#Headers],[Hygrométrie des locaux]]))))))</f>
        <v/>
      </c>
      <c r="N476" s="3" t="str">
        <f ca="1">IF('PR-tampon'!$E441="","",IF('PR-tampon'!$E441=0,"",IF(INDIRECT(NOM_FR&amp;ADDRESS('PR-tampon'!$E441,COLUMN(REFERENCEMENT_ISOLANT[[#Headers],[classement locaux au sens 20.1 P3]])))=0,"",INDIRECT(NOM_FR&amp;ADDRESS('PR-tampon'!$E441,COLUMN(REFERENCEMENT_ISOLANT[[#Headers],[classement locaux au sens 20.1 P3]]))))))</f>
        <v/>
      </c>
      <c r="O476" s="3" t="str">
        <f ca="1">IF('PR-tampon'!$E441="","",IF('PR-tampon'!$E441=0,"",IF(INDIRECT(NOM_FR&amp;ADDRESS('PR-tampon'!$E441,COLUMN(REFERENCEMENT_ISOLANT[[#Headers],[Climat max]])))=0,"",INDIRECT(NOM_FR&amp;ADDRESS('PR-tampon'!$E441,COLUMN(REFERENCEMENT_ISOLANT[[#Headers],[Climat max]]))))))</f>
        <v/>
      </c>
      <c r="P476" s="3" t="str">
        <f ca="1">IF('PR-tampon'!$E441="","",IF('PR-tampon'!$E441=0,"",IF(INDIRECT(NOM_FR&amp;ADDRESS('PR-tampon'!$E441,COLUMN(REFERENCEMENT_ISOLANT[[#Headers],[Locaux climatisés ou raffraichis]])))=0,"",INDIRECT(NOM_FR&amp;ADDRESS('PR-tampon'!$E441,COLUMN(REFERENCEMENT_ISOLANT[[#Headers],[Locaux climatisés ou raffraichis]]))))))</f>
        <v/>
      </c>
      <c r="Q476" s="89" t="str">
        <f ca="1">IF('PR-tampon'!$E441="","",IF('PR-tampon'!$E441=0,"",IF(INDIRECT(NOM_FR&amp;ADDRESS('PR-tampon'!$E441,COLUMN(REFERENCEMENT_ISOLANT[[#Headers],[LIEN INTERNET]])))=0,"",INDIRECT(NOM_FR&amp;ADDRESS('PR-tampon'!$E441,COLUMN(REFERENCEMENT_ISOLANT[[#Headers],[LIEN INTERNET]]))))))</f>
        <v/>
      </c>
    </row>
    <row r="477" spans="1:17" ht="130.15" customHeight="1" x14ac:dyDescent="0.25">
      <c r="A477" s="3" t="e">
        <v>#VALUE!</v>
      </c>
      <c r="B477" s="88" t="str">
        <f ca="1">IF('PR-tampon'!$E442="","",IF('PR-tampon'!$E442=0,"",IF(INDIRECT(NOM_FR&amp;ADDRESS('PR-tampon'!$E442,COLUMN(REFERENCEMENT_ISOLANT[[#Headers],[DATE REFERENCEMENT]])))=0,"",INDIRECT(NOM_FR&amp;ADDRESS('PR-tampon'!$E442,COLUMN(REFERENCEMENT_ISOLANT[[#Headers],[DATE REFERENCEMENT]]))))))</f>
        <v/>
      </c>
      <c r="C477" s="88" t="str">
        <f ca="1">IF('PR-tampon'!$E442="","",IF('PR-tampon'!$E442=0,"",IF(INDIRECT(NOM_FR&amp;ADDRESS('PR-tampon'!$E442,COLUMN(REFERENCEMENT_ISOLANT[[#Headers],[TYPE DE PROCEDE]])))=0,"",INDIRECT(NOM_FR&amp;ADDRESS('PR-tampon'!$E442,COLUMN(REFERENCEMENT_ISOLANT[[#Headers],[TYPE DE PROCEDE]]))))))</f>
        <v/>
      </c>
      <c r="D477" s="88" t="str">
        <f ca="1">IF('PR-tampon'!$E442="","",IF('PR-tampon'!$E442=0,"",IF(INDIRECT(NOM_FR&amp;ADDRESS('PR-tampon'!$E442,COLUMN(REFERENCEMENT_ISOLANT[[#Headers],[MATIERE]])))=0,"",INDIRECT(NOM_FR&amp;ADDRESS('PR-tampon'!$E442,COLUMN(REFERENCEMENT_ISOLANT[[#Headers],[MATIERE]]))))))</f>
        <v/>
      </c>
      <c r="E477" s="3" t="str">
        <f ca="1">IF('PR-tampon'!$E442="","",IF('PR-tampon'!$E442=0,"",IF(INDIRECT(NOM_FR&amp;ADDRESS('PR-tampon'!$E442,COLUMN(REFERENCEMENT_ISOLANT[[#Headers],[NOM COMMERCIAL DU PROCEDE]])))=0,"",INDIRECT(NOM_FR&amp;ADDRESS('PR-tampon'!$E442,COLUMN(REFERENCEMENT_ISOLANT[[#Headers],[NOM COMMERCIAL DU PROCEDE]]))))))</f>
        <v/>
      </c>
      <c r="F477" s="3" t="str">
        <f ca="1">IF('PR-tampon'!$E442="","",IF('PR-tampon'!$E442=0,"",IF(INDIRECT(NOM_FR&amp;ADDRESS('PR-tampon'!$E442,COLUMN(REFERENCEMENT_ISOLANT[[#Headers],[DISTRIBUTEUR]])))=0,"",INDIRECT(NOM_FR&amp;ADDRESS('PR-tampon'!$E442,COLUMN(REFERENCEMENT_ISOLANT[[#Headers],[DISTRIBUTEUR]]))))))</f>
        <v/>
      </c>
      <c r="G477" s="3" t="str">
        <f ca="1">IF('PR-tampon'!$E442="","",IF('PR-tampon'!$E442=0,"",IF(INDIRECT(NOM_FR&amp;ADDRESS('PR-tampon'!$E442,COLUMN(REFERENCEMENT_ISOLANT[[#Headers],[TYPE DE DOCUMENT DE REFERENCE]])))=0,"",INDIRECT(NOM_FR&amp;ADDRESS('PR-tampon'!$E442,COLUMN(REFERENCEMENT_ISOLANT[[#Headers],[TYPE DE DOCUMENT DE REFERENCE]]))))))</f>
        <v/>
      </c>
      <c r="H477" s="3" t="str">
        <f ca="1">IF('PR-tampon'!$E442="","",IF('PR-tampon'!$E442=0,"",IF(INDIRECT(NOM_FR&amp;ADDRESS('PR-tampon'!$E442,COLUMN(REFERENCEMENT_ISOLANT[[#Headers],[REF]])))=0,"",INDIRECT(NOM_FR&amp;ADDRESS('PR-tampon'!$E442,COLUMN(REFERENCEMENT_ISOLANT[[#Headers],[REF]]))))))</f>
        <v/>
      </c>
      <c r="I477" s="82" t="str">
        <f ca="1">IF('PR-tampon'!$E442="","",IF('PR-tampon'!$E442=0,"",IF(INDIRECT(NOM_FR&amp;ADDRESS('PR-tampon'!$E442,COLUMN(REFERENCEMENT_ISOLANT[[#Headers],[AVIS LIMITE AU]])))=0,"",INDIRECT(NOM_FR&amp;ADDRESS('PR-tampon'!$E442,COLUMN(REFERENCEMENT_ISOLANT[[#Headers],[AVIS LIMITE AU]]))))))</f>
        <v/>
      </c>
      <c r="J477" s="3" t="str">
        <f ca="1">IF('PR-tampon'!$E442="","",IF('PR-tampon'!$E442=0,"",IF(INDIRECT(NOM_FR&amp;ADDRESS('PR-tampon'!$E442,COLUMN(REFERENCEMENT_ISOLANT[[#Headers],[TC/TNC
dans le domaine d''emploi visé]])))=0,"",INDIRECT(NOM_FR&amp;ADDRESS('PR-tampon'!$E442,COLUMN(REFERENCEMENT_ISOLANT[[#Headers],[TC/TNC
dans le domaine d''emploi visé]]))))))</f>
        <v/>
      </c>
      <c r="K477" s="117" t="str">
        <f ca="1">IF('PR-tampon'!$E442="","",IF('PR-tampon'!$E442=0,"",IF(INDIRECT(NOM_FR&amp;ADDRESS('PR-tampon'!$E442,COLUMN(REFERENCEMENT_ISOLANT[[#Headers],[SYNTHESE DES APPLICATIONS VISEES]])))=0,"",INDIRECT(NOM_FR&amp;ADDRESS('PR-tampon'!$E442,COLUMN(REFERENCEMENT_ISOLANT[[#Headers],[SYNTHESE DES APPLICATIONS VISEES]]))))))</f>
        <v/>
      </c>
      <c r="L477" s="84" t="str">
        <f ca="1">IF('PR-tampon'!$E442="","",IF('PR-tampon'!$E442=0,"",IF(INDIRECT(NOM_FR&amp;ADDRESS('PR-tampon'!$E442,COLUMN(REFERENCEMENT_ISOLANT[[#Headers],[CONCATENATION DES OBSERVATIONS]])))=0,"",INDIRECT(NOM_FR&amp;ADDRESS('PR-tampon'!$E442,COLUMN(REFERENCEMENT_ISOLANT[[#Headers],[CONCATENATION DES OBSERVATIONS]]))))))</f>
        <v/>
      </c>
      <c r="M477" s="3" t="str">
        <f ca="1">IF('PR-tampon'!$E442="","",IF('PR-tampon'!$E442=0,"",IF(INDIRECT(NOM_FR&amp;ADDRESS('PR-tampon'!$E442,COLUMN(REFERENCEMENT_ISOLANT[[#Headers],[Hygrométrie des locaux]])))=0,"",INDIRECT(NOM_FR&amp;ADDRESS('PR-tampon'!$E442,COLUMN(REFERENCEMENT_ISOLANT[[#Headers],[Hygrométrie des locaux]]))))))</f>
        <v/>
      </c>
      <c r="N477" s="3" t="str">
        <f ca="1">IF('PR-tampon'!$E442="","",IF('PR-tampon'!$E442=0,"",IF(INDIRECT(NOM_FR&amp;ADDRESS('PR-tampon'!$E442,COLUMN(REFERENCEMENT_ISOLANT[[#Headers],[classement locaux au sens 20.1 P3]])))=0,"",INDIRECT(NOM_FR&amp;ADDRESS('PR-tampon'!$E442,COLUMN(REFERENCEMENT_ISOLANT[[#Headers],[classement locaux au sens 20.1 P3]]))))))</f>
        <v/>
      </c>
      <c r="O477" s="3" t="str">
        <f ca="1">IF('PR-tampon'!$E442="","",IF('PR-tampon'!$E442=0,"",IF(INDIRECT(NOM_FR&amp;ADDRESS('PR-tampon'!$E442,COLUMN(REFERENCEMENT_ISOLANT[[#Headers],[Climat max]])))=0,"",INDIRECT(NOM_FR&amp;ADDRESS('PR-tampon'!$E442,COLUMN(REFERENCEMENT_ISOLANT[[#Headers],[Climat max]]))))))</f>
        <v/>
      </c>
      <c r="P477" s="3" t="str">
        <f ca="1">IF('PR-tampon'!$E442="","",IF('PR-tampon'!$E442=0,"",IF(INDIRECT(NOM_FR&amp;ADDRESS('PR-tampon'!$E442,COLUMN(REFERENCEMENT_ISOLANT[[#Headers],[Locaux climatisés ou raffraichis]])))=0,"",INDIRECT(NOM_FR&amp;ADDRESS('PR-tampon'!$E442,COLUMN(REFERENCEMENT_ISOLANT[[#Headers],[Locaux climatisés ou raffraichis]]))))))</f>
        <v/>
      </c>
      <c r="Q477" s="89" t="str">
        <f ca="1">IF('PR-tampon'!$E442="","",IF('PR-tampon'!$E442=0,"",IF(INDIRECT(NOM_FR&amp;ADDRESS('PR-tampon'!$E442,COLUMN(REFERENCEMENT_ISOLANT[[#Headers],[LIEN INTERNET]])))=0,"",INDIRECT(NOM_FR&amp;ADDRESS('PR-tampon'!$E442,COLUMN(REFERENCEMENT_ISOLANT[[#Headers],[LIEN INTERNET]]))))))</f>
        <v/>
      </c>
    </row>
    <row r="478" spans="1:17" ht="130.15" customHeight="1" x14ac:dyDescent="0.25">
      <c r="A478" s="3" t="e">
        <v>#VALUE!</v>
      </c>
      <c r="B478" s="88" t="str">
        <f ca="1">IF('PR-tampon'!$E443="","",IF('PR-tampon'!$E443=0,"",IF(INDIRECT(NOM_FR&amp;ADDRESS('PR-tampon'!$E443,COLUMN(REFERENCEMENT_ISOLANT[[#Headers],[DATE REFERENCEMENT]])))=0,"",INDIRECT(NOM_FR&amp;ADDRESS('PR-tampon'!$E443,COLUMN(REFERENCEMENT_ISOLANT[[#Headers],[DATE REFERENCEMENT]]))))))</f>
        <v/>
      </c>
      <c r="C478" s="88" t="str">
        <f ca="1">IF('PR-tampon'!$E443="","",IF('PR-tampon'!$E443=0,"",IF(INDIRECT(NOM_FR&amp;ADDRESS('PR-tampon'!$E443,COLUMN(REFERENCEMENT_ISOLANT[[#Headers],[TYPE DE PROCEDE]])))=0,"",INDIRECT(NOM_FR&amp;ADDRESS('PR-tampon'!$E443,COLUMN(REFERENCEMENT_ISOLANT[[#Headers],[TYPE DE PROCEDE]]))))))</f>
        <v/>
      </c>
      <c r="D478" s="88" t="str">
        <f ca="1">IF('PR-tampon'!$E443="","",IF('PR-tampon'!$E443=0,"",IF(INDIRECT(NOM_FR&amp;ADDRESS('PR-tampon'!$E443,COLUMN(REFERENCEMENT_ISOLANT[[#Headers],[MATIERE]])))=0,"",INDIRECT(NOM_FR&amp;ADDRESS('PR-tampon'!$E443,COLUMN(REFERENCEMENT_ISOLANT[[#Headers],[MATIERE]]))))))</f>
        <v/>
      </c>
      <c r="E478" s="3" t="str">
        <f ca="1">IF('PR-tampon'!$E443="","",IF('PR-tampon'!$E443=0,"",IF(INDIRECT(NOM_FR&amp;ADDRESS('PR-tampon'!$E443,COLUMN(REFERENCEMENT_ISOLANT[[#Headers],[NOM COMMERCIAL DU PROCEDE]])))=0,"",INDIRECT(NOM_FR&amp;ADDRESS('PR-tampon'!$E443,COLUMN(REFERENCEMENT_ISOLANT[[#Headers],[NOM COMMERCIAL DU PROCEDE]]))))))</f>
        <v/>
      </c>
      <c r="F478" s="3" t="str">
        <f ca="1">IF('PR-tampon'!$E443="","",IF('PR-tampon'!$E443=0,"",IF(INDIRECT(NOM_FR&amp;ADDRESS('PR-tampon'!$E443,COLUMN(REFERENCEMENT_ISOLANT[[#Headers],[DISTRIBUTEUR]])))=0,"",INDIRECT(NOM_FR&amp;ADDRESS('PR-tampon'!$E443,COLUMN(REFERENCEMENT_ISOLANT[[#Headers],[DISTRIBUTEUR]]))))))</f>
        <v/>
      </c>
      <c r="G478" s="3" t="str">
        <f ca="1">IF('PR-tampon'!$E443="","",IF('PR-tampon'!$E443=0,"",IF(INDIRECT(NOM_FR&amp;ADDRESS('PR-tampon'!$E443,COLUMN(REFERENCEMENT_ISOLANT[[#Headers],[TYPE DE DOCUMENT DE REFERENCE]])))=0,"",INDIRECT(NOM_FR&amp;ADDRESS('PR-tampon'!$E443,COLUMN(REFERENCEMENT_ISOLANT[[#Headers],[TYPE DE DOCUMENT DE REFERENCE]]))))))</f>
        <v/>
      </c>
      <c r="H478" s="3" t="str">
        <f ca="1">IF('PR-tampon'!$E443="","",IF('PR-tampon'!$E443=0,"",IF(INDIRECT(NOM_FR&amp;ADDRESS('PR-tampon'!$E443,COLUMN(REFERENCEMENT_ISOLANT[[#Headers],[REF]])))=0,"",INDIRECT(NOM_FR&amp;ADDRESS('PR-tampon'!$E443,COLUMN(REFERENCEMENT_ISOLANT[[#Headers],[REF]]))))))</f>
        <v/>
      </c>
      <c r="I478" s="82" t="str">
        <f ca="1">IF('PR-tampon'!$E443="","",IF('PR-tampon'!$E443=0,"",IF(INDIRECT(NOM_FR&amp;ADDRESS('PR-tampon'!$E443,COLUMN(REFERENCEMENT_ISOLANT[[#Headers],[AVIS LIMITE AU]])))=0,"",INDIRECT(NOM_FR&amp;ADDRESS('PR-tampon'!$E443,COLUMN(REFERENCEMENT_ISOLANT[[#Headers],[AVIS LIMITE AU]]))))))</f>
        <v/>
      </c>
      <c r="J478" s="3" t="str">
        <f ca="1">IF('PR-tampon'!$E443="","",IF('PR-tampon'!$E443=0,"",IF(INDIRECT(NOM_FR&amp;ADDRESS('PR-tampon'!$E443,COLUMN(REFERENCEMENT_ISOLANT[[#Headers],[TC/TNC
dans le domaine d''emploi visé]])))=0,"",INDIRECT(NOM_FR&amp;ADDRESS('PR-tampon'!$E443,COLUMN(REFERENCEMENT_ISOLANT[[#Headers],[TC/TNC
dans le domaine d''emploi visé]]))))))</f>
        <v/>
      </c>
      <c r="K478" s="117" t="str">
        <f ca="1">IF('PR-tampon'!$E443="","",IF('PR-tampon'!$E443=0,"",IF(INDIRECT(NOM_FR&amp;ADDRESS('PR-tampon'!$E443,COLUMN(REFERENCEMENT_ISOLANT[[#Headers],[SYNTHESE DES APPLICATIONS VISEES]])))=0,"",INDIRECT(NOM_FR&amp;ADDRESS('PR-tampon'!$E443,COLUMN(REFERENCEMENT_ISOLANT[[#Headers],[SYNTHESE DES APPLICATIONS VISEES]]))))))</f>
        <v/>
      </c>
      <c r="L478" s="84" t="str">
        <f ca="1">IF('PR-tampon'!$E443="","",IF('PR-tampon'!$E443=0,"",IF(INDIRECT(NOM_FR&amp;ADDRESS('PR-tampon'!$E443,COLUMN(REFERENCEMENT_ISOLANT[[#Headers],[CONCATENATION DES OBSERVATIONS]])))=0,"",INDIRECT(NOM_FR&amp;ADDRESS('PR-tampon'!$E443,COLUMN(REFERENCEMENT_ISOLANT[[#Headers],[CONCATENATION DES OBSERVATIONS]]))))))</f>
        <v/>
      </c>
      <c r="M478" s="3" t="str">
        <f ca="1">IF('PR-tampon'!$E443="","",IF('PR-tampon'!$E443=0,"",IF(INDIRECT(NOM_FR&amp;ADDRESS('PR-tampon'!$E443,COLUMN(REFERENCEMENT_ISOLANT[[#Headers],[Hygrométrie des locaux]])))=0,"",INDIRECT(NOM_FR&amp;ADDRESS('PR-tampon'!$E443,COLUMN(REFERENCEMENT_ISOLANT[[#Headers],[Hygrométrie des locaux]]))))))</f>
        <v/>
      </c>
      <c r="N478" s="3" t="str">
        <f ca="1">IF('PR-tampon'!$E443="","",IF('PR-tampon'!$E443=0,"",IF(INDIRECT(NOM_FR&amp;ADDRESS('PR-tampon'!$E443,COLUMN(REFERENCEMENT_ISOLANT[[#Headers],[classement locaux au sens 20.1 P3]])))=0,"",INDIRECT(NOM_FR&amp;ADDRESS('PR-tampon'!$E443,COLUMN(REFERENCEMENT_ISOLANT[[#Headers],[classement locaux au sens 20.1 P3]]))))))</f>
        <v/>
      </c>
      <c r="O478" s="3" t="str">
        <f ca="1">IF('PR-tampon'!$E443="","",IF('PR-tampon'!$E443=0,"",IF(INDIRECT(NOM_FR&amp;ADDRESS('PR-tampon'!$E443,COLUMN(REFERENCEMENT_ISOLANT[[#Headers],[Climat max]])))=0,"",INDIRECT(NOM_FR&amp;ADDRESS('PR-tampon'!$E443,COLUMN(REFERENCEMENT_ISOLANT[[#Headers],[Climat max]]))))))</f>
        <v/>
      </c>
      <c r="P478" s="3" t="str">
        <f ca="1">IF('PR-tampon'!$E443="","",IF('PR-tampon'!$E443=0,"",IF(INDIRECT(NOM_FR&amp;ADDRESS('PR-tampon'!$E443,COLUMN(REFERENCEMENT_ISOLANT[[#Headers],[Locaux climatisés ou raffraichis]])))=0,"",INDIRECT(NOM_FR&amp;ADDRESS('PR-tampon'!$E443,COLUMN(REFERENCEMENT_ISOLANT[[#Headers],[Locaux climatisés ou raffraichis]]))))))</f>
        <v/>
      </c>
      <c r="Q478" s="89" t="str">
        <f ca="1">IF('PR-tampon'!$E443="","",IF('PR-tampon'!$E443=0,"",IF(INDIRECT(NOM_FR&amp;ADDRESS('PR-tampon'!$E443,COLUMN(REFERENCEMENT_ISOLANT[[#Headers],[LIEN INTERNET]])))=0,"",INDIRECT(NOM_FR&amp;ADDRESS('PR-tampon'!$E443,COLUMN(REFERENCEMENT_ISOLANT[[#Headers],[LIEN INTERNET]]))))))</f>
        <v/>
      </c>
    </row>
    <row r="479" spans="1:17" ht="130.15" customHeight="1" x14ac:dyDescent="0.25">
      <c r="A479" s="3" t="e">
        <v>#VALUE!</v>
      </c>
      <c r="B479" s="88" t="str">
        <f ca="1">IF('PR-tampon'!$E444="","",IF('PR-tampon'!$E444=0,"",IF(INDIRECT(NOM_FR&amp;ADDRESS('PR-tampon'!$E444,COLUMN(REFERENCEMENT_ISOLANT[[#Headers],[DATE REFERENCEMENT]])))=0,"",INDIRECT(NOM_FR&amp;ADDRESS('PR-tampon'!$E444,COLUMN(REFERENCEMENT_ISOLANT[[#Headers],[DATE REFERENCEMENT]]))))))</f>
        <v/>
      </c>
      <c r="C479" s="88" t="str">
        <f ca="1">IF('PR-tampon'!$E444="","",IF('PR-tampon'!$E444=0,"",IF(INDIRECT(NOM_FR&amp;ADDRESS('PR-tampon'!$E444,COLUMN(REFERENCEMENT_ISOLANT[[#Headers],[TYPE DE PROCEDE]])))=0,"",INDIRECT(NOM_FR&amp;ADDRESS('PR-tampon'!$E444,COLUMN(REFERENCEMENT_ISOLANT[[#Headers],[TYPE DE PROCEDE]]))))))</f>
        <v/>
      </c>
      <c r="D479" s="88" t="str">
        <f ca="1">IF('PR-tampon'!$E444="","",IF('PR-tampon'!$E444=0,"",IF(INDIRECT(NOM_FR&amp;ADDRESS('PR-tampon'!$E444,COLUMN(REFERENCEMENT_ISOLANT[[#Headers],[MATIERE]])))=0,"",INDIRECT(NOM_FR&amp;ADDRESS('PR-tampon'!$E444,COLUMN(REFERENCEMENT_ISOLANT[[#Headers],[MATIERE]]))))))</f>
        <v/>
      </c>
      <c r="E479" s="3" t="str">
        <f ca="1">IF('PR-tampon'!$E444="","",IF('PR-tampon'!$E444=0,"",IF(INDIRECT(NOM_FR&amp;ADDRESS('PR-tampon'!$E444,COLUMN(REFERENCEMENT_ISOLANT[[#Headers],[NOM COMMERCIAL DU PROCEDE]])))=0,"",INDIRECT(NOM_FR&amp;ADDRESS('PR-tampon'!$E444,COLUMN(REFERENCEMENT_ISOLANT[[#Headers],[NOM COMMERCIAL DU PROCEDE]]))))))</f>
        <v/>
      </c>
      <c r="F479" s="3" t="str">
        <f ca="1">IF('PR-tampon'!$E444="","",IF('PR-tampon'!$E444=0,"",IF(INDIRECT(NOM_FR&amp;ADDRESS('PR-tampon'!$E444,COLUMN(REFERENCEMENT_ISOLANT[[#Headers],[DISTRIBUTEUR]])))=0,"",INDIRECT(NOM_FR&amp;ADDRESS('PR-tampon'!$E444,COLUMN(REFERENCEMENT_ISOLANT[[#Headers],[DISTRIBUTEUR]]))))))</f>
        <v/>
      </c>
      <c r="G479" s="3" t="str">
        <f ca="1">IF('PR-tampon'!$E444="","",IF('PR-tampon'!$E444=0,"",IF(INDIRECT(NOM_FR&amp;ADDRESS('PR-tampon'!$E444,COLUMN(REFERENCEMENT_ISOLANT[[#Headers],[TYPE DE DOCUMENT DE REFERENCE]])))=0,"",INDIRECT(NOM_FR&amp;ADDRESS('PR-tampon'!$E444,COLUMN(REFERENCEMENT_ISOLANT[[#Headers],[TYPE DE DOCUMENT DE REFERENCE]]))))))</f>
        <v/>
      </c>
      <c r="H479" s="3" t="str">
        <f ca="1">IF('PR-tampon'!$E444="","",IF('PR-tampon'!$E444=0,"",IF(INDIRECT(NOM_FR&amp;ADDRESS('PR-tampon'!$E444,COLUMN(REFERENCEMENT_ISOLANT[[#Headers],[REF]])))=0,"",INDIRECT(NOM_FR&amp;ADDRESS('PR-tampon'!$E444,COLUMN(REFERENCEMENT_ISOLANT[[#Headers],[REF]]))))))</f>
        <v/>
      </c>
      <c r="I479" s="82" t="str">
        <f ca="1">IF('PR-tampon'!$E444="","",IF('PR-tampon'!$E444=0,"",IF(INDIRECT(NOM_FR&amp;ADDRESS('PR-tampon'!$E444,COLUMN(REFERENCEMENT_ISOLANT[[#Headers],[AVIS LIMITE AU]])))=0,"",INDIRECT(NOM_FR&amp;ADDRESS('PR-tampon'!$E444,COLUMN(REFERENCEMENT_ISOLANT[[#Headers],[AVIS LIMITE AU]]))))))</f>
        <v/>
      </c>
      <c r="J479" s="3" t="str">
        <f ca="1">IF('PR-tampon'!$E444="","",IF('PR-tampon'!$E444=0,"",IF(INDIRECT(NOM_FR&amp;ADDRESS('PR-tampon'!$E444,COLUMN(REFERENCEMENT_ISOLANT[[#Headers],[TC/TNC
dans le domaine d''emploi visé]])))=0,"",INDIRECT(NOM_FR&amp;ADDRESS('PR-tampon'!$E444,COLUMN(REFERENCEMENT_ISOLANT[[#Headers],[TC/TNC
dans le domaine d''emploi visé]]))))))</f>
        <v/>
      </c>
      <c r="K479" s="117" t="str">
        <f ca="1">IF('PR-tampon'!$E444="","",IF('PR-tampon'!$E444=0,"",IF(INDIRECT(NOM_FR&amp;ADDRESS('PR-tampon'!$E444,COLUMN(REFERENCEMENT_ISOLANT[[#Headers],[SYNTHESE DES APPLICATIONS VISEES]])))=0,"",INDIRECT(NOM_FR&amp;ADDRESS('PR-tampon'!$E444,COLUMN(REFERENCEMENT_ISOLANT[[#Headers],[SYNTHESE DES APPLICATIONS VISEES]]))))))</f>
        <v/>
      </c>
      <c r="L479" s="84" t="str">
        <f ca="1">IF('PR-tampon'!$E444="","",IF('PR-tampon'!$E444=0,"",IF(INDIRECT(NOM_FR&amp;ADDRESS('PR-tampon'!$E444,COLUMN(REFERENCEMENT_ISOLANT[[#Headers],[CONCATENATION DES OBSERVATIONS]])))=0,"",INDIRECT(NOM_FR&amp;ADDRESS('PR-tampon'!$E444,COLUMN(REFERENCEMENT_ISOLANT[[#Headers],[CONCATENATION DES OBSERVATIONS]]))))))</f>
        <v/>
      </c>
      <c r="M479" s="3" t="str">
        <f ca="1">IF('PR-tampon'!$E444="","",IF('PR-tampon'!$E444=0,"",IF(INDIRECT(NOM_FR&amp;ADDRESS('PR-tampon'!$E444,COLUMN(REFERENCEMENT_ISOLANT[[#Headers],[Hygrométrie des locaux]])))=0,"",INDIRECT(NOM_FR&amp;ADDRESS('PR-tampon'!$E444,COLUMN(REFERENCEMENT_ISOLANT[[#Headers],[Hygrométrie des locaux]]))))))</f>
        <v/>
      </c>
      <c r="N479" s="3" t="str">
        <f ca="1">IF('PR-tampon'!$E444="","",IF('PR-tampon'!$E444=0,"",IF(INDIRECT(NOM_FR&amp;ADDRESS('PR-tampon'!$E444,COLUMN(REFERENCEMENT_ISOLANT[[#Headers],[classement locaux au sens 20.1 P3]])))=0,"",INDIRECT(NOM_FR&amp;ADDRESS('PR-tampon'!$E444,COLUMN(REFERENCEMENT_ISOLANT[[#Headers],[classement locaux au sens 20.1 P3]]))))))</f>
        <v/>
      </c>
      <c r="O479" s="3" t="str">
        <f ca="1">IF('PR-tampon'!$E444="","",IF('PR-tampon'!$E444=0,"",IF(INDIRECT(NOM_FR&amp;ADDRESS('PR-tampon'!$E444,COLUMN(REFERENCEMENT_ISOLANT[[#Headers],[Climat max]])))=0,"",INDIRECT(NOM_FR&amp;ADDRESS('PR-tampon'!$E444,COLUMN(REFERENCEMENT_ISOLANT[[#Headers],[Climat max]]))))))</f>
        <v/>
      </c>
      <c r="P479" s="3" t="str">
        <f ca="1">IF('PR-tampon'!$E444="","",IF('PR-tampon'!$E444=0,"",IF(INDIRECT(NOM_FR&amp;ADDRESS('PR-tampon'!$E444,COLUMN(REFERENCEMENT_ISOLANT[[#Headers],[Locaux climatisés ou raffraichis]])))=0,"",INDIRECT(NOM_FR&amp;ADDRESS('PR-tampon'!$E444,COLUMN(REFERENCEMENT_ISOLANT[[#Headers],[Locaux climatisés ou raffraichis]]))))))</f>
        <v/>
      </c>
      <c r="Q479" s="89" t="str">
        <f ca="1">IF('PR-tampon'!$E444="","",IF('PR-tampon'!$E444=0,"",IF(INDIRECT(NOM_FR&amp;ADDRESS('PR-tampon'!$E444,COLUMN(REFERENCEMENT_ISOLANT[[#Headers],[LIEN INTERNET]])))=0,"",INDIRECT(NOM_FR&amp;ADDRESS('PR-tampon'!$E444,COLUMN(REFERENCEMENT_ISOLANT[[#Headers],[LIEN INTERNET]]))))))</f>
        <v/>
      </c>
    </row>
    <row r="480" spans="1:17" ht="130.15" customHeight="1" x14ac:dyDescent="0.25">
      <c r="A480" s="3" t="e">
        <v>#VALUE!</v>
      </c>
      <c r="B480" s="88" t="str">
        <f ca="1">IF('PR-tampon'!$E445="","",IF('PR-tampon'!$E445=0,"",IF(INDIRECT(NOM_FR&amp;ADDRESS('PR-tampon'!$E445,COLUMN(REFERENCEMENT_ISOLANT[[#Headers],[DATE REFERENCEMENT]])))=0,"",INDIRECT(NOM_FR&amp;ADDRESS('PR-tampon'!$E445,COLUMN(REFERENCEMENT_ISOLANT[[#Headers],[DATE REFERENCEMENT]]))))))</f>
        <v/>
      </c>
      <c r="C480" s="88" t="str">
        <f ca="1">IF('PR-tampon'!$E445="","",IF('PR-tampon'!$E445=0,"",IF(INDIRECT(NOM_FR&amp;ADDRESS('PR-tampon'!$E445,COLUMN(REFERENCEMENT_ISOLANT[[#Headers],[TYPE DE PROCEDE]])))=0,"",INDIRECT(NOM_FR&amp;ADDRESS('PR-tampon'!$E445,COLUMN(REFERENCEMENT_ISOLANT[[#Headers],[TYPE DE PROCEDE]]))))))</f>
        <v/>
      </c>
      <c r="D480" s="88" t="str">
        <f ca="1">IF('PR-tampon'!$E445="","",IF('PR-tampon'!$E445=0,"",IF(INDIRECT(NOM_FR&amp;ADDRESS('PR-tampon'!$E445,COLUMN(REFERENCEMENT_ISOLANT[[#Headers],[MATIERE]])))=0,"",INDIRECT(NOM_FR&amp;ADDRESS('PR-tampon'!$E445,COLUMN(REFERENCEMENT_ISOLANT[[#Headers],[MATIERE]]))))))</f>
        <v/>
      </c>
      <c r="E480" s="3" t="str">
        <f ca="1">IF('PR-tampon'!$E445="","",IF('PR-tampon'!$E445=0,"",IF(INDIRECT(NOM_FR&amp;ADDRESS('PR-tampon'!$E445,COLUMN(REFERENCEMENT_ISOLANT[[#Headers],[NOM COMMERCIAL DU PROCEDE]])))=0,"",INDIRECT(NOM_FR&amp;ADDRESS('PR-tampon'!$E445,COLUMN(REFERENCEMENT_ISOLANT[[#Headers],[NOM COMMERCIAL DU PROCEDE]]))))))</f>
        <v/>
      </c>
      <c r="F480" s="3" t="str">
        <f ca="1">IF('PR-tampon'!$E445="","",IF('PR-tampon'!$E445=0,"",IF(INDIRECT(NOM_FR&amp;ADDRESS('PR-tampon'!$E445,COLUMN(REFERENCEMENT_ISOLANT[[#Headers],[DISTRIBUTEUR]])))=0,"",INDIRECT(NOM_FR&amp;ADDRESS('PR-tampon'!$E445,COLUMN(REFERENCEMENT_ISOLANT[[#Headers],[DISTRIBUTEUR]]))))))</f>
        <v/>
      </c>
      <c r="G480" s="3" t="str">
        <f ca="1">IF('PR-tampon'!$E445="","",IF('PR-tampon'!$E445=0,"",IF(INDIRECT(NOM_FR&amp;ADDRESS('PR-tampon'!$E445,COLUMN(REFERENCEMENT_ISOLANT[[#Headers],[TYPE DE DOCUMENT DE REFERENCE]])))=0,"",INDIRECT(NOM_FR&amp;ADDRESS('PR-tampon'!$E445,COLUMN(REFERENCEMENT_ISOLANT[[#Headers],[TYPE DE DOCUMENT DE REFERENCE]]))))))</f>
        <v/>
      </c>
      <c r="H480" s="3" t="str">
        <f ca="1">IF('PR-tampon'!$E445="","",IF('PR-tampon'!$E445=0,"",IF(INDIRECT(NOM_FR&amp;ADDRESS('PR-tampon'!$E445,COLUMN(REFERENCEMENT_ISOLANT[[#Headers],[REF]])))=0,"",INDIRECT(NOM_FR&amp;ADDRESS('PR-tampon'!$E445,COLUMN(REFERENCEMENT_ISOLANT[[#Headers],[REF]]))))))</f>
        <v/>
      </c>
      <c r="I480" s="82" t="str">
        <f ca="1">IF('PR-tampon'!$E445="","",IF('PR-tampon'!$E445=0,"",IF(INDIRECT(NOM_FR&amp;ADDRESS('PR-tampon'!$E445,COLUMN(REFERENCEMENT_ISOLANT[[#Headers],[AVIS LIMITE AU]])))=0,"",INDIRECT(NOM_FR&amp;ADDRESS('PR-tampon'!$E445,COLUMN(REFERENCEMENT_ISOLANT[[#Headers],[AVIS LIMITE AU]]))))))</f>
        <v/>
      </c>
      <c r="J480" s="3" t="str">
        <f ca="1">IF('PR-tampon'!$E445="","",IF('PR-tampon'!$E445=0,"",IF(INDIRECT(NOM_FR&amp;ADDRESS('PR-tampon'!$E445,COLUMN(REFERENCEMENT_ISOLANT[[#Headers],[TC/TNC
dans le domaine d''emploi visé]])))=0,"",INDIRECT(NOM_FR&amp;ADDRESS('PR-tampon'!$E445,COLUMN(REFERENCEMENT_ISOLANT[[#Headers],[TC/TNC
dans le domaine d''emploi visé]]))))))</f>
        <v/>
      </c>
      <c r="K480" s="117" t="str">
        <f ca="1">IF('PR-tampon'!$E445="","",IF('PR-tampon'!$E445=0,"",IF(INDIRECT(NOM_FR&amp;ADDRESS('PR-tampon'!$E445,COLUMN(REFERENCEMENT_ISOLANT[[#Headers],[SYNTHESE DES APPLICATIONS VISEES]])))=0,"",INDIRECT(NOM_FR&amp;ADDRESS('PR-tampon'!$E445,COLUMN(REFERENCEMENT_ISOLANT[[#Headers],[SYNTHESE DES APPLICATIONS VISEES]]))))))</f>
        <v/>
      </c>
      <c r="L480" s="84" t="str">
        <f ca="1">IF('PR-tampon'!$E445="","",IF('PR-tampon'!$E445=0,"",IF(INDIRECT(NOM_FR&amp;ADDRESS('PR-tampon'!$E445,COLUMN(REFERENCEMENT_ISOLANT[[#Headers],[CONCATENATION DES OBSERVATIONS]])))=0,"",INDIRECT(NOM_FR&amp;ADDRESS('PR-tampon'!$E445,COLUMN(REFERENCEMENT_ISOLANT[[#Headers],[CONCATENATION DES OBSERVATIONS]]))))))</f>
        <v/>
      </c>
      <c r="M480" s="3" t="str">
        <f ca="1">IF('PR-tampon'!$E445="","",IF('PR-tampon'!$E445=0,"",IF(INDIRECT(NOM_FR&amp;ADDRESS('PR-tampon'!$E445,COLUMN(REFERENCEMENT_ISOLANT[[#Headers],[Hygrométrie des locaux]])))=0,"",INDIRECT(NOM_FR&amp;ADDRESS('PR-tampon'!$E445,COLUMN(REFERENCEMENT_ISOLANT[[#Headers],[Hygrométrie des locaux]]))))))</f>
        <v/>
      </c>
      <c r="N480" s="3" t="str">
        <f ca="1">IF('PR-tampon'!$E445="","",IF('PR-tampon'!$E445=0,"",IF(INDIRECT(NOM_FR&amp;ADDRESS('PR-tampon'!$E445,COLUMN(REFERENCEMENT_ISOLANT[[#Headers],[classement locaux au sens 20.1 P3]])))=0,"",INDIRECT(NOM_FR&amp;ADDRESS('PR-tampon'!$E445,COLUMN(REFERENCEMENT_ISOLANT[[#Headers],[classement locaux au sens 20.1 P3]]))))))</f>
        <v/>
      </c>
      <c r="O480" s="3" t="str">
        <f ca="1">IF('PR-tampon'!$E445="","",IF('PR-tampon'!$E445=0,"",IF(INDIRECT(NOM_FR&amp;ADDRESS('PR-tampon'!$E445,COLUMN(REFERENCEMENT_ISOLANT[[#Headers],[Climat max]])))=0,"",INDIRECT(NOM_FR&amp;ADDRESS('PR-tampon'!$E445,COLUMN(REFERENCEMENT_ISOLANT[[#Headers],[Climat max]]))))))</f>
        <v/>
      </c>
      <c r="P480" s="3" t="str">
        <f ca="1">IF('PR-tampon'!$E445="","",IF('PR-tampon'!$E445=0,"",IF(INDIRECT(NOM_FR&amp;ADDRESS('PR-tampon'!$E445,COLUMN(REFERENCEMENT_ISOLANT[[#Headers],[Locaux climatisés ou raffraichis]])))=0,"",INDIRECT(NOM_FR&amp;ADDRESS('PR-tampon'!$E445,COLUMN(REFERENCEMENT_ISOLANT[[#Headers],[Locaux climatisés ou raffraichis]]))))))</f>
        <v/>
      </c>
      <c r="Q480" s="89" t="str">
        <f ca="1">IF('PR-tampon'!$E445="","",IF('PR-tampon'!$E445=0,"",IF(INDIRECT(NOM_FR&amp;ADDRESS('PR-tampon'!$E445,COLUMN(REFERENCEMENT_ISOLANT[[#Headers],[LIEN INTERNET]])))=0,"",INDIRECT(NOM_FR&amp;ADDRESS('PR-tampon'!$E445,COLUMN(REFERENCEMENT_ISOLANT[[#Headers],[LIEN INTERNET]]))))))</f>
        <v/>
      </c>
    </row>
    <row r="481" spans="1:17" ht="130.15" customHeight="1" x14ac:dyDescent="0.25">
      <c r="A481" s="3" t="e">
        <v>#VALUE!</v>
      </c>
      <c r="B481" s="88" t="str">
        <f ca="1">IF('PR-tampon'!$E446="","",IF('PR-tampon'!$E446=0,"",IF(INDIRECT(NOM_FR&amp;ADDRESS('PR-tampon'!$E446,COLUMN(REFERENCEMENT_ISOLANT[[#Headers],[DATE REFERENCEMENT]])))=0,"",INDIRECT(NOM_FR&amp;ADDRESS('PR-tampon'!$E446,COLUMN(REFERENCEMENT_ISOLANT[[#Headers],[DATE REFERENCEMENT]]))))))</f>
        <v/>
      </c>
      <c r="C481" s="88" t="str">
        <f ca="1">IF('PR-tampon'!$E446="","",IF('PR-tampon'!$E446=0,"",IF(INDIRECT(NOM_FR&amp;ADDRESS('PR-tampon'!$E446,COLUMN(REFERENCEMENT_ISOLANT[[#Headers],[TYPE DE PROCEDE]])))=0,"",INDIRECT(NOM_FR&amp;ADDRESS('PR-tampon'!$E446,COLUMN(REFERENCEMENT_ISOLANT[[#Headers],[TYPE DE PROCEDE]]))))))</f>
        <v/>
      </c>
      <c r="D481" s="88" t="str">
        <f ca="1">IF('PR-tampon'!$E446="","",IF('PR-tampon'!$E446=0,"",IF(INDIRECT(NOM_FR&amp;ADDRESS('PR-tampon'!$E446,COLUMN(REFERENCEMENT_ISOLANT[[#Headers],[MATIERE]])))=0,"",INDIRECT(NOM_FR&amp;ADDRESS('PR-tampon'!$E446,COLUMN(REFERENCEMENT_ISOLANT[[#Headers],[MATIERE]]))))))</f>
        <v/>
      </c>
      <c r="E481" s="3" t="str">
        <f ca="1">IF('PR-tampon'!$E446="","",IF('PR-tampon'!$E446=0,"",IF(INDIRECT(NOM_FR&amp;ADDRESS('PR-tampon'!$E446,COLUMN(REFERENCEMENT_ISOLANT[[#Headers],[NOM COMMERCIAL DU PROCEDE]])))=0,"",INDIRECT(NOM_FR&amp;ADDRESS('PR-tampon'!$E446,COLUMN(REFERENCEMENT_ISOLANT[[#Headers],[NOM COMMERCIAL DU PROCEDE]]))))))</f>
        <v/>
      </c>
      <c r="F481" s="3" t="str">
        <f ca="1">IF('PR-tampon'!$E446="","",IF('PR-tampon'!$E446=0,"",IF(INDIRECT(NOM_FR&amp;ADDRESS('PR-tampon'!$E446,COLUMN(REFERENCEMENT_ISOLANT[[#Headers],[DISTRIBUTEUR]])))=0,"",INDIRECT(NOM_FR&amp;ADDRESS('PR-tampon'!$E446,COLUMN(REFERENCEMENT_ISOLANT[[#Headers],[DISTRIBUTEUR]]))))))</f>
        <v/>
      </c>
      <c r="G481" s="3" t="str">
        <f ca="1">IF('PR-tampon'!$E446="","",IF('PR-tampon'!$E446=0,"",IF(INDIRECT(NOM_FR&amp;ADDRESS('PR-tampon'!$E446,COLUMN(REFERENCEMENT_ISOLANT[[#Headers],[TYPE DE DOCUMENT DE REFERENCE]])))=0,"",INDIRECT(NOM_FR&amp;ADDRESS('PR-tampon'!$E446,COLUMN(REFERENCEMENT_ISOLANT[[#Headers],[TYPE DE DOCUMENT DE REFERENCE]]))))))</f>
        <v/>
      </c>
      <c r="H481" s="3" t="str">
        <f ca="1">IF('PR-tampon'!$E446="","",IF('PR-tampon'!$E446=0,"",IF(INDIRECT(NOM_FR&amp;ADDRESS('PR-tampon'!$E446,COLUMN(REFERENCEMENT_ISOLANT[[#Headers],[REF]])))=0,"",INDIRECT(NOM_FR&amp;ADDRESS('PR-tampon'!$E446,COLUMN(REFERENCEMENT_ISOLANT[[#Headers],[REF]]))))))</f>
        <v/>
      </c>
      <c r="I481" s="82" t="str">
        <f ca="1">IF('PR-tampon'!$E446="","",IF('PR-tampon'!$E446=0,"",IF(INDIRECT(NOM_FR&amp;ADDRESS('PR-tampon'!$E446,COLUMN(REFERENCEMENT_ISOLANT[[#Headers],[AVIS LIMITE AU]])))=0,"",INDIRECT(NOM_FR&amp;ADDRESS('PR-tampon'!$E446,COLUMN(REFERENCEMENT_ISOLANT[[#Headers],[AVIS LIMITE AU]]))))))</f>
        <v/>
      </c>
      <c r="J481" s="3" t="str">
        <f ca="1">IF('PR-tampon'!$E446="","",IF('PR-tampon'!$E446=0,"",IF(INDIRECT(NOM_FR&amp;ADDRESS('PR-tampon'!$E446,COLUMN(REFERENCEMENT_ISOLANT[[#Headers],[TC/TNC
dans le domaine d''emploi visé]])))=0,"",INDIRECT(NOM_FR&amp;ADDRESS('PR-tampon'!$E446,COLUMN(REFERENCEMENT_ISOLANT[[#Headers],[TC/TNC
dans le domaine d''emploi visé]]))))))</f>
        <v/>
      </c>
      <c r="K481" s="117" t="str">
        <f ca="1">IF('PR-tampon'!$E446="","",IF('PR-tampon'!$E446=0,"",IF(INDIRECT(NOM_FR&amp;ADDRESS('PR-tampon'!$E446,COLUMN(REFERENCEMENT_ISOLANT[[#Headers],[SYNTHESE DES APPLICATIONS VISEES]])))=0,"",INDIRECT(NOM_FR&amp;ADDRESS('PR-tampon'!$E446,COLUMN(REFERENCEMENT_ISOLANT[[#Headers],[SYNTHESE DES APPLICATIONS VISEES]]))))))</f>
        <v/>
      </c>
      <c r="L481" s="84" t="str">
        <f ca="1">IF('PR-tampon'!$E446="","",IF('PR-tampon'!$E446=0,"",IF(INDIRECT(NOM_FR&amp;ADDRESS('PR-tampon'!$E446,COLUMN(REFERENCEMENT_ISOLANT[[#Headers],[CONCATENATION DES OBSERVATIONS]])))=0,"",INDIRECT(NOM_FR&amp;ADDRESS('PR-tampon'!$E446,COLUMN(REFERENCEMENT_ISOLANT[[#Headers],[CONCATENATION DES OBSERVATIONS]]))))))</f>
        <v/>
      </c>
      <c r="M481" s="3" t="str">
        <f ca="1">IF('PR-tampon'!$E446="","",IF('PR-tampon'!$E446=0,"",IF(INDIRECT(NOM_FR&amp;ADDRESS('PR-tampon'!$E446,COLUMN(REFERENCEMENT_ISOLANT[[#Headers],[Hygrométrie des locaux]])))=0,"",INDIRECT(NOM_FR&amp;ADDRESS('PR-tampon'!$E446,COLUMN(REFERENCEMENT_ISOLANT[[#Headers],[Hygrométrie des locaux]]))))))</f>
        <v/>
      </c>
      <c r="N481" s="3" t="str">
        <f ca="1">IF('PR-tampon'!$E446="","",IF('PR-tampon'!$E446=0,"",IF(INDIRECT(NOM_FR&amp;ADDRESS('PR-tampon'!$E446,COLUMN(REFERENCEMENT_ISOLANT[[#Headers],[classement locaux au sens 20.1 P3]])))=0,"",INDIRECT(NOM_FR&amp;ADDRESS('PR-tampon'!$E446,COLUMN(REFERENCEMENT_ISOLANT[[#Headers],[classement locaux au sens 20.1 P3]]))))))</f>
        <v/>
      </c>
      <c r="O481" s="3" t="str">
        <f ca="1">IF('PR-tampon'!$E446="","",IF('PR-tampon'!$E446=0,"",IF(INDIRECT(NOM_FR&amp;ADDRESS('PR-tampon'!$E446,COLUMN(REFERENCEMENT_ISOLANT[[#Headers],[Climat max]])))=0,"",INDIRECT(NOM_FR&amp;ADDRESS('PR-tampon'!$E446,COLUMN(REFERENCEMENT_ISOLANT[[#Headers],[Climat max]]))))))</f>
        <v/>
      </c>
      <c r="P481" s="3" t="str">
        <f ca="1">IF('PR-tampon'!$E446="","",IF('PR-tampon'!$E446=0,"",IF(INDIRECT(NOM_FR&amp;ADDRESS('PR-tampon'!$E446,COLUMN(REFERENCEMENT_ISOLANT[[#Headers],[Locaux climatisés ou raffraichis]])))=0,"",INDIRECT(NOM_FR&amp;ADDRESS('PR-tampon'!$E446,COLUMN(REFERENCEMENT_ISOLANT[[#Headers],[Locaux climatisés ou raffraichis]]))))))</f>
        <v/>
      </c>
      <c r="Q481" s="89" t="str">
        <f ca="1">IF('PR-tampon'!$E446="","",IF('PR-tampon'!$E446=0,"",IF(INDIRECT(NOM_FR&amp;ADDRESS('PR-tampon'!$E446,COLUMN(REFERENCEMENT_ISOLANT[[#Headers],[LIEN INTERNET]])))=0,"",INDIRECT(NOM_FR&amp;ADDRESS('PR-tampon'!$E446,COLUMN(REFERENCEMENT_ISOLANT[[#Headers],[LIEN INTERNET]]))))))</f>
        <v/>
      </c>
    </row>
    <row r="482" spans="1:17" ht="130.15" customHeight="1" x14ac:dyDescent="0.25">
      <c r="A482" s="3" t="e">
        <v>#VALUE!</v>
      </c>
      <c r="B482" s="88" t="str">
        <f ca="1">IF('PR-tampon'!$E447="","",IF('PR-tampon'!$E447=0,"",IF(INDIRECT(NOM_FR&amp;ADDRESS('PR-tampon'!$E447,COLUMN(REFERENCEMENT_ISOLANT[[#Headers],[DATE REFERENCEMENT]])))=0,"",INDIRECT(NOM_FR&amp;ADDRESS('PR-tampon'!$E447,COLUMN(REFERENCEMENT_ISOLANT[[#Headers],[DATE REFERENCEMENT]]))))))</f>
        <v/>
      </c>
      <c r="C482" s="88" t="str">
        <f ca="1">IF('PR-tampon'!$E447="","",IF('PR-tampon'!$E447=0,"",IF(INDIRECT(NOM_FR&amp;ADDRESS('PR-tampon'!$E447,COLUMN(REFERENCEMENT_ISOLANT[[#Headers],[TYPE DE PROCEDE]])))=0,"",INDIRECT(NOM_FR&amp;ADDRESS('PR-tampon'!$E447,COLUMN(REFERENCEMENT_ISOLANT[[#Headers],[TYPE DE PROCEDE]]))))))</f>
        <v/>
      </c>
      <c r="D482" s="88" t="str">
        <f ca="1">IF('PR-tampon'!$E447="","",IF('PR-tampon'!$E447=0,"",IF(INDIRECT(NOM_FR&amp;ADDRESS('PR-tampon'!$E447,COLUMN(REFERENCEMENT_ISOLANT[[#Headers],[MATIERE]])))=0,"",INDIRECT(NOM_FR&amp;ADDRESS('PR-tampon'!$E447,COLUMN(REFERENCEMENT_ISOLANT[[#Headers],[MATIERE]]))))))</f>
        <v/>
      </c>
      <c r="E482" s="3" t="str">
        <f ca="1">IF('PR-tampon'!$E447="","",IF('PR-tampon'!$E447=0,"",IF(INDIRECT(NOM_FR&amp;ADDRESS('PR-tampon'!$E447,COLUMN(REFERENCEMENT_ISOLANT[[#Headers],[NOM COMMERCIAL DU PROCEDE]])))=0,"",INDIRECT(NOM_FR&amp;ADDRESS('PR-tampon'!$E447,COLUMN(REFERENCEMENT_ISOLANT[[#Headers],[NOM COMMERCIAL DU PROCEDE]]))))))</f>
        <v/>
      </c>
      <c r="F482" s="3" t="str">
        <f ca="1">IF('PR-tampon'!$E447="","",IF('PR-tampon'!$E447=0,"",IF(INDIRECT(NOM_FR&amp;ADDRESS('PR-tampon'!$E447,COLUMN(REFERENCEMENT_ISOLANT[[#Headers],[DISTRIBUTEUR]])))=0,"",INDIRECT(NOM_FR&amp;ADDRESS('PR-tampon'!$E447,COLUMN(REFERENCEMENT_ISOLANT[[#Headers],[DISTRIBUTEUR]]))))))</f>
        <v/>
      </c>
      <c r="G482" s="3" t="str">
        <f ca="1">IF('PR-tampon'!$E447="","",IF('PR-tampon'!$E447=0,"",IF(INDIRECT(NOM_FR&amp;ADDRESS('PR-tampon'!$E447,COLUMN(REFERENCEMENT_ISOLANT[[#Headers],[TYPE DE DOCUMENT DE REFERENCE]])))=0,"",INDIRECT(NOM_FR&amp;ADDRESS('PR-tampon'!$E447,COLUMN(REFERENCEMENT_ISOLANT[[#Headers],[TYPE DE DOCUMENT DE REFERENCE]]))))))</f>
        <v/>
      </c>
      <c r="H482" s="3" t="str">
        <f ca="1">IF('PR-tampon'!$E447="","",IF('PR-tampon'!$E447=0,"",IF(INDIRECT(NOM_FR&amp;ADDRESS('PR-tampon'!$E447,COLUMN(REFERENCEMENT_ISOLANT[[#Headers],[REF]])))=0,"",INDIRECT(NOM_FR&amp;ADDRESS('PR-tampon'!$E447,COLUMN(REFERENCEMENT_ISOLANT[[#Headers],[REF]]))))))</f>
        <v/>
      </c>
      <c r="I482" s="82" t="str">
        <f ca="1">IF('PR-tampon'!$E447="","",IF('PR-tampon'!$E447=0,"",IF(INDIRECT(NOM_FR&amp;ADDRESS('PR-tampon'!$E447,COLUMN(REFERENCEMENT_ISOLANT[[#Headers],[AVIS LIMITE AU]])))=0,"",INDIRECT(NOM_FR&amp;ADDRESS('PR-tampon'!$E447,COLUMN(REFERENCEMENT_ISOLANT[[#Headers],[AVIS LIMITE AU]]))))))</f>
        <v/>
      </c>
      <c r="J482" s="3" t="str">
        <f ca="1">IF('PR-tampon'!$E447="","",IF('PR-tampon'!$E447=0,"",IF(INDIRECT(NOM_FR&amp;ADDRESS('PR-tampon'!$E447,COLUMN(REFERENCEMENT_ISOLANT[[#Headers],[TC/TNC
dans le domaine d''emploi visé]])))=0,"",INDIRECT(NOM_FR&amp;ADDRESS('PR-tampon'!$E447,COLUMN(REFERENCEMENT_ISOLANT[[#Headers],[TC/TNC
dans le domaine d''emploi visé]]))))))</f>
        <v/>
      </c>
      <c r="K482" s="117" t="str">
        <f ca="1">IF('PR-tampon'!$E447="","",IF('PR-tampon'!$E447=0,"",IF(INDIRECT(NOM_FR&amp;ADDRESS('PR-tampon'!$E447,COLUMN(REFERENCEMENT_ISOLANT[[#Headers],[SYNTHESE DES APPLICATIONS VISEES]])))=0,"",INDIRECT(NOM_FR&amp;ADDRESS('PR-tampon'!$E447,COLUMN(REFERENCEMENT_ISOLANT[[#Headers],[SYNTHESE DES APPLICATIONS VISEES]]))))))</f>
        <v/>
      </c>
      <c r="L482" s="84" t="str">
        <f ca="1">IF('PR-tampon'!$E447="","",IF('PR-tampon'!$E447=0,"",IF(INDIRECT(NOM_FR&amp;ADDRESS('PR-tampon'!$E447,COLUMN(REFERENCEMENT_ISOLANT[[#Headers],[CONCATENATION DES OBSERVATIONS]])))=0,"",INDIRECT(NOM_FR&amp;ADDRESS('PR-tampon'!$E447,COLUMN(REFERENCEMENT_ISOLANT[[#Headers],[CONCATENATION DES OBSERVATIONS]]))))))</f>
        <v/>
      </c>
      <c r="M482" s="3" t="str">
        <f ca="1">IF('PR-tampon'!$E447="","",IF('PR-tampon'!$E447=0,"",IF(INDIRECT(NOM_FR&amp;ADDRESS('PR-tampon'!$E447,COLUMN(REFERENCEMENT_ISOLANT[[#Headers],[Hygrométrie des locaux]])))=0,"",INDIRECT(NOM_FR&amp;ADDRESS('PR-tampon'!$E447,COLUMN(REFERENCEMENT_ISOLANT[[#Headers],[Hygrométrie des locaux]]))))))</f>
        <v/>
      </c>
      <c r="N482" s="3" t="str">
        <f ca="1">IF('PR-tampon'!$E447="","",IF('PR-tampon'!$E447=0,"",IF(INDIRECT(NOM_FR&amp;ADDRESS('PR-tampon'!$E447,COLUMN(REFERENCEMENT_ISOLANT[[#Headers],[classement locaux au sens 20.1 P3]])))=0,"",INDIRECT(NOM_FR&amp;ADDRESS('PR-tampon'!$E447,COLUMN(REFERENCEMENT_ISOLANT[[#Headers],[classement locaux au sens 20.1 P3]]))))))</f>
        <v/>
      </c>
      <c r="O482" s="3" t="str">
        <f ca="1">IF('PR-tampon'!$E447="","",IF('PR-tampon'!$E447=0,"",IF(INDIRECT(NOM_FR&amp;ADDRESS('PR-tampon'!$E447,COLUMN(REFERENCEMENT_ISOLANT[[#Headers],[Climat max]])))=0,"",INDIRECT(NOM_FR&amp;ADDRESS('PR-tampon'!$E447,COLUMN(REFERENCEMENT_ISOLANT[[#Headers],[Climat max]]))))))</f>
        <v/>
      </c>
      <c r="P482" s="3" t="str">
        <f ca="1">IF('PR-tampon'!$E447="","",IF('PR-tampon'!$E447=0,"",IF(INDIRECT(NOM_FR&amp;ADDRESS('PR-tampon'!$E447,COLUMN(REFERENCEMENT_ISOLANT[[#Headers],[Locaux climatisés ou raffraichis]])))=0,"",INDIRECT(NOM_FR&amp;ADDRESS('PR-tampon'!$E447,COLUMN(REFERENCEMENT_ISOLANT[[#Headers],[Locaux climatisés ou raffraichis]]))))))</f>
        <v/>
      </c>
      <c r="Q482" s="89" t="str">
        <f ca="1">IF('PR-tampon'!$E447="","",IF('PR-tampon'!$E447=0,"",IF(INDIRECT(NOM_FR&amp;ADDRESS('PR-tampon'!$E447,COLUMN(REFERENCEMENT_ISOLANT[[#Headers],[LIEN INTERNET]])))=0,"",INDIRECT(NOM_FR&amp;ADDRESS('PR-tampon'!$E447,COLUMN(REFERENCEMENT_ISOLANT[[#Headers],[LIEN INTERNET]]))))))</f>
        <v/>
      </c>
    </row>
    <row r="483" spans="1:17" ht="130.15" customHeight="1" x14ac:dyDescent="0.25">
      <c r="A483" s="3" t="e">
        <v>#VALUE!</v>
      </c>
      <c r="B483" s="88" t="str">
        <f ca="1">IF('PR-tampon'!$E448="","",IF('PR-tampon'!$E448=0,"",IF(INDIRECT(NOM_FR&amp;ADDRESS('PR-tampon'!$E448,COLUMN(REFERENCEMENT_ISOLANT[[#Headers],[DATE REFERENCEMENT]])))=0,"",INDIRECT(NOM_FR&amp;ADDRESS('PR-tampon'!$E448,COLUMN(REFERENCEMENT_ISOLANT[[#Headers],[DATE REFERENCEMENT]]))))))</f>
        <v/>
      </c>
      <c r="C483" s="88" t="str">
        <f ca="1">IF('PR-tampon'!$E448="","",IF('PR-tampon'!$E448=0,"",IF(INDIRECT(NOM_FR&amp;ADDRESS('PR-tampon'!$E448,COLUMN(REFERENCEMENT_ISOLANT[[#Headers],[TYPE DE PROCEDE]])))=0,"",INDIRECT(NOM_FR&amp;ADDRESS('PR-tampon'!$E448,COLUMN(REFERENCEMENT_ISOLANT[[#Headers],[TYPE DE PROCEDE]]))))))</f>
        <v/>
      </c>
      <c r="D483" s="88" t="str">
        <f ca="1">IF('PR-tampon'!$E448="","",IF('PR-tampon'!$E448=0,"",IF(INDIRECT(NOM_FR&amp;ADDRESS('PR-tampon'!$E448,COLUMN(REFERENCEMENT_ISOLANT[[#Headers],[MATIERE]])))=0,"",INDIRECT(NOM_FR&amp;ADDRESS('PR-tampon'!$E448,COLUMN(REFERENCEMENT_ISOLANT[[#Headers],[MATIERE]]))))))</f>
        <v/>
      </c>
      <c r="E483" s="3" t="str">
        <f ca="1">IF('PR-tampon'!$E448="","",IF('PR-tampon'!$E448=0,"",IF(INDIRECT(NOM_FR&amp;ADDRESS('PR-tampon'!$E448,COLUMN(REFERENCEMENT_ISOLANT[[#Headers],[NOM COMMERCIAL DU PROCEDE]])))=0,"",INDIRECT(NOM_FR&amp;ADDRESS('PR-tampon'!$E448,COLUMN(REFERENCEMENT_ISOLANT[[#Headers],[NOM COMMERCIAL DU PROCEDE]]))))))</f>
        <v/>
      </c>
      <c r="F483" s="3" t="str">
        <f ca="1">IF('PR-tampon'!$E448="","",IF('PR-tampon'!$E448=0,"",IF(INDIRECT(NOM_FR&amp;ADDRESS('PR-tampon'!$E448,COLUMN(REFERENCEMENT_ISOLANT[[#Headers],[DISTRIBUTEUR]])))=0,"",INDIRECT(NOM_FR&amp;ADDRESS('PR-tampon'!$E448,COLUMN(REFERENCEMENT_ISOLANT[[#Headers],[DISTRIBUTEUR]]))))))</f>
        <v/>
      </c>
      <c r="G483" s="3" t="str">
        <f ca="1">IF('PR-tampon'!$E448="","",IF('PR-tampon'!$E448=0,"",IF(INDIRECT(NOM_FR&amp;ADDRESS('PR-tampon'!$E448,COLUMN(REFERENCEMENT_ISOLANT[[#Headers],[TYPE DE DOCUMENT DE REFERENCE]])))=0,"",INDIRECT(NOM_FR&amp;ADDRESS('PR-tampon'!$E448,COLUMN(REFERENCEMENT_ISOLANT[[#Headers],[TYPE DE DOCUMENT DE REFERENCE]]))))))</f>
        <v/>
      </c>
      <c r="H483" s="3" t="str">
        <f ca="1">IF('PR-tampon'!$E448="","",IF('PR-tampon'!$E448=0,"",IF(INDIRECT(NOM_FR&amp;ADDRESS('PR-tampon'!$E448,COLUMN(REFERENCEMENT_ISOLANT[[#Headers],[REF]])))=0,"",INDIRECT(NOM_FR&amp;ADDRESS('PR-tampon'!$E448,COLUMN(REFERENCEMENT_ISOLANT[[#Headers],[REF]]))))))</f>
        <v/>
      </c>
      <c r="I483" s="82" t="str">
        <f ca="1">IF('PR-tampon'!$E448="","",IF('PR-tampon'!$E448=0,"",IF(INDIRECT(NOM_FR&amp;ADDRESS('PR-tampon'!$E448,COLUMN(REFERENCEMENT_ISOLANT[[#Headers],[AVIS LIMITE AU]])))=0,"",INDIRECT(NOM_FR&amp;ADDRESS('PR-tampon'!$E448,COLUMN(REFERENCEMENT_ISOLANT[[#Headers],[AVIS LIMITE AU]]))))))</f>
        <v/>
      </c>
      <c r="J483" s="3" t="str">
        <f ca="1">IF('PR-tampon'!$E448="","",IF('PR-tampon'!$E448=0,"",IF(INDIRECT(NOM_FR&amp;ADDRESS('PR-tampon'!$E448,COLUMN(REFERENCEMENT_ISOLANT[[#Headers],[TC/TNC
dans le domaine d''emploi visé]])))=0,"",INDIRECT(NOM_FR&amp;ADDRESS('PR-tampon'!$E448,COLUMN(REFERENCEMENT_ISOLANT[[#Headers],[TC/TNC
dans le domaine d''emploi visé]]))))))</f>
        <v/>
      </c>
      <c r="K483" s="117" t="str">
        <f ca="1">IF('PR-tampon'!$E448="","",IF('PR-tampon'!$E448=0,"",IF(INDIRECT(NOM_FR&amp;ADDRESS('PR-tampon'!$E448,COLUMN(REFERENCEMENT_ISOLANT[[#Headers],[SYNTHESE DES APPLICATIONS VISEES]])))=0,"",INDIRECT(NOM_FR&amp;ADDRESS('PR-tampon'!$E448,COLUMN(REFERENCEMENT_ISOLANT[[#Headers],[SYNTHESE DES APPLICATIONS VISEES]]))))))</f>
        <v/>
      </c>
      <c r="L483" s="84" t="str">
        <f ca="1">IF('PR-tampon'!$E448="","",IF('PR-tampon'!$E448=0,"",IF(INDIRECT(NOM_FR&amp;ADDRESS('PR-tampon'!$E448,COLUMN(REFERENCEMENT_ISOLANT[[#Headers],[CONCATENATION DES OBSERVATIONS]])))=0,"",INDIRECT(NOM_FR&amp;ADDRESS('PR-tampon'!$E448,COLUMN(REFERENCEMENT_ISOLANT[[#Headers],[CONCATENATION DES OBSERVATIONS]]))))))</f>
        <v/>
      </c>
      <c r="M483" s="3" t="str">
        <f ca="1">IF('PR-tampon'!$E448="","",IF('PR-tampon'!$E448=0,"",IF(INDIRECT(NOM_FR&amp;ADDRESS('PR-tampon'!$E448,COLUMN(REFERENCEMENT_ISOLANT[[#Headers],[Hygrométrie des locaux]])))=0,"",INDIRECT(NOM_FR&amp;ADDRESS('PR-tampon'!$E448,COLUMN(REFERENCEMENT_ISOLANT[[#Headers],[Hygrométrie des locaux]]))))))</f>
        <v/>
      </c>
      <c r="N483" s="3" t="str">
        <f ca="1">IF('PR-tampon'!$E448="","",IF('PR-tampon'!$E448=0,"",IF(INDIRECT(NOM_FR&amp;ADDRESS('PR-tampon'!$E448,COLUMN(REFERENCEMENT_ISOLANT[[#Headers],[classement locaux au sens 20.1 P3]])))=0,"",INDIRECT(NOM_FR&amp;ADDRESS('PR-tampon'!$E448,COLUMN(REFERENCEMENT_ISOLANT[[#Headers],[classement locaux au sens 20.1 P3]]))))))</f>
        <v/>
      </c>
      <c r="O483" s="3" t="str">
        <f ca="1">IF('PR-tampon'!$E448="","",IF('PR-tampon'!$E448=0,"",IF(INDIRECT(NOM_FR&amp;ADDRESS('PR-tampon'!$E448,COLUMN(REFERENCEMENT_ISOLANT[[#Headers],[Climat max]])))=0,"",INDIRECT(NOM_FR&amp;ADDRESS('PR-tampon'!$E448,COLUMN(REFERENCEMENT_ISOLANT[[#Headers],[Climat max]]))))))</f>
        <v/>
      </c>
      <c r="P483" s="3" t="str">
        <f ca="1">IF('PR-tampon'!$E448="","",IF('PR-tampon'!$E448=0,"",IF(INDIRECT(NOM_FR&amp;ADDRESS('PR-tampon'!$E448,COLUMN(REFERENCEMENT_ISOLANT[[#Headers],[Locaux climatisés ou raffraichis]])))=0,"",INDIRECT(NOM_FR&amp;ADDRESS('PR-tampon'!$E448,COLUMN(REFERENCEMENT_ISOLANT[[#Headers],[Locaux climatisés ou raffraichis]]))))))</f>
        <v/>
      </c>
      <c r="Q483" s="89" t="str">
        <f ca="1">IF('PR-tampon'!$E448="","",IF('PR-tampon'!$E448=0,"",IF(INDIRECT(NOM_FR&amp;ADDRESS('PR-tampon'!$E448,COLUMN(REFERENCEMENT_ISOLANT[[#Headers],[LIEN INTERNET]])))=0,"",INDIRECT(NOM_FR&amp;ADDRESS('PR-tampon'!$E448,COLUMN(REFERENCEMENT_ISOLANT[[#Headers],[LIEN INTERNET]]))))))</f>
        <v/>
      </c>
    </row>
    <row r="484" spans="1:17" ht="130.15" customHeight="1" x14ac:dyDescent="0.25">
      <c r="A484" s="3" t="e">
        <v>#VALUE!</v>
      </c>
      <c r="B484" s="88" t="str">
        <f ca="1">IF('PR-tampon'!$E449="","",IF('PR-tampon'!$E449=0,"",IF(INDIRECT(NOM_FR&amp;ADDRESS('PR-tampon'!$E449,COLUMN(REFERENCEMENT_ISOLANT[[#Headers],[DATE REFERENCEMENT]])))=0,"",INDIRECT(NOM_FR&amp;ADDRESS('PR-tampon'!$E449,COLUMN(REFERENCEMENT_ISOLANT[[#Headers],[DATE REFERENCEMENT]]))))))</f>
        <v/>
      </c>
      <c r="C484" s="88" t="str">
        <f ca="1">IF('PR-tampon'!$E449="","",IF('PR-tampon'!$E449=0,"",IF(INDIRECT(NOM_FR&amp;ADDRESS('PR-tampon'!$E449,COLUMN(REFERENCEMENT_ISOLANT[[#Headers],[TYPE DE PROCEDE]])))=0,"",INDIRECT(NOM_FR&amp;ADDRESS('PR-tampon'!$E449,COLUMN(REFERENCEMENT_ISOLANT[[#Headers],[TYPE DE PROCEDE]]))))))</f>
        <v/>
      </c>
      <c r="D484" s="88" t="str">
        <f ca="1">IF('PR-tampon'!$E449="","",IF('PR-tampon'!$E449=0,"",IF(INDIRECT(NOM_FR&amp;ADDRESS('PR-tampon'!$E449,COLUMN(REFERENCEMENT_ISOLANT[[#Headers],[MATIERE]])))=0,"",INDIRECT(NOM_FR&amp;ADDRESS('PR-tampon'!$E449,COLUMN(REFERENCEMENT_ISOLANT[[#Headers],[MATIERE]]))))))</f>
        <v/>
      </c>
      <c r="E484" s="3" t="str">
        <f ca="1">IF('PR-tampon'!$E449="","",IF('PR-tampon'!$E449=0,"",IF(INDIRECT(NOM_FR&amp;ADDRESS('PR-tampon'!$E449,COLUMN(REFERENCEMENT_ISOLANT[[#Headers],[NOM COMMERCIAL DU PROCEDE]])))=0,"",INDIRECT(NOM_FR&amp;ADDRESS('PR-tampon'!$E449,COLUMN(REFERENCEMENT_ISOLANT[[#Headers],[NOM COMMERCIAL DU PROCEDE]]))))))</f>
        <v/>
      </c>
      <c r="F484" s="3" t="str">
        <f ca="1">IF('PR-tampon'!$E449="","",IF('PR-tampon'!$E449=0,"",IF(INDIRECT(NOM_FR&amp;ADDRESS('PR-tampon'!$E449,COLUMN(REFERENCEMENT_ISOLANT[[#Headers],[DISTRIBUTEUR]])))=0,"",INDIRECT(NOM_FR&amp;ADDRESS('PR-tampon'!$E449,COLUMN(REFERENCEMENT_ISOLANT[[#Headers],[DISTRIBUTEUR]]))))))</f>
        <v/>
      </c>
      <c r="G484" s="3" t="str">
        <f ca="1">IF('PR-tampon'!$E449="","",IF('PR-tampon'!$E449=0,"",IF(INDIRECT(NOM_FR&amp;ADDRESS('PR-tampon'!$E449,COLUMN(REFERENCEMENT_ISOLANT[[#Headers],[TYPE DE DOCUMENT DE REFERENCE]])))=0,"",INDIRECT(NOM_FR&amp;ADDRESS('PR-tampon'!$E449,COLUMN(REFERENCEMENT_ISOLANT[[#Headers],[TYPE DE DOCUMENT DE REFERENCE]]))))))</f>
        <v/>
      </c>
      <c r="H484" s="3" t="str">
        <f ca="1">IF('PR-tampon'!$E449="","",IF('PR-tampon'!$E449=0,"",IF(INDIRECT(NOM_FR&amp;ADDRESS('PR-tampon'!$E449,COLUMN(REFERENCEMENT_ISOLANT[[#Headers],[REF]])))=0,"",INDIRECT(NOM_FR&amp;ADDRESS('PR-tampon'!$E449,COLUMN(REFERENCEMENT_ISOLANT[[#Headers],[REF]]))))))</f>
        <v/>
      </c>
      <c r="I484" s="82" t="str">
        <f ca="1">IF('PR-tampon'!$E449="","",IF('PR-tampon'!$E449=0,"",IF(INDIRECT(NOM_FR&amp;ADDRESS('PR-tampon'!$E449,COLUMN(REFERENCEMENT_ISOLANT[[#Headers],[AVIS LIMITE AU]])))=0,"",INDIRECT(NOM_FR&amp;ADDRESS('PR-tampon'!$E449,COLUMN(REFERENCEMENT_ISOLANT[[#Headers],[AVIS LIMITE AU]]))))))</f>
        <v/>
      </c>
      <c r="J484" s="3" t="str">
        <f ca="1">IF('PR-tampon'!$E449="","",IF('PR-tampon'!$E449=0,"",IF(INDIRECT(NOM_FR&amp;ADDRESS('PR-tampon'!$E449,COLUMN(REFERENCEMENT_ISOLANT[[#Headers],[TC/TNC
dans le domaine d''emploi visé]])))=0,"",INDIRECT(NOM_FR&amp;ADDRESS('PR-tampon'!$E449,COLUMN(REFERENCEMENT_ISOLANT[[#Headers],[TC/TNC
dans le domaine d''emploi visé]]))))))</f>
        <v/>
      </c>
      <c r="K484" s="117" t="str">
        <f ca="1">IF('PR-tampon'!$E449="","",IF('PR-tampon'!$E449=0,"",IF(INDIRECT(NOM_FR&amp;ADDRESS('PR-tampon'!$E449,COLUMN(REFERENCEMENT_ISOLANT[[#Headers],[SYNTHESE DES APPLICATIONS VISEES]])))=0,"",INDIRECT(NOM_FR&amp;ADDRESS('PR-tampon'!$E449,COLUMN(REFERENCEMENT_ISOLANT[[#Headers],[SYNTHESE DES APPLICATIONS VISEES]]))))))</f>
        <v/>
      </c>
      <c r="L484" s="84" t="str">
        <f ca="1">IF('PR-tampon'!$E449="","",IF('PR-tampon'!$E449=0,"",IF(INDIRECT(NOM_FR&amp;ADDRESS('PR-tampon'!$E449,COLUMN(REFERENCEMENT_ISOLANT[[#Headers],[CONCATENATION DES OBSERVATIONS]])))=0,"",INDIRECT(NOM_FR&amp;ADDRESS('PR-tampon'!$E449,COLUMN(REFERENCEMENT_ISOLANT[[#Headers],[CONCATENATION DES OBSERVATIONS]]))))))</f>
        <v/>
      </c>
      <c r="M484" s="3" t="str">
        <f ca="1">IF('PR-tampon'!$E449="","",IF('PR-tampon'!$E449=0,"",IF(INDIRECT(NOM_FR&amp;ADDRESS('PR-tampon'!$E449,COLUMN(REFERENCEMENT_ISOLANT[[#Headers],[Hygrométrie des locaux]])))=0,"",INDIRECT(NOM_FR&amp;ADDRESS('PR-tampon'!$E449,COLUMN(REFERENCEMENT_ISOLANT[[#Headers],[Hygrométrie des locaux]]))))))</f>
        <v/>
      </c>
      <c r="N484" s="3" t="str">
        <f ca="1">IF('PR-tampon'!$E449="","",IF('PR-tampon'!$E449=0,"",IF(INDIRECT(NOM_FR&amp;ADDRESS('PR-tampon'!$E449,COLUMN(REFERENCEMENT_ISOLANT[[#Headers],[classement locaux au sens 20.1 P3]])))=0,"",INDIRECT(NOM_FR&amp;ADDRESS('PR-tampon'!$E449,COLUMN(REFERENCEMENT_ISOLANT[[#Headers],[classement locaux au sens 20.1 P3]]))))))</f>
        <v/>
      </c>
      <c r="O484" s="3" t="str">
        <f ca="1">IF('PR-tampon'!$E449="","",IF('PR-tampon'!$E449=0,"",IF(INDIRECT(NOM_FR&amp;ADDRESS('PR-tampon'!$E449,COLUMN(REFERENCEMENT_ISOLANT[[#Headers],[Climat max]])))=0,"",INDIRECT(NOM_FR&amp;ADDRESS('PR-tampon'!$E449,COLUMN(REFERENCEMENT_ISOLANT[[#Headers],[Climat max]]))))))</f>
        <v/>
      </c>
      <c r="P484" s="3" t="str">
        <f ca="1">IF('PR-tampon'!$E449="","",IF('PR-tampon'!$E449=0,"",IF(INDIRECT(NOM_FR&amp;ADDRESS('PR-tampon'!$E449,COLUMN(REFERENCEMENT_ISOLANT[[#Headers],[Locaux climatisés ou raffraichis]])))=0,"",INDIRECT(NOM_FR&amp;ADDRESS('PR-tampon'!$E449,COLUMN(REFERENCEMENT_ISOLANT[[#Headers],[Locaux climatisés ou raffraichis]]))))))</f>
        <v/>
      </c>
      <c r="Q484" s="89" t="str">
        <f ca="1">IF('PR-tampon'!$E449="","",IF('PR-tampon'!$E449=0,"",IF(INDIRECT(NOM_FR&amp;ADDRESS('PR-tampon'!$E449,COLUMN(REFERENCEMENT_ISOLANT[[#Headers],[LIEN INTERNET]])))=0,"",INDIRECT(NOM_FR&amp;ADDRESS('PR-tampon'!$E449,COLUMN(REFERENCEMENT_ISOLANT[[#Headers],[LIEN INTERNET]]))))))</f>
        <v/>
      </c>
    </row>
    <row r="485" spans="1:17" ht="130.15" customHeight="1" x14ac:dyDescent="0.25">
      <c r="A485" s="3" t="e">
        <v>#VALUE!</v>
      </c>
      <c r="B485" s="88" t="str">
        <f ca="1">IF('PR-tampon'!$E450="","",IF('PR-tampon'!$E450=0,"",IF(INDIRECT(NOM_FR&amp;ADDRESS('PR-tampon'!$E450,COLUMN(REFERENCEMENT_ISOLANT[[#Headers],[DATE REFERENCEMENT]])))=0,"",INDIRECT(NOM_FR&amp;ADDRESS('PR-tampon'!$E450,COLUMN(REFERENCEMENT_ISOLANT[[#Headers],[DATE REFERENCEMENT]]))))))</f>
        <v/>
      </c>
      <c r="C485" s="88" t="str">
        <f ca="1">IF('PR-tampon'!$E450="","",IF('PR-tampon'!$E450=0,"",IF(INDIRECT(NOM_FR&amp;ADDRESS('PR-tampon'!$E450,COLUMN(REFERENCEMENT_ISOLANT[[#Headers],[TYPE DE PROCEDE]])))=0,"",INDIRECT(NOM_FR&amp;ADDRESS('PR-tampon'!$E450,COLUMN(REFERENCEMENT_ISOLANT[[#Headers],[TYPE DE PROCEDE]]))))))</f>
        <v/>
      </c>
      <c r="D485" s="88" t="str">
        <f ca="1">IF('PR-tampon'!$E450="","",IF('PR-tampon'!$E450=0,"",IF(INDIRECT(NOM_FR&amp;ADDRESS('PR-tampon'!$E450,COLUMN(REFERENCEMENT_ISOLANT[[#Headers],[MATIERE]])))=0,"",INDIRECT(NOM_FR&amp;ADDRESS('PR-tampon'!$E450,COLUMN(REFERENCEMENT_ISOLANT[[#Headers],[MATIERE]]))))))</f>
        <v/>
      </c>
      <c r="E485" s="3" t="str">
        <f ca="1">IF('PR-tampon'!$E450="","",IF('PR-tampon'!$E450=0,"",IF(INDIRECT(NOM_FR&amp;ADDRESS('PR-tampon'!$E450,COLUMN(REFERENCEMENT_ISOLANT[[#Headers],[NOM COMMERCIAL DU PROCEDE]])))=0,"",INDIRECT(NOM_FR&amp;ADDRESS('PR-tampon'!$E450,COLUMN(REFERENCEMENT_ISOLANT[[#Headers],[NOM COMMERCIAL DU PROCEDE]]))))))</f>
        <v/>
      </c>
      <c r="F485" s="3" t="str">
        <f ca="1">IF('PR-tampon'!$E450="","",IF('PR-tampon'!$E450=0,"",IF(INDIRECT(NOM_FR&amp;ADDRESS('PR-tampon'!$E450,COLUMN(REFERENCEMENT_ISOLANT[[#Headers],[DISTRIBUTEUR]])))=0,"",INDIRECT(NOM_FR&amp;ADDRESS('PR-tampon'!$E450,COLUMN(REFERENCEMENT_ISOLANT[[#Headers],[DISTRIBUTEUR]]))))))</f>
        <v/>
      </c>
      <c r="G485" s="3" t="str">
        <f ca="1">IF('PR-tampon'!$E450="","",IF('PR-tampon'!$E450=0,"",IF(INDIRECT(NOM_FR&amp;ADDRESS('PR-tampon'!$E450,COLUMN(REFERENCEMENT_ISOLANT[[#Headers],[TYPE DE DOCUMENT DE REFERENCE]])))=0,"",INDIRECT(NOM_FR&amp;ADDRESS('PR-tampon'!$E450,COLUMN(REFERENCEMENT_ISOLANT[[#Headers],[TYPE DE DOCUMENT DE REFERENCE]]))))))</f>
        <v/>
      </c>
      <c r="H485" s="3" t="str">
        <f ca="1">IF('PR-tampon'!$E450="","",IF('PR-tampon'!$E450=0,"",IF(INDIRECT(NOM_FR&amp;ADDRESS('PR-tampon'!$E450,COLUMN(REFERENCEMENT_ISOLANT[[#Headers],[REF]])))=0,"",INDIRECT(NOM_FR&amp;ADDRESS('PR-tampon'!$E450,COLUMN(REFERENCEMENT_ISOLANT[[#Headers],[REF]]))))))</f>
        <v/>
      </c>
      <c r="I485" s="82" t="str">
        <f ca="1">IF('PR-tampon'!$E450="","",IF('PR-tampon'!$E450=0,"",IF(INDIRECT(NOM_FR&amp;ADDRESS('PR-tampon'!$E450,COLUMN(REFERENCEMENT_ISOLANT[[#Headers],[AVIS LIMITE AU]])))=0,"",INDIRECT(NOM_FR&amp;ADDRESS('PR-tampon'!$E450,COLUMN(REFERENCEMENT_ISOLANT[[#Headers],[AVIS LIMITE AU]]))))))</f>
        <v/>
      </c>
      <c r="J485" s="3" t="str">
        <f ca="1">IF('PR-tampon'!$E450="","",IF('PR-tampon'!$E450=0,"",IF(INDIRECT(NOM_FR&amp;ADDRESS('PR-tampon'!$E450,COLUMN(REFERENCEMENT_ISOLANT[[#Headers],[TC/TNC
dans le domaine d''emploi visé]])))=0,"",INDIRECT(NOM_FR&amp;ADDRESS('PR-tampon'!$E450,COLUMN(REFERENCEMENT_ISOLANT[[#Headers],[TC/TNC
dans le domaine d''emploi visé]]))))))</f>
        <v/>
      </c>
      <c r="K485" s="117" t="str">
        <f ca="1">IF('PR-tampon'!$E450="","",IF('PR-tampon'!$E450=0,"",IF(INDIRECT(NOM_FR&amp;ADDRESS('PR-tampon'!$E450,COLUMN(REFERENCEMENT_ISOLANT[[#Headers],[SYNTHESE DES APPLICATIONS VISEES]])))=0,"",INDIRECT(NOM_FR&amp;ADDRESS('PR-tampon'!$E450,COLUMN(REFERENCEMENT_ISOLANT[[#Headers],[SYNTHESE DES APPLICATIONS VISEES]]))))))</f>
        <v/>
      </c>
      <c r="L485" s="84" t="str">
        <f ca="1">IF('PR-tampon'!$E450="","",IF('PR-tampon'!$E450=0,"",IF(INDIRECT(NOM_FR&amp;ADDRESS('PR-tampon'!$E450,COLUMN(REFERENCEMENT_ISOLANT[[#Headers],[CONCATENATION DES OBSERVATIONS]])))=0,"",INDIRECT(NOM_FR&amp;ADDRESS('PR-tampon'!$E450,COLUMN(REFERENCEMENT_ISOLANT[[#Headers],[CONCATENATION DES OBSERVATIONS]]))))))</f>
        <v/>
      </c>
      <c r="M485" s="3" t="str">
        <f ca="1">IF('PR-tampon'!$E450="","",IF('PR-tampon'!$E450=0,"",IF(INDIRECT(NOM_FR&amp;ADDRESS('PR-tampon'!$E450,COLUMN(REFERENCEMENT_ISOLANT[[#Headers],[Hygrométrie des locaux]])))=0,"",INDIRECT(NOM_FR&amp;ADDRESS('PR-tampon'!$E450,COLUMN(REFERENCEMENT_ISOLANT[[#Headers],[Hygrométrie des locaux]]))))))</f>
        <v/>
      </c>
      <c r="N485" s="3" t="str">
        <f ca="1">IF('PR-tampon'!$E450="","",IF('PR-tampon'!$E450=0,"",IF(INDIRECT(NOM_FR&amp;ADDRESS('PR-tampon'!$E450,COLUMN(REFERENCEMENT_ISOLANT[[#Headers],[classement locaux au sens 20.1 P3]])))=0,"",INDIRECT(NOM_FR&amp;ADDRESS('PR-tampon'!$E450,COLUMN(REFERENCEMENT_ISOLANT[[#Headers],[classement locaux au sens 20.1 P3]]))))))</f>
        <v/>
      </c>
      <c r="O485" s="3" t="str">
        <f ca="1">IF('PR-tampon'!$E450="","",IF('PR-tampon'!$E450=0,"",IF(INDIRECT(NOM_FR&amp;ADDRESS('PR-tampon'!$E450,COLUMN(REFERENCEMENT_ISOLANT[[#Headers],[Climat max]])))=0,"",INDIRECT(NOM_FR&amp;ADDRESS('PR-tampon'!$E450,COLUMN(REFERENCEMENT_ISOLANT[[#Headers],[Climat max]]))))))</f>
        <v/>
      </c>
      <c r="P485" s="3" t="str">
        <f ca="1">IF('PR-tampon'!$E450="","",IF('PR-tampon'!$E450=0,"",IF(INDIRECT(NOM_FR&amp;ADDRESS('PR-tampon'!$E450,COLUMN(REFERENCEMENT_ISOLANT[[#Headers],[Locaux climatisés ou raffraichis]])))=0,"",INDIRECT(NOM_FR&amp;ADDRESS('PR-tampon'!$E450,COLUMN(REFERENCEMENT_ISOLANT[[#Headers],[Locaux climatisés ou raffraichis]]))))))</f>
        <v/>
      </c>
      <c r="Q485" s="89" t="str">
        <f ca="1">IF('PR-tampon'!$E450="","",IF('PR-tampon'!$E450=0,"",IF(INDIRECT(NOM_FR&amp;ADDRESS('PR-tampon'!$E450,COLUMN(REFERENCEMENT_ISOLANT[[#Headers],[LIEN INTERNET]])))=0,"",INDIRECT(NOM_FR&amp;ADDRESS('PR-tampon'!$E450,COLUMN(REFERENCEMENT_ISOLANT[[#Headers],[LIEN INTERNET]]))))))</f>
        <v/>
      </c>
    </row>
    <row r="486" spans="1:17" ht="130.15" customHeight="1" x14ac:dyDescent="0.25">
      <c r="A486" s="3" t="e">
        <v>#VALUE!</v>
      </c>
      <c r="B486" s="88" t="str">
        <f ca="1">IF('PR-tampon'!$E451="","",IF('PR-tampon'!$E451=0,"",IF(INDIRECT(NOM_FR&amp;ADDRESS('PR-tampon'!$E451,COLUMN(REFERENCEMENT_ISOLANT[[#Headers],[DATE REFERENCEMENT]])))=0,"",INDIRECT(NOM_FR&amp;ADDRESS('PR-tampon'!$E451,COLUMN(REFERENCEMENT_ISOLANT[[#Headers],[DATE REFERENCEMENT]]))))))</f>
        <v/>
      </c>
      <c r="C486" s="88" t="str">
        <f ca="1">IF('PR-tampon'!$E451="","",IF('PR-tampon'!$E451=0,"",IF(INDIRECT(NOM_FR&amp;ADDRESS('PR-tampon'!$E451,COLUMN(REFERENCEMENT_ISOLANT[[#Headers],[TYPE DE PROCEDE]])))=0,"",INDIRECT(NOM_FR&amp;ADDRESS('PR-tampon'!$E451,COLUMN(REFERENCEMENT_ISOLANT[[#Headers],[TYPE DE PROCEDE]]))))))</f>
        <v/>
      </c>
      <c r="D486" s="88" t="str">
        <f ca="1">IF('PR-tampon'!$E451="","",IF('PR-tampon'!$E451=0,"",IF(INDIRECT(NOM_FR&amp;ADDRESS('PR-tampon'!$E451,COLUMN(REFERENCEMENT_ISOLANT[[#Headers],[MATIERE]])))=0,"",INDIRECT(NOM_FR&amp;ADDRESS('PR-tampon'!$E451,COLUMN(REFERENCEMENT_ISOLANT[[#Headers],[MATIERE]]))))))</f>
        <v/>
      </c>
      <c r="E486" s="3" t="str">
        <f ca="1">IF('PR-tampon'!$E451="","",IF('PR-tampon'!$E451=0,"",IF(INDIRECT(NOM_FR&amp;ADDRESS('PR-tampon'!$E451,COLUMN(REFERENCEMENT_ISOLANT[[#Headers],[NOM COMMERCIAL DU PROCEDE]])))=0,"",INDIRECT(NOM_FR&amp;ADDRESS('PR-tampon'!$E451,COLUMN(REFERENCEMENT_ISOLANT[[#Headers],[NOM COMMERCIAL DU PROCEDE]]))))))</f>
        <v/>
      </c>
      <c r="F486" s="3" t="str">
        <f ca="1">IF('PR-tampon'!$E451="","",IF('PR-tampon'!$E451=0,"",IF(INDIRECT(NOM_FR&amp;ADDRESS('PR-tampon'!$E451,COLUMN(REFERENCEMENT_ISOLANT[[#Headers],[DISTRIBUTEUR]])))=0,"",INDIRECT(NOM_FR&amp;ADDRESS('PR-tampon'!$E451,COLUMN(REFERENCEMENT_ISOLANT[[#Headers],[DISTRIBUTEUR]]))))))</f>
        <v/>
      </c>
      <c r="G486" s="3" t="str">
        <f ca="1">IF('PR-tampon'!$E451="","",IF('PR-tampon'!$E451=0,"",IF(INDIRECT(NOM_FR&amp;ADDRESS('PR-tampon'!$E451,COLUMN(REFERENCEMENT_ISOLANT[[#Headers],[TYPE DE DOCUMENT DE REFERENCE]])))=0,"",INDIRECT(NOM_FR&amp;ADDRESS('PR-tampon'!$E451,COLUMN(REFERENCEMENT_ISOLANT[[#Headers],[TYPE DE DOCUMENT DE REFERENCE]]))))))</f>
        <v/>
      </c>
      <c r="H486" s="3" t="str">
        <f ca="1">IF('PR-tampon'!$E451="","",IF('PR-tampon'!$E451=0,"",IF(INDIRECT(NOM_FR&amp;ADDRESS('PR-tampon'!$E451,COLUMN(REFERENCEMENT_ISOLANT[[#Headers],[REF]])))=0,"",INDIRECT(NOM_FR&amp;ADDRESS('PR-tampon'!$E451,COLUMN(REFERENCEMENT_ISOLANT[[#Headers],[REF]]))))))</f>
        <v/>
      </c>
      <c r="I486" s="82" t="str">
        <f ca="1">IF('PR-tampon'!$E451="","",IF('PR-tampon'!$E451=0,"",IF(INDIRECT(NOM_FR&amp;ADDRESS('PR-tampon'!$E451,COLUMN(REFERENCEMENT_ISOLANT[[#Headers],[AVIS LIMITE AU]])))=0,"",INDIRECT(NOM_FR&amp;ADDRESS('PR-tampon'!$E451,COLUMN(REFERENCEMENT_ISOLANT[[#Headers],[AVIS LIMITE AU]]))))))</f>
        <v/>
      </c>
      <c r="J486" s="3" t="str">
        <f ca="1">IF('PR-tampon'!$E451="","",IF('PR-tampon'!$E451=0,"",IF(INDIRECT(NOM_FR&amp;ADDRESS('PR-tampon'!$E451,COLUMN(REFERENCEMENT_ISOLANT[[#Headers],[TC/TNC
dans le domaine d''emploi visé]])))=0,"",INDIRECT(NOM_FR&amp;ADDRESS('PR-tampon'!$E451,COLUMN(REFERENCEMENT_ISOLANT[[#Headers],[TC/TNC
dans le domaine d''emploi visé]]))))))</f>
        <v/>
      </c>
      <c r="K486" s="117" t="str">
        <f ca="1">IF('PR-tampon'!$E451="","",IF('PR-tampon'!$E451=0,"",IF(INDIRECT(NOM_FR&amp;ADDRESS('PR-tampon'!$E451,COLUMN(REFERENCEMENT_ISOLANT[[#Headers],[SYNTHESE DES APPLICATIONS VISEES]])))=0,"",INDIRECT(NOM_FR&amp;ADDRESS('PR-tampon'!$E451,COLUMN(REFERENCEMENT_ISOLANT[[#Headers],[SYNTHESE DES APPLICATIONS VISEES]]))))))</f>
        <v/>
      </c>
      <c r="L486" s="84" t="str">
        <f ca="1">IF('PR-tampon'!$E451="","",IF('PR-tampon'!$E451=0,"",IF(INDIRECT(NOM_FR&amp;ADDRESS('PR-tampon'!$E451,COLUMN(REFERENCEMENT_ISOLANT[[#Headers],[CONCATENATION DES OBSERVATIONS]])))=0,"",INDIRECT(NOM_FR&amp;ADDRESS('PR-tampon'!$E451,COLUMN(REFERENCEMENT_ISOLANT[[#Headers],[CONCATENATION DES OBSERVATIONS]]))))))</f>
        <v/>
      </c>
      <c r="M486" s="3" t="str">
        <f ca="1">IF('PR-tampon'!$E451="","",IF('PR-tampon'!$E451=0,"",IF(INDIRECT(NOM_FR&amp;ADDRESS('PR-tampon'!$E451,COLUMN(REFERENCEMENT_ISOLANT[[#Headers],[Hygrométrie des locaux]])))=0,"",INDIRECT(NOM_FR&amp;ADDRESS('PR-tampon'!$E451,COLUMN(REFERENCEMENT_ISOLANT[[#Headers],[Hygrométrie des locaux]]))))))</f>
        <v/>
      </c>
      <c r="N486" s="3" t="str">
        <f ca="1">IF('PR-tampon'!$E451="","",IF('PR-tampon'!$E451=0,"",IF(INDIRECT(NOM_FR&amp;ADDRESS('PR-tampon'!$E451,COLUMN(REFERENCEMENT_ISOLANT[[#Headers],[classement locaux au sens 20.1 P3]])))=0,"",INDIRECT(NOM_FR&amp;ADDRESS('PR-tampon'!$E451,COLUMN(REFERENCEMENT_ISOLANT[[#Headers],[classement locaux au sens 20.1 P3]]))))))</f>
        <v/>
      </c>
      <c r="O486" s="3" t="str">
        <f ca="1">IF('PR-tampon'!$E451="","",IF('PR-tampon'!$E451=0,"",IF(INDIRECT(NOM_FR&amp;ADDRESS('PR-tampon'!$E451,COLUMN(REFERENCEMENT_ISOLANT[[#Headers],[Climat max]])))=0,"",INDIRECT(NOM_FR&amp;ADDRESS('PR-tampon'!$E451,COLUMN(REFERENCEMENT_ISOLANT[[#Headers],[Climat max]]))))))</f>
        <v/>
      </c>
      <c r="P486" s="3" t="str">
        <f ca="1">IF('PR-tampon'!$E451="","",IF('PR-tampon'!$E451=0,"",IF(INDIRECT(NOM_FR&amp;ADDRESS('PR-tampon'!$E451,COLUMN(REFERENCEMENT_ISOLANT[[#Headers],[Locaux climatisés ou raffraichis]])))=0,"",INDIRECT(NOM_FR&amp;ADDRESS('PR-tampon'!$E451,COLUMN(REFERENCEMENT_ISOLANT[[#Headers],[Locaux climatisés ou raffraichis]]))))))</f>
        <v/>
      </c>
      <c r="Q486" s="89" t="str">
        <f ca="1">IF('PR-tampon'!$E451="","",IF('PR-tampon'!$E451=0,"",IF(INDIRECT(NOM_FR&amp;ADDRESS('PR-tampon'!$E451,COLUMN(REFERENCEMENT_ISOLANT[[#Headers],[LIEN INTERNET]])))=0,"",INDIRECT(NOM_FR&amp;ADDRESS('PR-tampon'!$E451,COLUMN(REFERENCEMENT_ISOLANT[[#Headers],[LIEN INTERNET]]))))))</f>
        <v/>
      </c>
    </row>
    <row r="487" spans="1:17" ht="130.15" customHeight="1" x14ac:dyDescent="0.25">
      <c r="A487" s="3" t="e">
        <v>#VALUE!</v>
      </c>
      <c r="B487" s="88" t="str">
        <f ca="1">IF('PR-tampon'!$E452="","",IF('PR-tampon'!$E452=0,"",IF(INDIRECT(NOM_FR&amp;ADDRESS('PR-tampon'!$E452,COLUMN(REFERENCEMENT_ISOLANT[[#Headers],[DATE REFERENCEMENT]])))=0,"",INDIRECT(NOM_FR&amp;ADDRESS('PR-tampon'!$E452,COLUMN(REFERENCEMENT_ISOLANT[[#Headers],[DATE REFERENCEMENT]]))))))</f>
        <v/>
      </c>
      <c r="C487" s="88" t="str">
        <f ca="1">IF('PR-tampon'!$E452="","",IF('PR-tampon'!$E452=0,"",IF(INDIRECT(NOM_FR&amp;ADDRESS('PR-tampon'!$E452,COLUMN(REFERENCEMENT_ISOLANT[[#Headers],[TYPE DE PROCEDE]])))=0,"",INDIRECT(NOM_FR&amp;ADDRESS('PR-tampon'!$E452,COLUMN(REFERENCEMENT_ISOLANT[[#Headers],[TYPE DE PROCEDE]]))))))</f>
        <v/>
      </c>
      <c r="D487" s="88" t="str">
        <f ca="1">IF('PR-tampon'!$E452="","",IF('PR-tampon'!$E452=0,"",IF(INDIRECT(NOM_FR&amp;ADDRESS('PR-tampon'!$E452,COLUMN(REFERENCEMENT_ISOLANT[[#Headers],[MATIERE]])))=0,"",INDIRECT(NOM_FR&amp;ADDRESS('PR-tampon'!$E452,COLUMN(REFERENCEMENT_ISOLANT[[#Headers],[MATIERE]]))))))</f>
        <v/>
      </c>
      <c r="E487" s="3" t="str">
        <f ca="1">IF('PR-tampon'!$E452="","",IF('PR-tampon'!$E452=0,"",IF(INDIRECT(NOM_FR&amp;ADDRESS('PR-tampon'!$E452,COLUMN(REFERENCEMENT_ISOLANT[[#Headers],[NOM COMMERCIAL DU PROCEDE]])))=0,"",INDIRECT(NOM_FR&amp;ADDRESS('PR-tampon'!$E452,COLUMN(REFERENCEMENT_ISOLANT[[#Headers],[NOM COMMERCIAL DU PROCEDE]]))))))</f>
        <v/>
      </c>
      <c r="F487" s="3" t="str">
        <f ca="1">IF('PR-tampon'!$E452="","",IF('PR-tampon'!$E452=0,"",IF(INDIRECT(NOM_FR&amp;ADDRESS('PR-tampon'!$E452,COLUMN(REFERENCEMENT_ISOLANT[[#Headers],[DISTRIBUTEUR]])))=0,"",INDIRECT(NOM_FR&amp;ADDRESS('PR-tampon'!$E452,COLUMN(REFERENCEMENT_ISOLANT[[#Headers],[DISTRIBUTEUR]]))))))</f>
        <v/>
      </c>
      <c r="G487" s="3" t="str">
        <f ca="1">IF('PR-tampon'!$E452="","",IF('PR-tampon'!$E452=0,"",IF(INDIRECT(NOM_FR&amp;ADDRESS('PR-tampon'!$E452,COLUMN(REFERENCEMENT_ISOLANT[[#Headers],[TYPE DE DOCUMENT DE REFERENCE]])))=0,"",INDIRECT(NOM_FR&amp;ADDRESS('PR-tampon'!$E452,COLUMN(REFERENCEMENT_ISOLANT[[#Headers],[TYPE DE DOCUMENT DE REFERENCE]]))))))</f>
        <v/>
      </c>
      <c r="H487" s="3" t="str">
        <f ca="1">IF('PR-tampon'!$E452="","",IF('PR-tampon'!$E452=0,"",IF(INDIRECT(NOM_FR&amp;ADDRESS('PR-tampon'!$E452,COLUMN(REFERENCEMENT_ISOLANT[[#Headers],[REF]])))=0,"",INDIRECT(NOM_FR&amp;ADDRESS('PR-tampon'!$E452,COLUMN(REFERENCEMENT_ISOLANT[[#Headers],[REF]]))))))</f>
        <v/>
      </c>
      <c r="I487" s="82" t="str">
        <f ca="1">IF('PR-tampon'!$E452="","",IF('PR-tampon'!$E452=0,"",IF(INDIRECT(NOM_FR&amp;ADDRESS('PR-tampon'!$E452,COLUMN(REFERENCEMENT_ISOLANT[[#Headers],[AVIS LIMITE AU]])))=0,"",INDIRECT(NOM_FR&amp;ADDRESS('PR-tampon'!$E452,COLUMN(REFERENCEMENT_ISOLANT[[#Headers],[AVIS LIMITE AU]]))))))</f>
        <v/>
      </c>
      <c r="J487" s="3" t="str">
        <f ca="1">IF('PR-tampon'!$E452="","",IF('PR-tampon'!$E452=0,"",IF(INDIRECT(NOM_FR&amp;ADDRESS('PR-tampon'!$E452,COLUMN(REFERENCEMENT_ISOLANT[[#Headers],[TC/TNC
dans le domaine d''emploi visé]])))=0,"",INDIRECT(NOM_FR&amp;ADDRESS('PR-tampon'!$E452,COLUMN(REFERENCEMENT_ISOLANT[[#Headers],[TC/TNC
dans le domaine d''emploi visé]]))))))</f>
        <v/>
      </c>
      <c r="K487" s="117" t="str">
        <f ca="1">IF('PR-tampon'!$E452="","",IF('PR-tampon'!$E452=0,"",IF(INDIRECT(NOM_FR&amp;ADDRESS('PR-tampon'!$E452,COLUMN(REFERENCEMENT_ISOLANT[[#Headers],[SYNTHESE DES APPLICATIONS VISEES]])))=0,"",INDIRECT(NOM_FR&amp;ADDRESS('PR-tampon'!$E452,COLUMN(REFERENCEMENT_ISOLANT[[#Headers],[SYNTHESE DES APPLICATIONS VISEES]]))))))</f>
        <v/>
      </c>
      <c r="L487" s="84" t="str">
        <f ca="1">IF('PR-tampon'!$E452="","",IF('PR-tampon'!$E452=0,"",IF(INDIRECT(NOM_FR&amp;ADDRESS('PR-tampon'!$E452,COLUMN(REFERENCEMENT_ISOLANT[[#Headers],[CONCATENATION DES OBSERVATIONS]])))=0,"",INDIRECT(NOM_FR&amp;ADDRESS('PR-tampon'!$E452,COLUMN(REFERENCEMENT_ISOLANT[[#Headers],[CONCATENATION DES OBSERVATIONS]]))))))</f>
        <v/>
      </c>
      <c r="M487" s="3" t="str">
        <f ca="1">IF('PR-tampon'!$E452="","",IF('PR-tampon'!$E452=0,"",IF(INDIRECT(NOM_FR&amp;ADDRESS('PR-tampon'!$E452,COLUMN(REFERENCEMENT_ISOLANT[[#Headers],[Hygrométrie des locaux]])))=0,"",INDIRECT(NOM_FR&amp;ADDRESS('PR-tampon'!$E452,COLUMN(REFERENCEMENT_ISOLANT[[#Headers],[Hygrométrie des locaux]]))))))</f>
        <v/>
      </c>
      <c r="N487" s="3" t="str">
        <f ca="1">IF('PR-tampon'!$E452="","",IF('PR-tampon'!$E452=0,"",IF(INDIRECT(NOM_FR&amp;ADDRESS('PR-tampon'!$E452,COLUMN(REFERENCEMENT_ISOLANT[[#Headers],[classement locaux au sens 20.1 P3]])))=0,"",INDIRECT(NOM_FR&amp;ADDRESS('PR-tampon'!$E452,COLUMN(REFERENCEMENT_ISOLANT[[#Headers],[classement locaux au sens 20.1 P3]]))))))</f>
        <v/>
      </c>
      <c r="O487" s="3" t="str">
        <f ca="1">IF('PR-tampon'!$E452="","",IF('PR-tampon'!$E452=0,"",IF(INDIRECT(NOM_FR&amp;ADDRESS('PR-tampon'!$E452,COLUMN(REFERENCEMENT_ISOLANT[[#Headers],[Climat max]])))=0,"",INDIRECT(NOM_FR&amp;ADDRESS('PR-tampon'!$E452,COLUMN(REFERENCEMENT_ISOLANT[[#Headers],[Climat max]]))))))</f>
        <v/>
      </c>
      <c r="P487" s="3" t="str">
        <f ca="1">IF('PR-tampon'!$E452="","",IF('PR-tampon'!$E452=0,"",IF(INDIRECT(NOM_FR&amp;ADDRESS('PR-tampon'!$E452,COLUMN(REFERENCEMENT_ISOLANT[[#Headers],[Locaux climatisés ou raffraichis]])))=0,"",INDIRECT(NOM_FR&amp;ADDRESS('PR-tampon'!$E452,COLUMN(REFERENCEMENT_ISOLANT[[#Headers],[Locaux climatisés ou raffraichis]]))))))</f>
        <v/>
      </c>
      <c r="Q487" s="89" t="str">
        <f ca="1">IF('PR-tampon'!$E452="","",IF('PR-tampon'!$E452=0,"",IF(INDIRECT(NOM_FR&amp;ADDRESS('PR-tampon'!$E452,COLUMN(REFERENCEMENT_ISOLANT[[#Headers],[LIEN INTERNET]])))=0,"",INDIRECT(NOM_FR&amp;ADDRESS('PR-tampon'!$E452,COLUMN(REFERENCEMENT_ISOLANT[[#Headers],[LIEN INTERNET]]))))))</f>
        <v/>
      </c>
    </row>
    <row r="488" spans="1:17" ht="130.15" customHeight="1" x14ac:dyDescent="0.25">
      <c r="A488" s="3" t="e">
        <v>#VALUE!</v>
      </c>
      <c r="B488" s="88" t="str">
        <f ca="1">IF('PR-tampon'!$E453="","",IF('PR-tampon'!$E453=0,"",IF(INDIRECT(NOM_FR&amp;ADDRESS('PR-tampon'!$E453,COLUMN(REFERENCEMENT_ISOLANT[[#Headers],[DATE REFERENCEMENT]])))=0,"",INDIRECT(NOM_FR&amp;ADDRESS('PR-tampon'!$E453,COLUMN(REFERENCEMENT_ISOLANT[[#Headers],[DATE REFERENCEMENT]]))))))</f>
        <v/>
      </c>
      <c r="C488" s="88" t="str">
        <f ca="1">IF('PR-tampon'!$E453="","",IF('PR-tampon'!$E453=0,"",IF(INDIRECT(NOM_FR&amp;ADDRESS('PR-tampon'!$E453,COLUMN(REFERENCEMENT_ISOLANT[[#Headers],[TYPE DE PROCEDE]])))=0,"",INDIRECT(NOM_FR&amp;ADDRESS('PR-tampon'!$E453,COLUMN(REFERENCEMENT_ISOLANT[[#Headers],[TYPE DE PROCEDE]]))))))</f>
        <v/>
      </c>
      <c r="D488" s="88" t="str">
        <f ca="1">IF('PR-tampon'!$E453="","",IF('PR-tampon'!$E453=0,"",IF(INDIRECT(NOM_FR&amp;ADDRESS('PR-tampon'!$E453,COLUMN(REFERENCEMENT_ISOLANT[[#Headers],[MATIERE]])))=0,"",INDIRECT(NOM_FR&amp;ADDRESS('PR-tampon'!$E453,COLUMN(REFERENCEMENT_ISOLANT[[#Headers],[MATIERE]]))))))</f>
        <v/>
      </c>
      <c r="E488" s="3" t="str">
        <f ca="1">IF('PR-tampon'!$E453="","",IF('PR-tampon'!$E453=0,"",IF(INDIRECT(NOM_FR&amp;ADDRESS('PR-tampon'!$E453,COLUMN(REFERENCEMENT_ISOLANT[[#Headers],[NOM COMMERCIAL DU PROCEDE]])))=0,"",INDIRECT(NOM_FR&amp;ADDRESS('PR-tampon'!$E453,COLUMN(REFERENCEMENT_ISOLANT[[#Headers],[NOM COMMERCIAL DU PROCEDE]]))))))</f>
        <v/>
      </c>
      <c r="F488" s="3" t="str">
        <f ca="1">IF('PR-tampon'!$E453="","",IF('PR-tampon'!$E453=0,"",IF(INDIRECT(NOM_FR&amp;ADDRESS('PR-tampon'!$E453,COLUMN(REFERENCEMENT_ISOLANT[[#Headers],[DISTRIBUTEUR]])))=0,"",INDIRECT(NOM_FR&amp;ADDRESS('PR-tampon'!$E453,COLUMN(REFERENCEMENT_ISOLANT[[#Headers],[DISTRIBUTEUR]]))))))</f>
        <v/>
      </c>
      <c r="G488" s="3" t="str">
        <f ca="1">IF('PR-tampon'!$E453="","",IF('PR-tampon'!$E453=0,"",IF(INDIRECT(NOM_FR&amp;ADDRESS('PR-tampon'!$E453,COLUMN(REFERENCEMENT_ISOLANT[[#Headers],[TYPE DE DOCUMENT DE REFERENCE]])))=0,"",INDIRECT(NOM_FR&amp;ADDRESS('PR-tampon'!$E453,COLUMN(REFERENCEMENT_ISOLANT[[#Headers],[TYPE DE DOCUMENT DE REFERENCE]]))))))</f>
        <v/>
      </c>
      <c r="H488" s="3" t="str">
        <f ca="1">IF('PR-tampon'!$E453="","",IF('PR-tampon'!$E453=0,"",IF(INDIRECT(NOM_FR&amp;ADDRESS('PR-tampon'!$E453,COLUMN(REFERENCEMENT_ISOLANT[[#Headers],[REF]])))=0,"",INDIRECT(NOM_FR&amp;ADDRESS('PR-tampon'!$E453,COLUMN(REFERENCEMENT_ISOLANT[[#Headers],[REF]]))))))</f>
        <v/>
      </c>
      <c r="I488" s="82" t="str">
        <f ca="1">IF('PR-tampon'!$E453="","",IF('PR-tampon'!$E453=0,"",IF(INDIRECT(NOM_FR&amp;ADDRESS('PR-tampon'!$E453,COLUMN(REFERENCEMENT_ISOLANT[[#Headers],[AVIS LIMITE AU]])))=0,"",INDIRECT(NOM_FR&amp;ADDRESS('PR-tampon'!$E453,COLUMN(REFERENCEMENT_ISOLANT[[#Headers],[AVIS LIMITE AU]]))))))</f>
        <v/>
      </c>
      <c r="J488" s="3" t="str">
        <f ca="1">IF('PR-tampon'!$E453="","",IF('PR-tampon'!$E453=0,"",IF(INDIRECT(NOM_FR&amp;ADDRESS('PR-tampon'!$E453,COLUMN(REFERENCEMENT_ISOLANT[[#Headers],[TC/TNC
dans le domaine d''emploi visé]])))=0,"",INDIRECT(NOM_FR&amp;ADDRESS('PR-tampon'!$E453,COLUMN(REFERENCEMENT_ISOLANT[[#Headers],[TC/TNC
dans le domaine d''emploi visé]]))))))</f>
        <v/>
      </c>
      <c r="K488" s="117" t="str">
        <f ca="1">IF('PR-tampon'!$E453="","",IF('PR-tampon'!$E453=0,"",IF(INDIRECT(NOM_FR&amp;ADDRESS('PR-tampon'!$E453,COLUMN(REFERENCEMENT_ISOLANT[[#Headers],[SYNTHESE DES APPLICATIONS VISEES]])))=0,"",INDIRECT(NOM_FR&amp;ADDRESS('PR-tampon'!$E453,COLUMN(REFERENCEMENT_ISOLANT[[#Headers],[SYNTHESE DES APPLICATIONS VISEES]]))))))</f>
        <v/>
      </c>
      <c r="L488" s="84" t="str">
        <f ca="1">IF('PR-tampon'!$E453="","",IF('PR-tampon'!$E453=0,"",IF(INDIRECT(NOM_FR&amp;ADDRESS('PR-tampon'!$E453,COLUMN(REFERENCEMENT_ISOLANT[[#Headers],[CONCATENATION DES OBSERVATIONS]])))=0,"",INDIRECT(NOM_FR&amp;ADDRESS('PR-tampon'!$E453,COLUMN(REFERENCEMENT_ISOLANT[[#Headers],[CONCATENATION DES OBSERVATIONS]]))))))</f>
        <v/>
      </c>
      <c r="M488" s="3" t="str">
        <f ca="1">IF('PR-tampon'!$E453="","",IF('PR-tampon'!$E453=0,"",IF(INDIRECT(NOM_FR&amp;ADDRESS('PR-tampon'!$E453,COLUMN(REFERENCEMENT_ISOLANT[[#Headers],[Hygrométrie des locaux]])))=0,"",INDIRECT(NOM_FR&amp;ADDRESS('PR-tampon'!$E453,COLUMN(REFERENCEMENT_ISOLANT[[#Headers],[Hygrométrie des locaux]]))))))</f>
        <v/>
      </c>
      <c r="N488" s="3" t="str">
        <f ca="1">IF('PR-tampon'!$E453="","",IF('PR-tampon'!$E453=0,"",IF(INDIRECT(NOM_FR&amp;ADDRESS('PR-tampon'!$E453,COLUMN(REFERENCEMENT_ISOLANT[[#Headers],[classement locaux au sens 20.1 P3]])))=0,"",INDIRECT(NOM_FR&amp;ADDRESS('PR-tampon'!$E453,COLUMN(REFERENCEMENT_ISOLANT[[#Headers],[classement locaux au sens 20.1 P3]]))))))</f>
        <v/>
      </c>
      <c r="O488" s="3" t="str">
        <f ca="1">IF('PR-tampon'!$E453="","",IF('PR-tampon'!$E453=0,"",IF(INDIRECT(NOM_FR&amp;ADDRESS('PR-tampon'!$E453,COLUMN(REFERENCEMENT_ISOLANT[[#Headers],[Climat max]])))=0,"",INDIRECT(NOM_FR&amp;ADDRESS('PR-tampon'!$E453,COLUMN(REFERENCEMENT_ISOLANT[[#Headers],[Climat max]]))))))</f>
        <v/>
      </c>
      <c r="P488" s="3" t="str">
        <f ca="1">IF('PR-tampon'!$E453="","",IF('PR-tampon'!$E453=0,"",IF(INDIRECT(NOM_FR&amp;ADDRESS('PR-tampon'!$E453,COLUMN(REFERENCEMENT_ISOLANT[[#Headers],[Locaux climatisés ou raffraichis]])))=0,"",INDIRECT(NOM_FR&amp;ADDRESS('PR-tampon'!$E453,COLUMN(REFERENCEMENT_ISOLANT[[#Headers],[Locaux climatisés ou raffraichis]]))))))</f>
        <v/>
      </c>
      <c r="Q488" s="89" t="str">
        <f ca="1">IF('PR-tampon'!$E453="","",IF('PR-tampon'!$E453=0,"",IF(INDIRECT(NOM_FR&amp;ADDRESS('PR-tampon'!$E453,COLUMN(REFERENCEMENT_ISOLANT[[#Headers],[LIEN INTERNET]])))=0,"",INDIRECT(NOM_FR&amp;ADDRESS('PR-tampon'!$E453,COLUMN(REFERENCEMENT_ISOLANT[[#Headers],[LIEN INTERNET]]))))))</f>
        <v/>
      </c>
    </row>
    <row r="489" spans="1:17" ht="130.15" customHeight="1" x14ac:dyDescent="0.25">
      <c r="A489" s="3" t="e">
        <v>#VALUE!</v>
      </c>
      <c r="B489" s="88" t="str">
        <f ca="1">IF('PR-tampon'!$E454="","",IF('PR-tampon'!$E454=0,"",IF(INDIRECT(NOM_FR&amp;ADDRESS('PR-tampon'!$E454,COLUMN(REFERENCEMENT_ISOLANT[[#Headers],[DATE REFERENCEMENT]])))=0,"",INDIRECT(NOM_FR&amp;ADDRESS('PR-tampon'!$E454,COLUMN(REFERENCEMENT_ISOLANT[[#Headers],[DATE REFERENCEMENT]]))))))</f>
        <v/>
      </c>
      <c r="C489" s="88" t="str">
        <f ca="1">IF('PR-tampon'!$E454="","",IF('PR-tampon'!$E454=0,"",IF(INDIRECT(NOM_FR&amp;ADDRESS('PR-tampon'!$E454,COLUMN(REFERENCEMENT_ISOLANT[[#Headers],[TYPE DE PROCEDE]])))=0,"",INDIRECT(NOM_FR&amp;ADDRESS('PR-tampon'!$E454,COLUMN(REFERENCEMENT_ISOLANT[[#Headers],[TYPE DE PROCEDE]]))))))</f>
        <v/>
      </c>
      <c r="D489" s="88" t="str">
        <f ca="1">IF('PR-tampon'!$E454="","",IF('PR-tampon'!$E454=0,"",IF(INDIRECT(NOM_FR&amp;ADDRESS('PR-tampon'!$E454,COLUMN(REFERENCEMENT_ISOLANT[[#Headers],[MATIERE]])))=0,"",INDIRECT(NOM_FR&amp;ADDRESS('PR-tampon'!$E454,COLUMN(REFERENCEMENT_ISOLANT[[#Headers],[MATIERE]]))))))</f>
        <v/>
      </c>
      <c r="E489" s="3" t="str">
        <f ca="1">IF('PR-tampon'!$E454="","",IF('PR-tampon'!$E454=0,"",IF(INDIRECT(NOM_FR&amp;ADDRESS('PR-tampon'!$E454,COLUMN(REFERENCEMENT_ISOLANT[[#Headers],[NOM COMMERCIAL DU PROCEDE]])))=0,"",INDIRECT(NOM_FR&amp;ADDRESS('PR-tampon'!$E454,COLUMN(REFERENCEMENT_ISOLANT[[#Headers],[NOM COMMERCIAL DU PROCEDE]]))))))</f>
        <v/>
      </c>
      <c r="F489" s="3" t="str">
        <f ca="1">IF('PR-tampon'!$E454="","",IF('PR-tampon'!$E454=0,"",IF(INDIRECT(NOM_FR&amp;ADDRESS('PR-tampon'!$E454,COLUMN(REFERENCEMENT_ISOLANT[[#Headers],[DISTRIBUTEUR]])))=0,"",INDIRECT(NOM_FR&amp;ADDRESS('PR-tampon'!$E454,COLUMN(REFERENCEMENT_ISOLANT[[#Headers],[DISTRIBUTEUR]]))))))</f>
        <v/>
      </c>
      <c r="G489" s="3" t="str">
        <f ca="1">IF('PR-tampon'!$E454="","",IF('PR-tampon'!$E454=0,"",IF(INDIRECT(NOM_FR&amp;ADDRESS('PR-tampon'!$E454,COLUMN(REFERENCEMENT_ISOLANT[[#Headers],[TYPE DE DOCUMENT DE REFERENCE]])))=0,"",INDIRECT(NOM_FR&amp;ADDRESS('PR-tampon'!$E454,COLUMN(REFERENCEMENT_ISOLANT[[#Headers],[TYPE DE DOCUMENT DE REFERENCE]]))))))</f>
        <v/>
      </c>
      <c r="H489" s="3" t="str">
        <f ca="1">IF('PR-tampon'!$E454="","",IF('PR-tampon'!$E454=0,"",IF(INDIRECT(NOM_FR&amp;ADDRESS('PR-tampon'!$E454,COLUMN(REFERENCEMENT_ISOLANT[[#Headers],[REF]])))=0,"",INDIRECT(NOM_FR&amp;ADDRESS('PR-tampon'!$E454,COLUMN(REFERENCEMENT_ISOLANT[[#Headers],[REF]]))))))</f>
        <v/>
      </c>
      <c r="I489" s="82" t="str">
        <f ca="1">IF('PR-tampon'!$E454="","",IF('PR-tampon'!$E454=0,"",IF(INDIRECT(NOM_FR&amp;ADDRESS('PR-tampon'!$E454,COLUMN(REFERENCEMENT_ISOLANT[[#Headers],[AVIS LIMITE AU]])))=0,"",INDIRECT(NOM_FR&amp;ADDRESS('PR-tampon'!$E454,COLUMN(REFERENCEMENT_ISOLANT[[#Headers],[AVIS LIMITE AU]]))))))</f>
        <v/>
      </c>
      <c r="J489" s="3" t="str">
        <f ca="1">IF('PR-tampon'!$E454="","",IF('PR-tampon'!$E454=0,"",IF(INDIRECT(NOM_FR&amp;ADDRESS('PR-tampon'!$E454,COLUMN(REFERENCEMENT_ISOLANT[[#Headers],[TC/TNC
dans le domaine d''emploi visé]])))=0,"",INDIRECT(NOM_FR&amp;ADDRESS('PR-tampon'!$E454,COLUMN(REFERENCEMENT_ISOLANT[[#Headers],[TC/TNC
dans le domaine d''emploi visé]]))))))</f>
        <v/>
      </c>
      <c r="K489" s="117" t="str">
        <f ca="1">IF('PR-tampon'!$E454="","",IF('PR-tampon'!$E454=0,"",IF(INDIRECT(NOM_FR&amp;ADDRESS('PR-tampon'!$E454,COLUMN(REFERENCEMENT_ISOLANT[[#Headers],[SYNTHESE DES APPLICATIONS VISEES]])))=0,"",INDIRECT(NOM_FR&amp;ADDRESS('PR-tampon'!$E454,COLUMN(REFERENCEMENT_ISOLANT[[#Headers],[SYNTHESE DES APPLICATIONS VISEES]]))))))</f>
        <v/>
      </c>
      <c r="L489" s="84" t="str">
        <f ca="1">IF('PR-tampon'!$E454="","",IF('PR-tampon'!$E454=0,"",IF(INDIRECT(NOM_FR&amp;ADDRESS('PR-tampon'!$E454,COLUMN(REFERENCEMENT_ISOLANT[[#Headers],[CONCATENATION DES OBSERVATIONS]])))=0,"",INDIRECT(NOM_FR&amp;ADDRESS('PR-tampon'!$E454,COLUMN(REFERENCEMENT_ISOLANT[[#Headers],[CONCATENATION DES OBSERVATIONS]]))))))</f>
        <v/>
      </c>
      <c r="M489" s="3" t="str">
        <f ca="1">IF('PR-tampon'!$E454="","",IF('PR-tampon'!$E454=0,"",IF(INDIRECT(NOM_FR&amp;ADDRESS('PR-tampon'!$E454,COLUMN(REFERENCEMENT_ISOLANT[[#Headers],[Hygrométrie des locaux]])))=0,"",INDIRECT(NOM_FR&amp;ADDRESS('PR-tampon'!$E454,COLUMN(REFERENCEMENT_ISOLANT[[#Headers],[Hygrométrie des locaux]]))))))</f>
        <v/>
      </c>
      <c r="N489" s="3" t="str">
        <f ca="1">IF('PR-tampon'!$E454="","",IF('PR-tampon'!$E454=0,"",IF(INDIRECT(NOM_FR&amp;ADDRESS('PR-tampon'!$E454,COLUMN(REFERENCEMENT_ISOLANT[[#Headers],[classement locaux au sens 20.1 P3]])))=0,"",INDIRECT(NOM_FR&amp;ADDRESS('PR-tampon'!$E454,COLUMN(REFERENCEMENT_ISOLANT[[#Headers],[classement locaux au sens 20.1 P3]]))))))</f>
        <v/>
      </c>
      <c r="O489" s="3" t="str">
        <f ca="1">IF('PR-tampon'!$E454="","",IF('PR-tampon'!$E454=0,"",IF(INDIRECT(NOM_FR&amp;ADDRESS('PR-tampon'!$E454,COLUMN(REFERENCEMENT_ISOLANT[[#Headers],[Climat max]])))=0,"",INDIRECT(NOM_FR&amp;ADDRESS('PR-tampon'!$E454,COLUMN(REFERENCEMENT_ISOLANT[[#Headers],[Climat max]]))))))</f>
        <v/>
      </c>
      <c r="P489" s="3" t="str">
        <f ca="1">IF('PR-tampon'!$E454="","",IF('PR-tampon'!$E454=0,"",IF(INDIRECT(NOM_FR&amp;ADDRESS('PR-tampon'!$E454,COLUMN(REFERENCEMENT_ISOLANT[[#Headers],[Locaux climatisés ou raffraichis]])))=0,"",INDIRECT(NOM_FR&amp;ADDRESS('PR-tampon'!$E454,COLUMN(REFERENCEMENT_ISOLANT[[#Headers],[Locaux climatisés ou raffraichis]]))))))</f>
        <v/>
      </c>
      <c r="Q489" s="89" t="str">
        <f ca="1">IF('PR-tampon'!$E454="","",IF('PR-tampon'!$E454=0,"",IF(INDIRECT(NOM_FR&amp;ADDRESS('PR-tampon'!$E454,COLUMN(REFERENCEMENT_ISOLANT[[#Headers],[LIEN INTERNET]])))=0,"",INDIRECT(NOM_FR&amp;ADDRESS('PR-tampon'!$E454,COLUMN(REFERENCEMENT_ISOLANT[[#Headers],[LIEN INTERNET]]))))))</f>
        <v/>
      </c>
    </row>
    <row r="490" spans="1:17" ht="130.15" customHeight="1" x14ac:dyDescent="0.25">
      <c r="A490" s="3" t="e">
        <v>#VALUE!</v>
      </c>
      <c r="B490" s="88" t="str">
        <f ca="1">IF('PR-tampon'!$E455="","",IF('PR-tampon'!$E455=0,"",IF(INDIRECT(NOM_FR&amp;ADDRESS('PR-tampon'!$E455,COLUMN(REFERENCEMENT_ISOLANT[[#Headers],[DATE REFERENCEMENT]])))=0,"",INDIRECT(NOM_FR&amp;ADDRESS('PR-tampon'!$E455,COLUMN(REFERENCEMENT_ISOLANT[[#Headers],[DATE REFERENCEMENT]]))))))</f>
        <v/>
      </c>
      <c r="C490" s="88" t="str">
        <f ca="1">IF('PR-tampon'!$E455="","",IF('PR-tampon'!$E455=0,"",IF(INDIRECT(NOM_FR&amp;ADDRESS('PR-tampon'!$E455,COLUMN(REFERENCEMENT_ISOLANT[[#Headers],[TYPE DE PROCEDE]])))=0,"",INDIRECT(NOM_FR&amp;ADDRESS('PR-tampon'!$E455,COLUMN(REFERENCEMENT_ISOLANT[[#Headers],[TYPE DE PROCEDE]]))))))</f>
        <v/>
      </c>
      <c r="D490" s="88" t="str">
        <f ca="1">IF('PR-tampon'!$E455="","",IF('PR-tampon'!$E455=0,"",IF(INDIRECT(NOM_FR&amp;ADDRESS('PR-tampon'!$E455,COLUMN(REFERENCEMENT_ISOLANT[[#Headers],[MATIERE]])))=0,"",INDIRECT(NOM_FR&amp;ADDRESS('PR-tampon'!$E455,COLUMN(REFERENCEMENT_ISOLANT[[#Headers],[MATIERE]]))))))</f>
        <v/>
      </c>
      <c r="E490" s="3" t="str">
        <f ca="1">IF('PR-tampon'!$E455="","",IF('PR-tampon'!$E455=0,"",IF(INDIRECT(NOM_FR&amp;ADDRESS('PR-tampon'!$E455,COLUMN(REFERENCEMENT_ISOLANT[[#Headers],[NOM COMMERCIAL DU PROCEDE]])))=0,"",INDIRECT(NOM_FR&amp;ADDRESS('PR-tampon'!$E455,COLUMN(REFERENCEMENT_ISOLANT[[#Headers],[NOM COMMERCIAL DU PROCEDE]]))))))</f>
        <v/>
      </c>
      <c r="F490" s="3" t="str">
        <f ca="1">IF('PR-tampon'!$E455="","",IF('PR-tampon'!$E455=0,"",IF(INDIRECT(NOM_FR&amp;ADDRESS('PR-tampon'!$E455,COLUMN(REFERENCEMENT_ISOLANT[[#Headers],[DISTRIBUTEUR]])))=0,"",INDIRECT(NOM_FR&amp;ADDRESS('PR-tampon'!$E455,COLUMN(REFERENCEMENT_ISOLANT[[#Headers],[DISTRIBUTEUR]]))))))</f>
        <v/>
      </c>
      <c r="G490" s="3" t="str">
        <f ca="1">IF('PR-tampon'!$E455="","",IF('PR-tampon'!$E455=0,"",IF(INDIRECT(NOM_FR&amp;ADDRESS('PR-tampon'!$E455,COLUMN(REFERENCEMENT_ISOLANT[[#Headers],[TYPE DE DOCUMENT DE REFERENCE]])))=0,"",INDIRECT(NOM_FR&amp;ADDRESS('PR-tampon'!$E455,COLUMN(REFERENCEMENT_ISOLANT[[#Headers],[TYPE DE DOCUMENT DE REFERENCE]]))))))</f>
        <v/>
      </c>
      <c r="H490" s="3" t="str">
        <f ca="1">IF('PR-tampon'!$E455="","",IF('PR-tampon'!$E455=0,"",IF(INDIRECT(NOM_FR&amp;ADDRESS('PR-tampon'!$E455,COLUMN(REFERENCEMENT_ISOLANT[[#Headers],[REF]])))=0,"",INDIRECT(NOM_FR&amp;ADDRESS('PR-tampon'!$E455,COLUMN(REFERENCEMENT_ISOLANT[[#Headers],[REF]]))))))</f>
        <v/>
      </c>
      <c r="I490" s="82" t="str">
        <f ca="1">IF('PR-tampon'!$E455="","",IF('PR-tampon'!$E455=0,"",IF(INDIRECT(NOM_FR&amp;ADDRESS('PR-tampon'!$E455,COLUMN(REFERENCEMENT_ISOLANT[[#Headers],[AVIS LIMITE AU]])))=0,"",INDIRECT(NOM_FR&amp;ADDRESS('PR-tampon'!$E455,COLUMN(REFERENCEMENT_ISOLANT[[#Headers],[AVIS LIMITE AU]]))))))</f>
        <v/>
      </c>
      <c r="J490" s="3" t="str">
        <f ca="1">IF('PR-tampon'!$E455="","",IF('PR-tampon'!$E455=0,"",IF(INDIRECT(NOM_FR&amp;ADDRESS('PR-tampon'!$E455,COLUMN(REFERENCEMENT_ISOLANT[[#Headers],[TC/TNC
dans le domaine d''emploi visé]])))=0,"",INDIRECT(NOM_FR&amp;ADDRESS('PR-tampon'!$E455,COLUMN(REFERENCEMENT_ISOLANT[[#Headers],[TC/TNC
dans le domaine d''emploi visé]]))))))</f>
        <v/>
      </c>
      <c r="K490" s="117" t="str">
        <f ca="1">IF('PR-tampon'!$E455="","",IF('PR-tampon'!$E455=0,"",IF(INDIRECT(NOM_FR&amp;ADDRESS('PR-tampon'!$E455,COLUMN(REFERENCEMENT_ISOLANT[[#Headers],[SYNTHESE DES APPLICATIONS VISEES]])))=0,"",INDIRECT(NOM_FR&amp;ADDRESS('PR-tampon'!$E455,COLUMN(REFERENCEMENT_ISOLANT[[#Headers],[SYNTHESE DES APPLICATIONS VISEES]]))))))</f>
        <v/>
      </c>
      <c r="L490" s="84" t="str">
        <f ca="1">IF('PR-tampon'!$E455="","",IF('PR-tampon'!$E455=0,"",IF(INDIRECT(NOM_FR&amp;ADDRESS('PR-tampon'!$E455,COLUMN(REFERENCEMENT_ISOLANT[[#Headers],[CONCATENATION DES OBSERVATIONS]])))=0,"",INDIRECT(NOM_FR&amp;ADDRESS('PR-tampon'!$E455,COLUMN(REFERENCEMENT_ISOLANT[[#Headers],[CONCATENATION DES OBSERVATIONS]]))))))</f>
        <v/>
      </c>
      <c r="M490" s="3" t="str">
        <f ca="1">IF('PR-tampon'!$E455="","",IF('PR-tampon'!$E455=0,"",IF(INDIRECT(NOM_FR&amp;ADDRESS('PR-tampon'!$E455,COLUMN(REFERENCEMENT_ISOLANT[[#Headers],[Hygrométrie des locaux]])))=0,"",INDIRECT(NOM_FR&amp;ADDRESS('PR-tampon'!$E455,COLUMN(REFERENCEMENT_ISOLANT[[#Headers],[Hygrométrie des locaux]]))))))</f>
        <v/>
      </c>
      <c r="N490" s="3" t="str">
        <f ca="1">IF('PR-tampon'!$E455="","",IF('PR-tampon'!$E455=0,"",IF(INDIRECT(NOM_FR&amp;ADDRESS('PR-tampon'!$E455,COLUMN(REFERENCEMENT_ISOLANT[[#Headers],[classement locaux au sens 20.1 P3]])))=0,"",INDIRECT(NOM_FR&amp;ADDRESS('PR-tampon'!$E455,COLUMN(REFERENCEMENT_ISOLANT[[#Headers],[classement locaux au sens 20.1 P3]]))))))</f>
        <v/>
      </c>
      <c r="O490" s="3" t="str">
        <f ca="1">IF('PR-tampon'!$E455="","",IF('PR-tampon'!$E455=0,"",IF(INDIRECT(NOM_FR&amp;ADDRESS('PR-tampon'!$E455,COLUMN(REFERENCEMENT_ISOLANT[[#Headers],[Climat max]])))=0,"",INDIRECT(NOM_FR&amp;ADDRESS('PR-tampon'!$E455,COLUMN(REFERENCEMENT_ISOLANT[[#Headers],[Climat max]]))))))</f>
        <v/>
      </c>
      <c r="P490" s="3" t="str">
        <f ca="1">IF('PR-tampon'!$E455="","",IF('PR-tampon'!$E455=0,"",IF(INDIRECT(NOM_FR&amp;ADDRESS('PR-tampon'!$E455,COLUMN(REFERENCEMENT_ISOLANT[[#Headers],[Locaux climatisés ou raffraichis]])))=0,"",INDIRECT(NOM_FR&amp;ADDRESS('PR-tampon'!$E455,COLUMN(REFERENCEMENT_ISOLANT[[#Headers],[Locaux climatisés ou raffraichis]]))))))</f>
        <v/>
      </c>
      <c r="Q490" s="89" t="str">
        <f ca="1">IF('PR-tampon'!$E455="","",IF('PR-tampon'!$E455=0,"",IF(INDIRECT(NOM_FR&amp;ADDRESS('PR-tampon'!$E455,COLUMN(REFERENCEMENT_ISOLANT[[#Headers],[LIEN INTERNET]])))=0,"",INDIRECT(NOM_FR&amp;ADDRESS('PR-tampon'!$E455,COLUMN(REFERENCEMENT_ISOLANT[[#Headers],[LIEN INTERNET]]))))))</f>
        <v/>
      </c>
    </row>
    <row r="491" spans="1:17" ht="130.15" customHeight="1" x14ac:dyDescent="0.25">
      <c r="A491" s="3" t="e">
        <v>#VALUE!</v>
      </c>
      <c r="B491" s="88" t="str">
        <f ca="1">IF('PR-tampon'!$E456="","",IF('PR-tampon'!$E456=0,"",IF(INDIRECT(NOM_FR&amp;ADDRESS('PR-tampon'!$E456,COLUMN(REFERENCEMENT_ISOLANT[[#Headers],[DATE REFERENCEMENT]])))=0,"",INDIRECT(NOM_FR&amp;ADDRESS('PR-tampon'!$E456,COLUMN(REFERENCEMENT_ISOLANT[[#Headers],[DATE REFERENCEMENT]]))))))</f>
        <v/>
      </c>
      <c r="C491" s="88" t="str">
        <f ca="1">IF('PR-tampon'!$E456="","",IF('PR-tampon'!$E456=0,"",IF(INDIRECT(NOM_FR&amp;ADDRESS('PR-tampon'!$E456,COLUMN(REFERENCEMENT_ISOLANT[[#Headers],[TYPE DE PROCEDE]])))=0,"",INDIRECT(NOM_FR&amp;ADDRESS('PR-tampon'!$E456,COLUMN(REFERENCEMENT_ISOLANT[[#Headers],[TYPE DE PROCEDE]]))))))</f>
        <v/>
      </c>
      <c r="D491" s="88" t="str">
        <f ca="1">IF('PR-tampon'!$E456="","",IF('PR-tampon'!$E456=0,"",IF(INDIRECT(NOM_FR&amp;ADDRESS('PR-tampon'!$E456,COLUMN(REFERENCEMENT_ISOLANT[[#Headers],[MATIERE]])))=0,"",INDIRECT(NOM_FR&amp;ADDRESS('PR-tampon'!$E456,COLUMN(REFERENCEMENT_ISOLANT[[#Headers],[MATIERE]]))))))</f>
        <v/>
      </c>
      <c r="E491" s="3" t="str">
        <f ca="1">IF('PR-tampon'!$E456="","",IF('PR-tampon'!$E456=0,"",IF(INDIRECT(NOM_FR&amp;ADDRESS('PR-tampon'!$E456,COLUMN(REFERENCEMENT_ISOLANT[[#Headers],[NOM COMMERCIAL DU PROCEDE]])))=0,"",INDIRECT(NOM_FR&amp;ADDRESS('PR-tampon'!$E456,COLUMN(REFERENCEMENT_ISOLANT[[#Headers],[NOM COMMERCIAL DU PROCEDE]]))))))</f>
        <v/>
      </c>
      <c r="F491" s="3" t="str">
        <f ca="1">IF('PR-tampon'!$E456="","",IF('PR-tampon'!$E456=0,"",IF(INDIRECT(NOM_FR&amp;ADDRESS('PR-tampon'!$E456,COLUMN(REFERENCEMENT_ISOLANT[[#Headers],[DISTRIBUTEUR]])))=0,"",INDIRECT(NOM_FR&amp;ADDRESS('PR-tampon'!$E456,COLUMN(REFERENCEMENT_ISOLANT[[#Headers],[DISTRIBUTEUR]]))))))</f>
        <v/>
      </c>
      <c r="G491" s="3" t="str">
        <f ca="1">IF('PR-tampon'!$E456="","",IF('PR-tampon'!$E456=0,"",IF(INDIRECT(NOM_FR&amp;ADDRESS('PR-tampon'!$E456,COLUMN(REFERENCEMENT_ISOLANT[[#Headers],[TYPE DE DOCUMENT DE REFERENCE]])))=0,"",INDIRECT(NOM_FR&amp;ADDRESS('PR-tampon'!$E456,COLUMN(REFERENCEMENT_ISOLANT[[#Headers],[TYPE DE DOCUMENT DE REFERENCE]]))))))</f>
        <v/>
      </c>
      <c r="H491" s="3" t="str">
        <f ca="1">IF('PR-tampon'!$E456="","",IF('PR-tampon'!$E456=0,"",IF(INDIRECT(NOM_FR&amp;ADDRESS('PR-tampon'!$E456,COLUMN(REFERENCEMENT_ISOLANT[[#Headers],[REF]])))=0,"",INDIRECT(NOM_FR&amp;ADDRESS('PR-tampon'!$E456,COLUMN(REFERENCEMENT_ISOLANT[[#Headers],[REF]]))))))</f>
        <v/>
      </c>
      <c r="I491" s="82" t="str">
        <f ca="1">IF('PR-tampon'!$E456="","",IF('PR-tampon'!$E456=0,"",IF(INDIRECT(NOM_FR&amp;ADDRESS('PR-tampon'!$E456,COLUMN(REFERENCEMENT_ISOLANT[[#Headers],[AVIS LIMITE AU]])))=0,"",INDIRECT(NOM_FR&amp;ADDRESS('PR-tampon'!$E456,COLUMN(REFERENCEMENT_ISOLANT[[#Headers],[AVIS LIMITE AU]]))))))</f>
        <v/>
      </c>
      <c r="J491" s="3" t="str">
        <f ca="1">IF('PR-tampon'!$E456="","",IF('PR-tampon'!$E456=0,"",IF(INDIRECT(NOM_FR&amp;ADDRESS('PR-tampon'!$E456,COLUMN(REFERENCEMENT_ISOLANT[[#Headers],[TC/TNC
dans le domaine d''emploi visé]])))=0,"",INDIRECT(NOM_FR&amp;ADDRESS('PR-tampon'!$E456,COLUMN(REFERENCEMENT_ISOLANT[[#Headers],[TC/TNC
dans le domaine d''emploi visé]]))))))</f>
        <v/>
      </c>
      <c r="K491" s="117" t="str">
        <f ca="1">IF('PR-tampon'!$E456="","",IF('PR-tampon'!$E456=0,"",IF(INDIRECT(NOM_FR&amp;ADDRESS('PR-tampon'!$E456,COLUMN(REFERENCEMENT_ISOLANT[[#Headers],[SYNTHESE DES APPLICATIONS VISEES]])))=0,"",INDIRECT(NOM_FR&amp;ADDRESS('PR-tampon'!$E456,COLUMN(REFERENCEMENT_ISOLANT[[#Headers],[SYNTHESE DES APPLICATIONS VISEES]]))))))</f>
        <v/>
      </c>
      <c r="L491" s="84" t="str">
        <f ca="1">IF('PR-tampon'!$E456="","",IF('PR-tampon'!$E456=0,"",IF(INDIRECT(NOM_FR&amp;ADDRESS('PR-tampon'!$E456,COLUMN(REFERENCEMENT_ISOLANT[[#Headers],[CONCATENATION DES OBSERVATIONS]])))=0,"",INDIRECT(NOM_FR&amp;ADDRESS('PR-tampon'!$E456,COLUMN(REFERENCEMENT_ISOLANT[[#Headers],[CONCATENATION DES OBSERVATIONS]]))))))</f>
        <v/>
      </c>
      <c r="M491" s="3" t="str">
        <f ca="1">IF('PR-tampon'!$E456="","",IF('PR-tampon'!$E456=0,"",IF(INDIRECT(NOM_FR&amp;ADDRESS('PR-tampon'!$E456,COLUMN(REFERENCEMENT_ISOLANT[[#Headers],[Hygrométrie des locaux]])))=0,"",INDIRECT(NOM_FR&amp;ADDRESS('PR-tampon'!$E456,COLUMN(REFERENCEMENT_ISOLANT[[#Headers],[Hygrométrie des locaux]]))))))</f>
        <v/>
      </c>
      <c r="N491" s="3" t="str">
        <f ca="1">IF('PR-tampon'!$E456="","",IF('PR-tampon'!$E456=0,"",IF(INDIRECT(NOM_FR&amp;ADDRESS('PR-tampon'!$E456,COLUMN(REFERENCEMENT_ISOLANT[[#Headers],[classement locaux au sens 20.1 P3]])))=0,"",INDIRECT(NOM_FR&amp;ADDRESS('PR-tampon'!$E456,COLUMN(REFERENCEMENT_ISOLANT[[#Headers],[classement locaux au sens 20.1 P3]]))))))</f>
        <v/>
      </c>
      <c r="O491" s="3" t="str">
        <f ca="1">IF('PR-tampon'!$E456="","",IF('PR-tampon'!$E456=0,"",IF(INDIRECT(NOM_FR&amp;ADDRESS('PR-tampon'!$E456,COLUMN(REFERENCEMENT_ISOLANT[[#Headers],[Climat max]])))=0,"",INDIRECT(NOM_FR&amp;ADDRESS('PR-tampon'!$E456,COLUMN(REFERENCEMENT_ISOLANT[[#Headers],[Climat max]]))))))</f>
        <v/>
      </c>
      <c r="P491" s="3" t="str">
        <f ca="1">IF('PR-tampon'!$E456="","",IF('PR-tampon'!$E456=0,"",IF(INDIRECT(NOM_FR&amp;ADDRESS('PR-tampon'!$E456,COLUMN(REFERENCEMENT_ISOLANT[[#Headers],[Locaux climatisés ou raffraichis]])))=0,"",INDIRECT(NOM_FR&amp;ADDRESS('PR-tampon'!$E456,COLUMN(REFERENCEMENT_ISOLANT[[#Headers],[Locaux climatisés ou raffraichis]]))))))</f>
        <v/>
      </c>
      <c r="Q491" s="89" t="str">
        <f ca="1">IF('PR-tampon'!$E456="","",IF('PR-tampon'!$E456=0,"",IF(INDIRECT(NOM_FR&amp;ADDRESS('PR-tampon'!$E456,COLUMN(REFERENCEMENT_ISOLANT[[#Headers],[LIEN INTERNET]])))=0,"",INDIRECT(NOM_FR&amp;ADDRESS('PR-tampon'!$E456,COLUMN(REFERENCEMENT_ISOLANT[[#Headers],[LIEN INTERNET]]))))))</f>
        <v/>
      </c>
    </row>
    <row r="492" spans="1:17" ht="130.15" customHeight="1" x14ac:dyDescent="0.25">
      <c r="A492" s="3" t="e">
        <v>#VALUE!</v>
      </c>
      <c r="B492" s="88" t="str">
        <f ca="1">IF('PR-tampon'!$E457="","",IF('PR-tampon'!$E457=0,"",IF(INDIRECT(NOM_FR&amp;ADDRESS('PR-tampon'!$E457,COLUMN(REFERENCEMENT_ISOLANT[[#Headers],[DATE REFERENCEMENT]])))=0,"",INDIRECT(NOM_FR&amp;ADDRESS('PR-tampon'!$E457,COLUMN(REFERENCEMENT_ISOLANT[[#Headers],[DATE REFERENCEMENT]]))))))</f>
        <v/>
      </c>
      <c r="C492" s="88" t="str">
        <f ca="1">IF('PR-tampon'!$E457="","",IF('PR-tampon'!$E457=0,"",IF(INDIRECT(NOM_FR&amp;ADDRESS('PR-tampon'!$E457,COLUMN(REFERENCEMENT_ISOLANT[[#Headers],[TYPE DE PROCEDE]])))=0,"",INDIRECT(NOM_FR&amp;ADDRESS('PR-tampon'!$E457,COLUMN(REFERENCEMENT_ISOLANT[[#Headers],[TYPE DE PROCEDE]]))))))</f>
        <v/>
      </c>
      <c r="D492" s="88" t="str">
        <f ca="1">IF('PR-tampon'!$E457="","",IF('PR-tampon'!$E457=0,"",IF(INDIRECT(NOM_FR&amp;ADDRESS('PR-tampon'!$E457,COLUMN(REFERENCEMENT_ISOLANT[[#Headers],[MATIERE]])))=0,"",INDIRECT(NOM_FR&amp;ADDRESS('PR-tampon'!$E457,COLUMN(REFERENCEMENT_ISOLANT[[#Headers],[MATIERE]]))))))</f>
        <v/>
      </c>
      <c r="E492" s="3" t="str">
        <f ca="1">IF('PR-tampon'!$E457="","",IF('PR-tampon'!$E457=0,"",IF(INDIRECT(NOM_FR&amp;ADDRESS('PR-tampon'!$E457,COLUMN(REFERENCEMENT_ISOLANT[[#Headers],[NOM COMMERCIAL DU PROCEDE]])))=0,"",INDIRECT(NOM_FR&amp;ADDRESS('PR-tampon'!$E457,COLUMN(REFERENCEMENT_ISOLANT[[#Headers],[NOM COMMERCIAL DU PROCEDE]]))))))</f>
        <v/>
      </c>
      <c r="F492" s="3" t="str">
        <f ca="1">IF('PR-tampon'!$E457="","",IF('PR-tampon'!$E457=0,"",IF(INDIRECT(NOM_FR&amp;ADDRESS('PR-tampon'!$E457,COLUMN(REFERENCEMENT_ISOLANT[[#Headers],[DISTRIBUTEUR]])))=0,"",INDIRECT(NOM_FR&amp;ADDRESS('PR-tampon'!$E457,COLUMN(REFERENCEMENT_ISOLANT[[#Headers],[DISTRIBUTEUR]]))))))</f>
        <v/>
      </c>
      <c r="G492" s="3" t="str">
        <f ca="1">IF('PR-tampon'!$E457="","",IF('PR-tampon'!$E457=0,"",IF(INDIRECT(NOM_FR&amp;ADDRESS('PR-tampon'!$E457,COLUMN(REFERENCEMENT_ISOLANT[[#Headers],[TYPE DE DOCUMENT DE REFERENCE]])))=0,"",INDIRECT(NOM_FR&amp;ADDRESS('PR-tampon'!$E457,COLUMN(REFERENCEMENT_ISOLANT[[#Headers],[TYPE DE DOCUMENT DE REFERENCE]]))))))</f>
        <v/>
      </c>
      <c r="H492" s="3" t="str">
        <f ca="1">IF('PR-tampon'!$E457="","",IF('PR-tampon'!$E457=0,"",IF(INDIRECT(NOM_FR&amp;ADDRESS('PR-tampon'!$E457,COLUMN(REFERENCEMENT_ISOLANT[[#Headers],[REF]])))=0,"",INDIRECT(NOM_FR&amp;ADDRESS('PR-tampon'!$E457,COLUMN(REFERENCEMENT_ISOLANT[[#Headers],[REF]]))))))</f>
        <v/>
      </c>
      <c r="I492" s="82" t="str">
        <f ca="1">IF('PR-tampon'!$E457="","",IF('PR-tampon'!$E457=0,"",IF(INDIRECT(NOM_FR&amp;ADDRESS('PR-tampon'!$E457,COLUMN(REFERENCEMENT_ISOLANT[[#Headers],[AVIS LIMITE AU]])))=0,"",INDIRECT(NOM_FR&amp;ADDRESS('PR-tampon'!$E457,COLUMN(REFERENCEMENT_ISOLANT[[#Headers],[AVIS LIMITE AU]]))))))</f>
        <v/>
      </c>
      <c r="J492" s="3" t="str">
        <f ca="1">IF('PR-tampon'!$E457="","",IF('PR-tampon'!$E457=0,"",IF(INDIRECT(NOM_FR&amp;ADDRESS('PR-tampon'!$E457,COLUMN(REFERENCEMENT_ISOLANT[[#Headers],[TC/TNC
dans le domaine d''emploi visé]])))=0,"",INDIRECT(NOM_FR&amp;ADDRESS('PR-tampon'!$E457,COLUMN(REFERENCEMENT_ISOLANT[[#Headers],[TC/TNC
dans le domaine d''emploi visé]]))))))</f>
        <v/>
      </c>
      <c r="K492" s="117" t="str">
        <f ca="1">IF('PR-tampon'!$E457="","",IF('PR-tampon'!$E457=0,"",IF(INDIRECT(NOM_FR&amp;ADDRESS('PR-tampon'!$E457,COLUMN(REFERENCEMENT_ISOLANT[[#Headers],[SYNTHESE DES APPLICATIONS VISEES]])))=0,"",INDIRECT(NOM_FR&amp;ADDRESS('PR-tampon'!$E457,COLUMN(REFERENCEMENT_ISOLANT[[#Headers],[SYNTHESE DES APPLICATIONS VISEES]]))))))</f>
        <v/>
      </c>
      <c r="L492" s="84" t="str">
        <f ca="1">IF('PR-tampon'!$E457="","",IF('PR-tampon'!$E457=0,"",IF(INDIRECT(NOM_FR&amp;ADDRESS('PR-tampon'!$E457,COLUMN(REFERENCEMENT_ISOLANT[[#Headers],[CONCATENATION DES OBSERVATIONS]])))=0,"",INDIRECT(NOM_FR&amp;ADDRESS('PR-tampon'!$E457,COLUMN(REFERENCEMENT_ISOLANT[[#Headers],[CONCATENATION DES OBSERVATIONS]]))))))</f>
        <v/>
      </c>
      <c r="M492" s="3" t="str">
        <f ca="1">IF('PR-tampon'!$E457="","",IF('PR-tampon'!$E457=0,"",IF(INDIRECT(NOM_FR&amp;ADDRESS('PR-tampon'!$E457,COLUMN(REFERENCEMENT_ISOLANT[[#Headers],[Hygrométrie des locaux]])))=0,"",INDIRECT(NOM_FR&amp;ADDRESS('PR-tampon'!$E457,COLUMN(REFERENCEMENT_ISOLANT[[#Headers],[Hygrométrie des locaux]]))))))</f>
        <v/>
      </c>
      <c r="N492" s="3" t="str">
        <f ca="1">IF('PR-tampon'!$E457="","",IF('PR-tampon'!$E457=0,"",IF(INDIRECT(NOM_FR&amp;ADDRESS('PR-tampon'!$E457,COLUMN(REFERENCEMENT_ISOLANT[[#Headers],[classement locaux au sens 20.1 P3]])))=0,"",INDIRECT(NOM_FR&amp;ADDRESS('PR-tampon'!$E457,COLUMN(REFERENCEMENT_ISOLANT[[#Headers],[classement locaux au sens 20.1 P3]]))))))</f>
        <v/>
      </c>
      <c r="O492" s="3" t="str">
        <f ca="1">IF('PR-tampon'!$E457="","",IF('PR-tampon'!$E457=0,"",IF(INDIRECT(NOM_FR&amp;ADDRESS('PR-tampon'!$E457,COLUMN(REFERENCEMENT_ISOLANT[[#Headers],[Climat max]])))=0,"",INDIRECT(NOM_FR&amp;ADDRESS('PR-tampon'!$E457,COLUMN(REFERENCEMENT_ISOLANT[[#Headers],[Climat max]]))))))</f>
        <v/>
      </c>
      <c r="P492" s="3" t="str">
        <f ca="1">IF('PR-tampon'!$E457="","",IF('PR-tampon'!$E457=0,"",IF(INDIRECT(NOM_FR&amp;ADDRESS('PR-tampon'!$E457,COLUMN(REFERENCEMENT_ISOLANT[[#Headers],[Locaux climatisés ou raffraichis]])))=0,"",INDIRECT(NOM_FR&amp;ADDRESS('PR-tampon'!$E457,COLUMN(REFERENCEMENT_ISOLANT[[#Headers],[Locaux climatisés ou raffraichis]]))))))</f>
        <v/>
      </c>
      <c r="Q492" s="89" t="str">
        <f ca="1">IF('PR-tampon'!$E457="","",IF('PR-tampon'!$E457=0,"",IF(INDIRECT(NOM_FR&amp;ADDRESS('PR-tampon'!$E457,COLUMN(REFERENCEMENT_ISOLANT[[#Headers],[LIEN INTERNET]])))=0,"",INDIRECT(NOM_FR&amp;ADDRESS('PR-tampon'!$E457,COLUMN(REFERENCEMENT_ISOLANT[[#Headers],[LIEN INTERNET]]))))))</f>
        <v/>
      </c>
    </row>
    <row r="493" spans="1:17" ht="130.15" customHeight="1" x14ac:dyDescent="0.25">
      <c r="A493" s="3" t="e">
        <v>#VALUE!</v>
      </c>
      <c r="B493" s="88" t="str">
        <f ca="1">IF('PR-tampon'!$E458="","",IF('PR-tampon'!$E458=0,"",IF(INDIRECT(NOM_FR&amp;ADDRESS('PR-tampon'!$E458,COLUMN(REFERENCEMENT_ISOLANT[[#Headers],[DATE REFERENCEMENT]])))=0,"",INDIRECT(NOM_FR&amp;ADDRESS('PR-tampon'!$E458,COLUMN(REFERENCEMENT_ISOLANT[[#Headers],[DATE REFERENCEMENT]]))))))</f>
        <v/>
      </c>
      <c r="C493" s="88" t="str">
        <f ca="1">IF('PR-tampon'!$E458="","",IF('PR-tampon'!$E458=0,"",IF(INDIRECT(NOM_FR&amp;ADDRESS('PR-tampon'!$E458,COLUMN(REFERENCEMENT_ISOLANT[[#Headers],[TYPE DE PROCEDE]])))=0,"",INDIRECT(NOM_FR&amp;ADDRESS('PR-tampon'!$E458,COLUMN(REFERENCEMENT_ISOLANT[[#Headers],[TYPE DE PROCEDE]]))))))</f>
        <v/>
      </c>
      <c r="D493" s="88" t="str">
        <f ca="1">IF('PR-tampon'!$E458="","",IF('PR-tampon'!$E458=0,"",IF(INDIRECT(NOM_FR&amp;ADDRESS('PR-tampon'!$E458,COLUMN(REFERENCEMENT_ISOLANT[[#Headers],[MATIERE]])))=0,"",INDIRECT(NOM_FR&amp;ADDRESS('PR-tampon'!$E458,COLUMN(REFERENCEMENT_ISOLANT[[#Headers],[MATIERE]]))))))</f>
        <v/>
      </c>
      <c r="E493" s="3" t="str">
        <f ca="1">IF('PR-tampon'!$E458="","",IF('PR-tampon'!$E458=0,"",IF(INDIRECT(NOM_FR&amp;ADDRESS('PR-tampon'!$E458,COLUMN(REFERENCEMENT_ISOLANT[[#Headers],[NOM COMMERCIAL DU PROCEDE]])))=0,"",INDIRECT(NOM_FR&amp;ADDRESS('PR-tampon'!$E458,COLUMN(REFERENCEMENT_ISOLANT[[#Headers],[NOM COMMERCIAL DU PROCEDE]]))))))</f>
        <v/>
      </c>
      <c r="F493" s="3" t="str">
        <f ca="1">IF('PR-tampon'!$E458="","",IF('PR-tampon'!$E458=0,"",IF(INDIRECT(NOM_FR&amp;ADDRESS('PR-tampon'!$E458,COLUMN(REFERENCEMENT_ISOLANT[[#Headers],[DISTRIBUTEUR]])))=0,"",INDIRECT(NOM_FR&amp;ADDRESS('PR-tampon'!$E458,COLUMN(REFERENCEMENT_ISOLANT[[#Headers],[DISTRIBUTEUR]]))))))</f>
        <v/>
      </c>
      <c r="G493" s="3" t="str">
        <f ca="1">IF('PR-tampon'!$E458="","",IF('PR-tampon'!$E458=0,"",IF(INDIRECT(NOM_FR&amp;ADDRESS('PR-tampon'!$E458,COLUMN(REFERENCEMENT_ISOLANT[[#Headers],[TYPE DE DOCUMENT DE REFERENCE]])))=0,"",INDIRECT(NOM_FR&amp;ADDRESS('PR-tampon'!$E458,COLUMN(REFERENCEMENT_ISOLANT[[#Headers],[TYPE DE DOCUMENT DE REFERENCE]]))))))</f>
        <v/>
      </c>
      <c r="H493" s="3" t="str">
        <f ca="1">IF('PR-tampon'!$E458="","",IF('PR-tampon'!$E458=0,"",IF(INDIRECT(NOM_FR&amp;ADDRESS('PR-tampon'!$E458,COLUMN(REFERENCEMENT_ISOLANT[[#Headers],[REF]])))=0,"",INDIRECT(NOM_FR&amp;ADDRESS('PR-tampon'!$E458,COLUMN(REFERENCEMENT_ISOLANT[[#Headers],[REF]]))))))</f>
        <v/>
      </c>
      <c r="I493" s="82" t="str">
        <f ca="1">IF('PR-tampon'!$E458="","",IF('PR-tampon'!$E458=0,"",IF(INDIRECT(NOM_FR&amp;ADDRESS('PR-tampon'!$E458,COLUMN(REFERENCEMENT_ISOLANT[[#Headers],[AVIS LIMITE AU]])))=0,"",INDIRECT(NOM_FR&amp;ADDRESS('PR-tampon'!$E458,COLUMN(REFERENCEMENT_ISOLANT[[#Headers],[AVIS LIMITE AU]]))))))</f>
        <v/>
      </c>
      <c r="J493" s="3" t="str">
        <f ca="1">IF('PR-tampon'!$E458="","",IF('PR-tampon'!$E458=0,"",IF(INDIRECT(NOM_FR&amp;ADDRESS('PR-tampon'!$E458,COLUMN(REFERENCEMENT_ISOLANT[[#Headers],[TC/TNC
dans le domaine d''emploi visé]])))=0,"",INDIRECT(NOM_FR&amp;ADDRESS('PR-tampon'!$E458,COLUMN(REFERENCEMENT_ISOLANT[[#Headers],[TC/TNC
dans le domaine d''emploi visé]]))))))</f>
        <v/>
      </c>
      <c r="K493" s="117" t="str">
        <f ca="1">IF('PR-tampon'!$E458="","",IF('PR-tampon'!$E458=0,"",IF(INDIRECT(NOM_FR&amp;ADDRESS('PR-tampon'!$E458,COLUMN(REFERENCEMENT_ISOLANT[[#Headers],[SYNTHESE DES APPLICATIONS VISEES]])))=0,"",INDIRECT(NOM_FR&amp;ADDRESS('PR-tampon'!$E458,COLUMN(REFERENCEMENT_ISOLANT[[#Headers],[SYNTHESE DES APPLICATIONS VISEES]]))))))</f>
        <v/>
      </c>
      <c r="L493" s="84" t="str">
        <f ca="1">IF('PR-tampon'!$E458="","",IF('PR-tampon'!$E458=0,"",IF(INDIRECT(NOM_FR&amp;ADDRESS('PR-tampon'!$E458,COLUMN(REFERENCEMENT_ISOLANT[[#Headers],[CONCATENATION DES OBSERVATIONS]])))=0,"",INDIRECT(NOM_FR&amp;ADDRESS('PR-tampon'!$E458,COLUMN(REFERENCEMENT_ISOLANT[[#Headers],[CONCATENATION DES OBSERVATIONS]]))))))</f>
        <v/>
      </c>
      <c r="M493" s="3" t="str">
        <f ca="1">IF('PR-tampon'!$E458="","",IF('PR-tampon'!$E458=0,"",IF(INDIRECT(NOM_FR&amp;ADDRESS('PR-tampon'!$E458,COLUMN(REFERENCEMENT_ISOLANT[[#Headers],[Hygrométrie des locaux]])))=0,"",INDIRECT(NOM_FR&amp;ADDRESS('PR-tampon'!$E458,COLUMN(REFERENCEMENT_ISOLANT[[#Headers],[Hygrométrie des locaux]]))))))</f>
        <v/>
      </c>
      <c r="N493" s="3" t="str">
        <f ca="1">IF('PR-tampon'!$E458="","",IF('PR-tampon'!$E458=0,"",IF(INDIRECT(NOM_FR&amp;ADDRESS('PR-tampon'!$E458,COLUMN(REFERENCEMENT_ISOLANT[[#Headers],[classement locaux au sens 20.1 P3]])))=0,"",INDIRECT(NOM_FR&amp;ADDRESS('PR-tampon'!$E458,COLUMN(REFERENCEMENT_ISOLANT[[#Headers],[classement locaux au sens 20.1 P3]]))))))</f>
        <v/>
      </c>
      <c r="O493" s="3" t="str">
        <f ca="1">IF('PR-tampon'!$E458="","",IF('PR-tampon'!$E458=0,"",IF(INDIRECT(NOM_FR&amp;ADDRESS('PR-tampon'!$E458,COLUMN(REFERENCEMENT_ISOLANT[[#Headers],[Climat max]])))=0,"",INDIRECT(NOM_FR&amp;ADDRESS('PR-tampon'!$E458,COLUMN(REFERENCEMENT_ISOLANT[[#Headers],[Climat max]]))))))</f>
        <v/>
      </c>
      <c r="P493" s="3" t="str">
        <f ca="1">IF('PR-tampon'!$E458="","",IF('PR-tampon'!$E458=0,"",IF(INDIRECT(NOM_FR&amp;ADDRESS('PR-tampon'!$E458,COLUMN(REFERENCEMENT_ISOLANT[[#Headers],[Locaux climatisés ou raffraichis]])))=0,"",INDIRECT(NOM_FR&amp;ADDRESS('PR-tampon'!$E458,COLUMN(REFERENCEMENT_ISOLANT[[#Headers],[Locaux climatisés ou raffraichis]]))))))</f>
        <v/>
      </c>
      <c r="Q493" s="89" t="str">
        <f ca="1">IF('PR-tampon'!$E458="","",IF('PR-tampon'!$E458=0,"",IF(INDIRECT(NOM_FR&amp;ADDRESS('PR-tampon'!$E458,COLUMN(REFERENCEMENT_ISOLANT[[#Headers],[LIEN INTERNET]])))=0,"",INDIRECT(NOM_FR&amp;ADDRESS('PR-tampon'!$E458,COLUMN(REFERENCEMENT_ISOLANT[[#Headers],[LIEN INTERNET]]))))))</f>
        <v/>
      </c>
    </row>
    <row r="494" spans="1:17" ht="130.15" customHeight="1" x14ac:dyDescent="0.25">
      <c r="A494" s="3" t="e">
        <v>#VALUE!</v>
      </c>
      <c r="B494" s="88" t="str">
        <f ca="1">IF('PR-tampon'!$E459="","",IF('PR-tampon'!$E459=0,"",IF(INDIRECT(NOM_FR&amp;ADDRESS('PR-tampon'!$E459,COLUMN(REFERENCEMENT_ISOLANT[[#Headers],[DATE REFERENCEMENT]])))=0,"",INDIRECT(NOM_FR&amp;ADDRESS('PR-tampon'!$E459,COLUMN(REFERENCEMENT_ISOLANT[[#Headers],[DATE REFERENCEMENT]]))))))</f>
        <v/>
      </c>
      <c r="C494" s="88" t="str">
        <f ca="1">IF('PR-tampon'!$E459="","",IF('PR-tampon'!$E459=0,"",IF(INDIRECT(NOM_FR&amp;ADDRESS('PR-tampon'!$E459,COLUMN(REFERENCEMENT_ISOLANT[[#Headers],[TYPE DE PROCEDE]])))=0,"",INDIRECT(NOM_FR&amp;ADDRESS('PR-tampon'!$E459,COLUMN(REFERENCEMENT_ISOLANT[[#Headers],[TYPE DE PROCEDE]]))))))</f>
        <v/>
      </c>
      <c r="D494" s="88" t="str">
        <f ca="1">IF('PR-tampon'!$E459="","",IF('PR-tampon'!$E459=0,"",IF(INDIRECT(NOM_FR&amp;ADDRESS('PR-tampon'!$E459,COLUMN(REFERENCEMENT_ISOLANT[[#Headers],[MATIERE]])))=0,"",INDIRECT(NOM_FR&amp;ADDRESS('PR-tampon'!$E459,COLUMN(REFERENCEMENT_ISOLANT[[#Headers],[MATIERE]]))))))</f>
        <v/>
      </c>
      <c r="E494" s="3" t="str">
        <f ca="1">IF('PR-tampon'!$E459="","",IF('PR-tampon'!$E459=0,"",IF(INDIRECT(NOM_FR&amp;ADDRESS('PR-tampon'!$E459,COLUMN(REFERENCEMENT_ISOLANT[[#Headers],[NOM COMMERCIAL DU PROCEDE]])))=0,"",INDIRECT(NOM_FR&amp;ADDRESS('PR-tampon'!$E459,COLUMN(REFERENCEMENT_ISOLANT[[#Headers],[NOM COMMERCIAL DU PROCEDE]]))))))</f>
        <v/>
      </c>
      <c r="F494" s="3" t="str">
        <f ca="1">IF('PR-tampon'!$E459="","",IF('PR-tampon'!$E459=0,"",IF(INDIRECT(NOM_FR&amp;ADDRESS('PR-tampon'!$E459,COLUMN(REFERENCEMENT_ISOLANT[[#Headers],[DISTRIBUTEUR]])))=0,"",INDIRECT(NOM_FR&amp;ADDRESS('PR-tampon'!$E459,COLUMN(REFERENCEMENT_ISOLANT[[#Headers],[DISTRIBUTEUR]]))))))</f>
        <v/>
      </c>
      <c r="G494" s="3" t="str">
        <f ca="1">IF('PR-tampon'!$E459="","",IF('PR-tampon'!$E459=0,"",IF(INDIRECT(NOM_FR&amp;ADDRESS('PR-tampon'!$E459,COLUMN(REFERENCEMENT_ISOLANT[[#Headers],[TYPE DE DOCUMENT DE REFERENCE]])))=0,"",INDIRECT(NOM_FR&amp;ADDRESS('PR-tampon'!$E459,COLUMN(REFERENCEMENT_ISOLANT[[#Headers],[TYPE DE DOCUMENT DE REFERENCE]]))))))</f>
        <v/>
      </c>
      <c r="H494" s="3" t="str">
        <f ca="1">IF('PR-tampon'!$E459="","",IF('PR-tampon'!$E459=0,"",IF(INDIRECT(NOM_FR&amp;ADDRESS('PR-tampon'!$E459,COLUMN(REFERENCEMENT_ISOLANT[[#Headers],[REF]])))=0,"",INDIRECT(NOM_FR&amp;ADDRESS('PR-tampon'!$E459,COLUMN(REFERENCEMENT_ISOLANT[[#Headers],[REF]]))))))</f>
        <v/>
      </c>
      <c r="I494" s="82" t="str">
        <f ca="1">IF('PR-tampon'!$E459="","",IF('PR-tampon'!$E459=0,"",IF(INDIRECT(NOM_FR&amp;ADDRESS('PR-tampon'!$E459,COLUMN(REFERENCEMENT_ISOLANT[[#Headers],[AVIS LIMITE AU]])))=0,"",INDIRECT(NOM_FR&amp;ADDRESS('PR-tampon'!$E459,COLUMN(REFERENCEMENT_ISOLANT[[#Headers],[AVIS LIMITE AU]]))))))</f>
        <v/>
      </c>
      <c r="J494" s="3" t="str">
        <f ca="1">IF('PR-tampon'!$E459="","",IF('PR-tampon'!$E459=0,"",IF(INDIRECT(NOM_FR&amp;ADDRESS('PR-tampon'!$E459,COLUMN(REFERENCEMENT_ISOLANT[[#Headers],[TC/TNC
dans le domaine d''emploi visé]])))=0,"",INDIRECT(NOM_FR&amp;ADDRESS('PR-tampon'!$E459,COLUMN(REFERENCEMENT_ISOLANT[[#Headers],[TC/TNC
dans le domaine d''emploi visé]]))))))</f>
        <v/>
      </c>
      <c r="K494" s="117" t="str">
        <f ca="1">IF('PR-tampon'!$E459="","",IF('PR-tampon'!$E459=0,"",IF(INDIRECT(NOM_FR&amp;ADDRESS('PR-tampon'!$E459,COLUMN(REFERENCEMENT_ISOLANT[[#Headers],[SYNTHESE DES APPLICATIONS VISEES]])))=0,"",INDIRECT(NOM_FR&amp;ADDRESS('PR-tampon'!$E459,COLUMN(REFERENCEMENT_ISOLANT[[#Headers],[SYNTHESE DES APPLICATIONS VISEES]]))))))</f>
        <v/>
      </c>
      <c r="L494" s="84" t="str">
        <f ca="1">IF('PR-tampon'!$E459="","",IF('PR-tampon'!$E459=0,"",IF(INDIRECT(NOM_FR&amp;ADDRESS('PR-tampon'!$E459,COLUMN(REFERENCEMENT_ISOLANT[[#Headers],[CONCATENATION DES OBSERVATIONS]])))=0,"",INDIRECT(NOM_FR&amp;ADDRESS('PR-tampon'!$E459,COLUMN(REFERENCEMENT_ISOLANT[[#Headers],[CONCATENATION DES OBSERVATIONS]]))))))</f>
        <v/>
      </c>
      <c r="M494" s="3" t="str">
        <f ca="1">IF('PR-tampon'!$E459="","",IF('PR-tampon'!$E459=0,"",IF(INDIRECT(NOM_FR&amp;ADDRESS('PR-tampon'!$E459,COLUMN(REFERENCEMENT_ISOLANT[[#Headers],[Hygrométrie des locaux]])))=0,"",INDIRECT(NOM_FR&amp;ADDRESS('PR-tampon'!$E459,COLUMN(REFERENCEMENT_ISOLANT[[#Headers],[Hygrométrie des locaux]]))))))</f>
        <v/>
      </c>
      <c r="N494" s="3" t="str">
        <f ca="1">IF('PR-tampon'!$E459="","",IF('PR-tampon'!$E459=0,"",IF(INDIRECT(NOM_FR&amp;ADDRESS('PR-tampon'!$E459,COLUMN(REFERENCEMENT_ISOLANT[[#Headers],[classement locaux au sens 20.1 P3]])))=0,"",INDIRECT(NOM_FR&amp;ADDRESS('PR-tampon'!$E459,COLUMN(REFERENCEMENT_ISOLANT[[#Headers],[classement locaux au sens 20.1 P3]]))))))</f>
        <v/>
      </c>
      <c r="O494" s="3" t="str">
        <f ca="1">IF('PR-tampon'!$E459="","",IF('PR-tampon'!$E459=0,"",IF(INDIRECT(NOM_FR&amp;ADDRESS('PR-tampon'!$E459,COLUMN(REFERENCEMENT_ISOLANT[[#Headers],[Climat max]])))=0,"",INDIRECT(NOM_FR&amp;ADDRESS('PR-tampon'!$E459,COLUMN(REFERENCEMENT_ISOLANT[[#Headers],[Climat max]]))))))</f>
        <v/>
      </c>
      <c r="P494" s="3" t="str">
        <f ca="1">IF('PR-tampon'!$E459="","",IF('PR-tampon'!$E459=0,"",IF(INDIRECT(NOM_FR&amp;ADDRESS('PR-tampon'!$E459,COLUMN(REFERENCEMENT_ISOLANT[[#Headers],[Locaux climatisés ou raffraichis]])))=0,"",INDIRECT(NOM_FR&amp;ADDRESS('PR-tampon'!$E459,COLUMN(REFERENCEMENT_ISOLANT[[#Headers],[Locaux climatisés ou raffraichis]]))))))</f>
        <v/>
      </c>
      <c r="Q494" s="89" t="str">
        <f ca="1">IF('PR-tampon'!$E459="","",IF('PR-tampon'!$E459=0,"",IF(INDIRECT(NOM_FR&amp;ADDRESS('PR-tampon'!$E459,COLUMN(REFERENCEMENT_ISOLANT[[#Headers],[LIEN INTERNET]])))=0,"",INDIRECT(NOM_FR&amp;ADDRESS('PR-tampon'!$E459,COLUMN(REFERENCEMENT_ISOLANT[[#Headers],[LIEN INTERNET]]))))))</f>
        <v/>
      </c>
    </row>
    <row r="495" spans="1:17" ht="130.15" customHeight="1" x14ac:dyDescent="0.25">
      <c r="A495" s="3" t="e">
        <v>#VALUE!</v>
      </c>
      <c r="B495" s="88" t="str">
        <f ca="1">IF('PR-tampon'!$E460="","",IF('PR-tampon'!$E460=0,"",IF(INDIRECT(NOM_FR&amp;ADDRESS('PR-tampon'!$E460,COLUMN(REFERENCEMENT_ISOLANT[[#Headers],[DATE REFERENCEMENT]])))=0,"",INDIRECT(NOM_FR&amp;ADDRESS('PR-tampon'!$E460,COLUMN(REFERENCEMENT_ISOLANT[[#Headers],[DATE REFERENCEMENT]]))))))</f>
        <v/>
      </c>
      <c r="C495" s="88" t="str">
        <f ca="1">IF('PR-tampon'!$E460="","",IF('PR-tampon'!$E460=0,"",IF(INDIRECT(NOM_FR&amp;ADDRESS('PR-tampon'!$E460,COLUMN(REFERENCEMENT_ISOLANT[[#Headers],[TYPE DE PROCEDE]])))=0,"",INDIRECT(NOM_FR&amp;ADDRESS('PR-tampon'!$E460,COLUMN(REFERENCEMENT_ISOLANT[[#Headers],[TYPE DE PROCEDE]]))))))</f>
        <v/>
      </c>
      <c r="D495" s="88" t="str">
        <f ca="1">IF('PR-tampon'!$E460="","",IF('PR-tampon'!$E460=0,"",IF(INDIRECT(NOM_FR&amp;ADDRESS('PR-tampon'!$E460,COLUMN(REFERENCEMENT_ISOLANT[[#Headers],[MATIERE]])))=0,"",INDIRECT(NOM_FR&amp;ADDRESS('PR-tampon'!$E460,COLUMN(REFERENCEMENT_ISOLANT[[#Headers],[MATIERE]]))))))</f>
        <v/>
      </c>
      <c r="E495" s="3" t="str">
        <f ca="1">IF('PR-tampon'!$E460="","",IF('PR-tampon'!$E460=0,"",IF(INDIRECT(NOM_FR&amp;ADDRESS('PR-tampon'!$E460,COLUMN(REFERENCEMENT_ISOLANT[[#Headers],[NOM COMMERCIAL DU PROCEDE]])))=0,"",INDIRECT(NOM_FR&amp;ADDRESS('PR-tampon'!$E460,COLUMN(REFERENCEMENT_ISOLANT[[#Headers],[NOM COMMERCIAL DU PROCEDE]]))))))</f>
        <v/>
      </c>
      <c r="F495" s="3" t="str">
        <f ca="1">IF('PR-tampon'!$E460="","",IF('PR-tampon'!$E460=0,"",IF(INDIRECT(NOM_FR&amp;ADDRESS('PR-tampon'!$E460,COLUMN(REFERENCEMENT_ISOLANT[[#Headers],[DISTRIBUTEUR]])))=0,"",INDIRECT(NOM_FR&amp;ADDRESS('PR-tampon'!$E460,COLUMN(REFERENCEMENT_ISOLANT[[#Headers],[DISTRIBUTEUR]]))))))</f>
        <v/>
      </c>
      <c r="G495" s="3" t="str">
        <f ca="1">IF('PR-tampon'!$E460="","",IF('PR-tampon'!$E460=0,"",IF(INDIRECT(NOM_FR&amp;ADDRESS('PR-tampon'!$E460,COLUMN(REFERENCEMENT_ISOLANT[[#Headers],[TYPE DE DOCUMENT DE REFERENCE]])))=0,"",INDIRECT(NOM_FR&amp;ADDRESS('PR-tampon'!$E460,COLUMN(REFERENCEMENT_ISOLANT[[#Headers],[TYPE DE DOCUMENT DE REFERENCE]]))))))</f>
        <v/>
      </c>
      <c r="H495" s="3" t="str">
        <f ca="1">IF('PR-tampon'!$E460="","",IF('PR-tampon'!$E460=0,"",IF(INDIRECT(NOM_FR&amp;ADDRESS('PR-tampon'!$E460,COLUMN(REFERENCEMENT_ISOLANT[[#Headers],[REF]])))=0,"",INDIRECT(NOM_FR&amp;ADDRESS('PR-tampon'!$E460,COLUMN(REFERENCEMENT_ISOLANT[[#Headers],[REF]]))))))</f>
        <v/>
      </c>
      <c r="I495" s="82" t="str">
        <f ca="1">IF('PR-tampon'!$E460="","",IF('PR-tampon'!$E460=0,"",IF(INDIRECT(NOM_FR&amp;ADDRESS('PR-tampon'!$E460,COLUMN(REFERENCEMENT_ISOLANT[[#Headers],[AVIS LIMITE AU]])))=0,"",INDIRECT(NOM_FR&amp;ADDRESS('PR-tampon'!$E460,COLUMN(REFERENCEMENT_ISOLANT[[#Headers],[AVIS LIMITE AU]]))))))</f>
        <v/>
      </c>
      <c r="J495" s="3" t="str">
        <f ca="1">IF('PR-tampon'!$E460="","",IF('PR-tampon'!$E460=0,"",IF(INDIRECT(NOM_FR&amp;ADDRESS('PR-tampon'!$E460,COLUMN(REFERENCEMENT_ISOLANT[[#Headers],[TC/TNC
dans le domaine d''emploi visé]])))=0,"",INDIRECT(NOM_FR&amp;ADDRESS('PR-tampon'!$E460,COLUMN(REFERENCEMENT_ISOLANT[[#Headers],[TC/TNC
dans le domaine d''emploi visé]]))))))</f>
        <v/>
      </c>
      <c r="K495" s="117" t="str">
        <f ca="1">IF('PR-tampon'!$E460="","",IF('PR-tampon'!$E460=0,"",IF(INDIRECT(NOM_FR&amp;ADDRESS('PR-tampon'!$E460,COLUMN(REFERENCEMENT_ISOLANT[[#Headers],[SYNTHESE DES APPLICATIONS VISEES]])))=0,"",INDIRECT(NOM_FR&amp;ADDRESS('PR-tampon'!$E460,COLUMN(REFERENCEMENT_ISOLANT[[#Headers],[SYNTHESE DES APPLICATIONS VISEES]]))))))</f>
        <v/>
      </c>
      <c r="L495" s="84" t="str">
        <f ca="1">IF('PR-tampon'!$E460="","",IF('PR-tampon'!$E460=0,"",IF(INDIRECT(NOM_FR&amp;ADDRESS('PR-tampon'!$E460,COLUMN(REFERENCEMENT_ISOLANT[[#Headers],[CONCATENATION DES OBSERVATIONS]])))=0,"",INDIRECT(NOM_FR&amp;ADDRESS('PR-tampon'!$E460,COLUMN(REFERENCEMENT_ISOLANT[[#Headers],[CONCATENATION DES OBSERVATIONS]]))))))</f>
        <v/>
      </c>
      <c r="M495" s="3" t="str">
        <f ca="1">IF('PR-tampon'!$E460="","",IF('PR-tampon'!$E460=0,"",IF(INDIRECT(NOM_FR&amp;ADDRESS('PR-tampon'!$E460,COLUMN(REFERENCEMENT_ISOLANT[[#Headers],[Hygrométrie des locaux]])))=0,"",INDIRECT(NOM_FR&amp;ADDRESS('PR-tampon'!$E460,COLUMN(REFERENCEMENT_ISOLANT[[#Headers],[Hygrométrie des locaux]]))))))</f>
        <v/>
      </c>
      <c r="N495" s="3" t="str">
        <f ca="1">IF('PR-tampon'!$E460="","",IF('PR-tampon'!$E460=0,"",IF(INDIRECT(NOM_FR&amp;ADDRESS('PR-tampon'!$E460,COLUMN(REFERENCEMENT_ISOLANT[[#Headers],[classement locaux au sens 20.1 P3]])))=0,"",INDIRECT(NOM_FR&amp;ADDRESS('PR-tampon'!$E460,COLUMN(REFERENCEMENT_ISOLANT[[#Headers],[classement locaux au sens 20.1 P3]]))))))</f>
        <v/>
      </c>
      <c r="O495" s="3" t="str">
        <f ca="1">IF('PR-tampon'!$E460="","",IF('PR-tampon'!$E460=0,"",IF(INDIRECT(NOM_FR&amp;ADDRESS('PR-tampon'!$E460,COLUMN(REFERENCEMENT_ISOLANT[[#Headers],[Climat max]])))=0,"",INDIRECT(NOM_FR&amp;ADDRESS('PR-tampon'!$E460,COLUMN(REFERENCEMENT_ISOLANT[[#Headers],[Climat max]]))))))</f>
        <v/>
      </c>
      <c r="P495" s="3" t="str">
        <f ca="1">IF('PR-tampon'!$E460="","",IF('PR-tampon'!$E460=0,"",IF(INDIRECT(NOM_FR&amp;ADDRESS('PR-tampon'!$E460,COLUMN(REFERENCEMENT_ISOLANT[[#Headers],[Locaux climatisés ou raffraichis]])))=0,"",INDIRECT(NOM_FR&amp;ADDRESS('PR-tampon'!$E460,COLUMN(REFERENCEMENT_ISOLANT[[#Headers],[Locaux climatisés ou raffraichis]]))))))</f>
        <v/>
      </c>
      <c r="Q495" s="89" t="str">
        <f ca="1">IF('PR-tampon'!$E460="","",IF('PR-tampon'!$E460=0,"",IF(INDIRECT(NOM_FR&amp;ADDRESS('PR-tampon'!$E460,COLUMN(REFERENCEMENT_ISOLANT[[#Headers],[LIEN INTERNET]])))=0,"",INDIRECT(NOM_FR&amp;ADDRESS('PR-tampon'!$E460,COLUMN(REFERENCEMENT_ISOLANT[[#Headers],[LIEN INTERNET]]))))))</f>
        <v/>
      </c>
    </row>
    <row r="496" spans="1:17" ht="130.15" customHeight="1" x14ac:dyDescent="0.25">
      <c r="A496" s="3" t="e">
        <v>#VALUE!</v>
      </c>
      <c r="B496" s="88" t="str">
        <f ca="1">IF('PR-tampon'!$E461="","",IF('PR-tampon'!$E461=0,"",IF(INDIRECT(NOM_FR&amp;ADDRESS('PR-tampon'!$E461,COLUMN(REFERENCEMENT_ISOLANT[[#Headers],[DATE REFERENCEMENT]])))=0,"",INDIRECT(NOM_FR&amp;ADDRESS('PR-tampon'!$E461,COLUMN(REFERENCEMENT_ISOLANT[[#Headers],[DATE REFERENCEMENT]]))))))</f>
        <v/>
      </c>
      <c r="C496" s="88" t="str">
        <f ca="1">IF('PR-tampon'!$E461="","",IF('PR-tampon'!$E461=0,"",IF(INDIRECT(NOM_FR&amp;ADDRESS('PR-tampon'!$E461,COLUMN(REFERENCEMENT_ISOLANT[[#Headers],[TYPE DE PROCEDE]])))=0,"",INDIRECT(NOM_FR&amp;ADDRESS('PR-tampon'!$E461,COLUMN(REFERENCEMENT_ISOLANT[[#Headers],[TYPE DE PROCEDE]]))))))</f>
        <v/>
      </c>
      <c r="D496" s="88" t="str">
        <f ca="1">IF('PR-tampon'!$E461="","",IF('PR-tampon'!$E461=0,"",IF(INDIRECT(NOM_FR&amp;ADDRESS('PR-tampon'!$E461,COLUMN(REFERENCEMENT_ISOLANT[[#Headers],[MATIERE]])))=0,"",INDIRECT(NOM_FR&amp;ADDRESS('PR-tampon'!$E461,COLUMN(REFERENCEMENT_ISOLANT[[#Headers],[MATIERE]]))))))</f>
        <v/>
      </c>
      <c r="E496" s="3" t="str">
        <f ca="1">IF('PR-tampon'!$E461="","",IF('PR-tampon'!$E461=0,"",IF(INDIRECT(NOM_FR&amp;ADDRESS('PR-tampon'!$E461,COLUMN(REFERENCEMENT_ISOLANT[[#Headers],[NOM COMMERCIAL DU PROCEDE]])))=0,"",INDIRECT(NOM_FR&amp;ADDRESS('PR-tampon'!$E461,COLUMN(REFERENCEMENT_ISOLANT[[#Headers],[NOM COMMERCIAL DU PROCEDE]]))))))</f>
        <v/>
      </c>
      <c r="F496" s="3" t="str">
        <f ca="1">IF('PR-tampon'!$E461="","",IF('PR-tampon'!$E461=0,"",IF(INDIRECT(NOM_FR&amp;ADDRESS('PR-tampon'!$E461,COLUMN(REFERENCEMENT_ISOLANT[[#Headers],[DISTRIBUTEUR]])))=0,"",INDIRECT(NOM_FR&amp;ADDRESS('PR-tampon'!$E461,COLUMN(REFERENCEMENT_ISOLANT[[#Headers],[DISTRIBUTEUR]]))))))</f>
        <v/>
      </c>
      <c r="G496" s="3" t="str">
        <f ca="1">IF('PR-tampon'!$E461="","",IF('PR-tampon'!$E461=0,"",IF(INDIRECT(NOM_FR&amp;ADDRESS('PR-tampon'!$E461,COLUMN(REFERENCEMENT_ISOLANT[[#Headers],[TYPE DE DOCUMENT DE REFERENCE]])))=0,"",INDIRECT(NOM_FR&amp;ADDRESS('PR-tampon'!$E461,COLUMN(REFERENCEMENT_ISOLANT[[#Headers],[TYPE DE DOCUMENT DE REFERENCE]]))))))</f>
        <v/>
      </c>
      <c r="H496" s="3" t="str">
        <f ca="1">IF('PR-tampon'!$E461="","",IF('PR-tampon'!$E461=0,"",IF(INDIRECT(NOM_FR&amp;ADDRESS('PR-tampon'!$E461,COLUMN(REFERENCEMENT_ISOLANT[[#Headers],[REF]])))=0,"",INDIRECT(NOM_FR&amp;ADDRESS('PR-tampon'!$E461,COLUMN(REFERENCEMENT_ISOLANT[[#Headers],[REF]]))))))</f>
        <v/>
      </c>
      <c r="I496" s="82" t="str">
        <f ca="1">IF('PR-tampon'!$E461="","",IF('PR-tampon'!$E461=0,"",IF(INDIRECT(NOM_FR&amp;ADDRESS('PR-tampon'!$E461,COLUMN(REFERENCEMENT_ISOLANT[[#Headers],[AVIS LIMITE AU]])))=0,"",INDIRECT(NOM_FR&amp;ADDRESS('PR-tampon'!$E461,COLUMN(REFERENCEMENT_ISOLANT[[#Headers],[AVIS LIMITE AU]]))))))</f>
        <v/>
      </c>
      <c r="J496" s="3" t="str">
        <f ca="1">IF('PR-tampon'!$E461="","",IF('PR-tampon'!$E461=0,"",IF(INDIRECT(NOM_FR&amp;ADDRESS('PR-tampon'!$E461,COLUMN(REFERENCEMENT_ISOLANT[[#Headers],[TC/TNC
dans le domaine d''emploi visé]])))=0,"",INDIRECT(NOM_FR&amp;ADDRESS('PR-tampon'!$E461,COLUMN(REFERENCEMENT_ISOLANT[[#Headers],[TC/TNC
dans le domaine d''emploi visé]]))))))</f>
        <v/>
      </c>
      <c r="K496" s="117" t="str">
        <f ca="1">IF('PR-tampon'!$E461="","",IF('PR-tampon'!$E461=0,"",IF(INDIRECT(NOM_FR&amp;ADDRESS('PR-tampon'!$E461,COLUMN(REFERENCEMENT_ISOLANT[[#Headers],[SYNTHESE DES APPLICATIONS VISEES]])))=0,"",INDIRECT(NOM_FR&amp;ADDRESS('PR-tampon'!$E461,COLUMN(REFERENCEMENT_ISOLANT[[#Headers],[SYNTHESE DES APPLICATIONS VISEES]]))))))</f>
        <v/>
      </c>
      <c r="L496" s="84" t="str">
        <f ca="1">IF('PR-tampon'!$E461="","",IF('PR-tampon'!$E461=0,"",IF(INDIRECT(NOM_FR&amp;ADDRESS('PR-tampon'!$E461,COLUMN(REFERENCEMENT_ISOLANT[[#Headers],[CONCATENATION DES OBSERVATIONS]])))=0,"",INDIRECT(NOM_FR&amp;ADDRESS('PR-tampon'!$E461,COLUMN(REFERENCEMENT_ISOLANT[[#Headers],[CONCATENATION DES OBSERVATIONS]]))))))</f>
        <v/>
      </c>
      <c r="M496" s="3" t="str">
        <f ca="1">IF('PR-tampon'!$E461="","",IF('PR-tampon'!$E461=0,"",IF(INDIRECT(NOM_FR&amp;ADDRESS('PR-tampon'!$E461,COLUMN(REFERENCEMENT_ISOLANT[[#Headers],[Hygrométrie des locaux]])))=0,"",INDIRECT(NOM_FR&amp;ADDRESS('PR-tampon'!$E461,COLUMN(REFERENCEMENT_ISOLANT[[#Headers],[Hygrométrie des locaux]]))))))</f>
        <v/>
      </c>
      <c r="N496" s="3" t="str">
        <f ca="1">IF('PR-tampon'!$E461="","",IF('PR-tampon'!$E461=0,"",IF(INDIRECT(NOM_FR&amp;ADDRESS('PR-tampon'!$E461,COLUMN(REFERENCEMENT_ISOLANT[[#Headers],[classement locaux au sens 20.1 P3]])))=0,"",INDIRECT(NOM_FR&amp;ADDRESS('PR-tampon'!$E461,COLUMN(REFERENCEMENT_ISOLANT[[#Headers],[classement locaux au sens 20.1 P3]]))))))</f>
        <v/>
      </c>
      <c r="O496" s="3" t="str">
        <f ca="1">IF('PR-tampon'!$E461="","",IF('PR-tampon'!$E461=0,"",IF(INDIRECT(NOM_FR&amp;ADDRESS('PR-tampon'!$E461,COLUMN(REFERENCEMENT_ISOLANT[[#Headers],[Climat max]])))=0,"",INDIRECT(NOM_FR&amp;ADDRESS('PR-tampon'!$E461,COLUMN(REFERENCEMENT_ISOLANT[[#Headers],[Climat max]]))))))</f>
        <v/>
      </c>
      <c r="P496" s="3" t="str">
        <f ca="1">IF('PR-tampon'!$E461="","",IF('PR-tampon'!$E461=0,"",IF(INDIRECT(NOM_FR&amp;ADDRESS('PR-tampon'!$E461,COLUMN(REFERENCEMENT_ISOLANT[[#Headers],[Locaux climatisés ou raffraichis]])))=0,"",INDIRECT(NOM_FR&amp;ADDRESS('PR-tampon'!$E461,COLUMN(REFERENCEMENT_ISOLANT[[#Headers],[Locaux climatisés ou raffraichis]]))))))</f>
        <v/>
      </c>
      <c r="Q496" s="89" t="str">
        <f ca="1">IF('PR-tampon'!$E461="","",IF('PR-tampon'!$E461=0,"",IF(INDIRECT(NOM_FR&amp;ADDRESS('PR-tampon'!$E461,COLUMN(REFERENCEMENT_ISOLANT[[#Headers],[LIEN INTERNET]])))=0,"",INDIRECT(NOM_FR&amp;ADDRESS('PR-tampon'!$E461,COLUMN(REFERENCEMENT_ISOLANT[[#Headers],[LIEN INTERNET]]))))))</f>
        <v/>
      </c>
    </row>
    <row r="497" spans="1:17" ht="130.15" customHeight="1" x14ac:dyDescent="0.25">
      <c r="A497" s="3" t="e">
        <v>#VALUE!</v>
      </c>
      <c r="B497" s="88" t="str">
        <f ca="1">IF('PR-tampon'!$E462="","",IF('PR-tampon'!$E462=0,"",IF(INDIRECT(NOM_FR&amp;ADDRESS('PR-tampon'!$E462,COLUMN(REFERENCEMENT_ISOLANT[[#Headers],[DATE REFERENCEMENT]])))=0,"",INDIRECT(NOM_FR&amp;ADDRESS('PR-tampon'!$E462,COLUMN(REFERENCEMENT_ISOLANT[[#Headers],[DATE REFERENCEMENT]]))))))</f>
        <v/>
      </c>
      <c r="C497" s="88" t="str">
        <f ca="1">IF('PR-tampon'!$E462="","",IF('PR-tampon'!$E462=0,"",IF(INDIRECT(NOM_FR&amp;ADDRESS('PR-tampon'!$E462,COLUMN(REFERENCEMENT_ISOLANT[[#Headers],[TYPE DE PROCEDE]])))=0,"",INDIRECT(NOM_FR&amp;ADDRESS('PR-tampon'!$E462,COLUMN(REFERENCEMENT_ISOLANT[[#Headers],[TYPE DE PROCEDE]]))))))</f>
        <v/>
      </c>
      <c r="D497" s="88" t="str">
        <f ca="1">IF('PR-tampon'!$E462="","",IF('PR-tampon'!$E462=0,"",IF(INDIRECT(NOM_FR&amp;ADDRESS('PR-tampon'!$E462,COLUMN(REFERENCEMENT_ISOLANT[[#Headers],[MATIERE]])))=0,"",INDIRECT(NOM_FR&amp;ADDRESS('PR-tampon'!$E462,COLUMN(REFERENCEMENT_ISOLANT[[#Headers],[MATIERE]]))))))</f>
        <v/>
      </c>
      <c r="E497" s="3" t="str">
        <f ca="1">IF('PR-tampon'!$E462="","",IF('PR-tampon'!$E462=0,"",IF(INDIRECT(NOM_FR&amp;ADDRESS('PR-tampon'!$E462,COLUMN(REFERENCEMENT_ISOLANT[[#Headers],[NOM COMMERCIAL DU PROCEDE]])))=0,"",INDIRECT(NOM_FR&amp;ADDRESS('PR-tampon'!$E462,COLUMN(REFERENCEMENT_ISOLANT[[#Headers],[NOM COMMERCIAL DU PROCEDE]]))))))</f>
        <v/>
      </c>
      <c r="F497" s="3" t="str">
        <f ca="1">IF('PR-tampon'!$E462="","",IF('PR-tampon'!$E462=0,"",IF(INDIRECT(NOM_FR&amp;ADDRESS('PR-tampon'!$E462,COLUMN(REFERENCEMENT_ISOLANT[[#Headers],[DISTRIBUTEUR]])))=0,"",INDIRECT(NOM_FR&amp;ADDRESS('PR-tampon'!$E462,COLUMN(REFERENCEMENT_ISOLANT[[#Headers],[DISTRIBUTEUR]]))))))</f>
        <v/>
      </c>
      <c r="G497" s="3" t="str">
        <f ca="1">IF('PR-tampon'!$E462="","",IF('PR-tampon'!$E462=0,"",IF(INDIRECT(NOM_FR&amp;ADDRESS('PR-tampon'!$E462,COLUMN(REFERENCEMENT_ISOLANT[[#Headers],[TYPE DE DOCUMENT DE REFERENCE]])))=0,"",INDIRECT(NOM_FR&amp;ADDRESS('PR-tampon'!$E462,COLUMN(REFERENCEMENT_ISOLANT[[#Headers],[TYPE DE DOCUMENT DE REFERENCE]]))))))</f>
        <v/>
      </c>
      <c r="H497" s="3" t="str">
        <f ca="1">IF('PR-tampon'!$E462="","",IF('PR-tampon'!$E462=0,"",IF(INDIRECT(NOM_FR&amp;ADDRESS('PR-tampon'!$E462,COLUMN(REFERENCEMENT_ISOLANT[[#Headers],[REF]])))=0,"",INDIRECT(NOM_FR&amp;ADDRESS('PR-tampon'!$E462,COLUMN(REFERENCEMENT_ISOLANT[[#Headers],[REF]]))))))</f>
        <v/>
      </c>
      <c r="I497" s="82" t="str">
        <f ca="1">IF('PR-tampon'!$E462="","",IF('PR-tampon'!$E462=0,"",IF(INDIRECT(NOM_FR&amp;ADDRESS('PR-tampon'!$E462,COLUMN(REFERENCEMENT_ISOLANT[[#Headers],[AVIS LIMITE AU]])))=0,"",INDIRECT(NOM_FR&amp;ADDRESS('PR-tampon'!$E462,COLUMN(REFERENCEMENT_ISOLANT[[#Headers],[AVIS LIMITE AU]]))))))</f>
        <v/>
      </c>
      <c r="J497" s="3" t="str">
        <f ca="1">IF('PR-tampon'!$E462="","",IF('PR-tampon'!$E462=0,"",IF(INDIRECT(NOM_FR&amp;ADDRESS('PR-tampon'!$E462,COLUMN(REFERENCEMENT_ISOLANT[[#Headers],[TC/TNC
dans le domaine d''emploi visé]])))=0,"",INDIRECT(NOM_FR&amp;ADDRESS('PR-tampon'!$E462,COLUMN(REFERENCEMENT_ISOLANT[[#Headers],[TC/TNC
dans le domaine d''emploi visé]]))))))</f>
        <v/>
      </c>
      <c r="K497" s="117" t="str">
        <f ca="1">IF('PR-tampon'!$E462="","",IF('PR-tampon'!$E462=0,"",IF(INDIRECT(NOM_FR&amp;ADDRESS('PR-tampon'!$E462,COLUMN(REFERENCEMENT_ISOLANT[[#Headers],[SYNTHESE DES APPLICATIONS VISEES]])))=0,"",INDIRECT(NOM_FR&amp;ADDRESS('PR-tampon'!$E462,COLUMN(REFERENCEMENT_ISOLANT[[#Headers],[SYNTHESE DES APPLICATIONS VISEES]]))))))</f>
        <v/>
      </c>
      <c r="L497" s="84" t="str">
        <f ca="1">IF('PR-tampon'!$E462="","",IF('PR-tampon'!$E462=0,"",IF(INDIRECT(NOM_FR&amp;ADDRESS('PR-tampon'!$E462,COLUMN(REFERENCEMENT_ISOLANT[[#Headers],[CONCATENATION DES OBSERVATIONS]])))=0,"",INDIRECT(NOM_FR&amp;ADDRESS('PR-tampon'!$E462,COLUMN(REFERENCEMENT_ISOLANT[[#Headers],[CONCATENATION DES OBSERVATIONS]]))))))</f>
        <v/>
      </c>
      <c r="M497" s="3" t="str">
        <f ca="1">IF('PR-tampon'!$E462="","",IF('PR-tampon'!$E462=0,"",IF(INDIRECT(NOM_FR&amp;ADDRESS('PR-tampon'!$E462,COLUMN(REFERENCEMENT_ISOLANT[[#Headers],[Hygrométrie des locaux]])))=0,"",INDIRECT(NOM_FR&amp;ADDRESS('PR-tampon'!$E462,COLUMN(REFERENCEMENT_ISOLANT[[#Headers],[Hygrométrie des locaux]]))))))</f>
        <v/>
      </c>
      <c r="N497" s="3" t="str">
        <f ca="1">IF('PR-tampon'!$E462="","",IF('PR-tampon'!$E462=0,"",IF(INDIRECT(NOM_FR&amp;ADDRESS('PR-tampon'!$E462,COLUMN(REFERENCEMENT_ISOLANT[[#Headers],[classement locaux au sens 20.1 P3]])))=0,"",INDIRECT(NOM_FR&amp;ADDRESS('PR-tampon'!$E462,COLUMN(REFERENCEMENT_ISOLANT[[#Headers],[classement locaux au sens 20.1 P3]]))))))</f>
        <v/>
      </c>
      <c r="O497" s="3" t="str">
        <f ca="1">IF('PR-tampon'!$E462="","",IF('PR-tampon'!$E462=0,"",IF(INDIRECT(NOM_FR&amp;ADDRESS('PR-tampon'!$E462,COLUMN(REFERENCEMENT_ISOLANT[[#Headers],[Climat max]])))=0,"",INDIRECT(NOM_FR&amp;ADDRESS('PR-tampon'!$E462,COLUMN(REFERENCEMENT_ISOLANT[[#Headers],[Climat max]]))))))</f>
        <v/>
      </c>
      <c r="P497" s="3" t="str">
        <f ca="1">IF('PR-tampon'!$E462="","",IF('PR-tampon'!$E462=0,"",IF(INDIRECT(NOM_FR&amp;ADDRESS('PR-tampon'!$E462,COLUMN(REFERENCEMENT_ISOLANT[[#Headers],[Locaux climatisés ou raffraichis]])))=0,"",INDIRECT(NOM_FR&amp;ADDRESS('PR-tampon'!$E462,COLUMN(REFERENCEMENT_ISOLANT[[#Headers],[Locaux climatisés ou raffraichis]]))))))</f>
        <v/>
      </c>
      <c r="Q497" s="89" t="str">
        <f ca="1">IF('PR-tampon'!$E462="","",IF('PR-tampon'!$E462=0,"",IF(INDIRECT(NOM_FR&amp;ADDRESS('PR-tampon'!$E462,COLUMN(REFERENCEMENT_ISOLANT[[#Headers],[LIEN INTERNET]])))=0,"",INDIRECT(NOM_FR&amp;ADDRESS('PR-tampon'!$E462,COLUMN(REFERENCEMENT_ISOLANT[[#Headers],[LIEN INTERNET]]))))))</f>
        <v/>
      </c>
    </row>
    <row r="498" spans="1:17" ht="130.15" customHeight="1" x14ac:dyDescent="0.25">
      <c r="A498" s="3" t="e">
        <v>#VALUE!</v>
      </c>
      <c r="B498" s="88" t="str">
        <f ca="1">IF('PR-tampon'!$E463="","",IF('PR-tampon'!$E463=0,"",IF(INDIRECT(NOM_FR&amp;ADDRESS('PR-tampon'!$E463,COLUMN(REFERENCEMENT_ISOLANT[[#Headers],[DATE REFERENCEMENT]])))=0,"",INDIRECT(NOM_FR&amp;ADDRESS('PR-tampon'!$E463,COLUMN(REFERENCEMENT_ISOLANT[[#Headers],[DATE REFERENCEMENT]]))))))</f>
        <v/>
      </c>
      <c r="C498" s="88" t="str">
        <f ca="1">IF('PR-tampon'!$E463="","",IF('PR-tampon'!$E463=0,"",IF(INDIRECT(NOM_FR&amp;ADDRESS('PR-tampon'!$E463,COLUMN(REFERENCEMENT_ISOLANT[[#Headers],[TYPE DE PROCEDE]])))=0,"",INDIRECT(NOM_FR&amp;ADDRESS('PR-tampon'!$E463,COLUMN(REFERENCEMENT_ISOLANT[[#Headers],[TYPE DE PROCEDE]]))))))</f>
        <v/>
      </c>
      <c r="D498" s="88" t="str">
        <f ca="1">IF('PR-tampon'!$E463="","",IF('PR-tampon'!$E463=0,"",IF(INDIRECT(NOM_FR&amp;ADDRESS('PR-tampon'!$E463,COLUMN(REFERENCEMENT_ISOLANT[[#Headers],[MATIERE]])))=0,"",INDIRECT(NOM_FR&amp;ADDRESS('PR-tampon'!$E463,COLUMN(REFERENCEMENT_ISOLANT[[#Headers],[MATIERE]]))))))</f>
        <v/>
      </c>
      <c r="E498" s="3" t="str">
        <f ca="1">IF('PR-tampon'!$E463="","",IF('PR-tampon'!$E463=0,"",IF(INDIRECT(NOM_FR&amp;ADDRESS('PR-tampon'!$E463,COLUMN(REFERENCEMENT_ISOLANT[[#Headers],[NOM COMMERCIAL DU PROCEDE]])))=0,"",INDIRECT(NOM_FR&amp;ADDRESS('PR-tampon'!$E463,COLUMN(REFERENCEMENT_ISOLANT[[#Headers],[NOM COMMERCIAL DU PROCEDE]]))))))</f>
        <v/>
      </c>
      <c r="F498" s="3" t="str">
        <f ca="1">IF('PR-tampon'!$E463="","",IF('PR-tampon'!$E463=0,"",IF(INDIRECT(NOM_FR&amp;ADDRESS('PR-tampon'!$E463,COLUMN(REFERENCEMENT_ISOLANT[[#Headers],[DISTRIBUTEUR]])))=0,"",INDIRECT(NOM_FR&amp;ADDRESS('PR-tampon'!$E463,COLUMN(REFERENCEMENT_ISOLANT[[#Headers],[DISTRIBUTEUR]]))))))</f>
        <v/>
      </c>
      <c r="G498" s="3" t="str">
        <f ca="1">IF('PR-tampon'!$E463="","",IF('PR-tampon'!$E463=0,"",IF(INDIRECT(NOM_FR&amp;ADDRESS('PR-tampon'!$E463,COLUMN(REFERENCEMENT_ISOLANT[[#Headers],[TYPE DE DOCUMENT DE REFERENCE]])))=0,"",INDIRECT(NOM_FR&amp;ADDRESS('PR-tampon'!$E463,COLUMN(REFERENCEMENT_ISOLANT[[#Headers],[TYPE DE DOCUMENT DE REFERENCE]]))))))</f>
        <v/>
      </c>
      <c r="H498" s="3" t="str">
        <f ca="1">IF('PR-tampon'!$E463="","",IF('PR-tampon'!$E463=0,"",IF(INDIRECT(NOM_FR&amp;ADDRESS('PR-tampon'!$E463,COLUMN(REFERENCEMENT_ISOLANT[[#Headers],[REF]])))=0,"",INDIRECT(NOM_FR&amp;ADDRESS('PR-tampon'!$E463,COLUMN(REFERENCEMENT_ISOLANT[[#Headers],[REF]]))))))</f>
        <v/>
      </c>
      <c r="I498" s="82" t="str">
        <f ca="1">IF('PR-tampon'!$E463="","",IF('PR-tampon'!$E463=0,"",IF(INDIRECT(NOM_FR&amp;ADDRESS('PR-tampon'!$E463,COLUMN(REFERENCEMENT_ISOLANT[[#Headers],[AVIS LIMITE AU]])))=0,"",INDIRECT(NOM_FR&amp;ADDRESS('PR-tampon'!$E463,COLUMN(REFERENCEMENT_ISOLANT[[#Headers],[AVIS LIMITE AU]]))))))</f>
        <v/>
      </c>
      <c r="J498" s="3" t="str">
        <f ca="1">IF('PR-tampon'!$E463="","",IF('PR-tampon'!$E463=0,"",IF(INDIRECT(NOM_FR&amp;ADDRESS('PR-tampon'!$E463,COLUMN(REFERENCEMENT_ISOLANT[[#Headers],[TC/TNC
dans le domaine d''emploi visé]])))=0,"",INDIRECT(NOM_FR&amp;ADDRESS('PR-tampon'!$E463,COLUMN(REFERENCEMENT_ISOLANT[[#Headers],[TC/TNC
dans le domaine d''emploi visé]]))))))</f>
        <v/>
      </c>
      <c r="K498" s="117" t="str">
        <f ca="1">IF('PR-tampon'!$E463="","",IF('PR-tampon'!$E463=0,"",IF(INDIRECT(NOM_FR&amp;ADDRESS('PR-tampon'!$E463,COLUMN(REFERENCEMENT_ISOLANT[[#Headers],[SYNTHESE DES APPLICATIONS VISEES]])))=0,"",INDIRECT(NOM_FR&amp;ADDRESS('PR-tampon'!$E463,COLUMN(REFERENCEMENT_ISOLANT[[#Headers],[SYNTHESE DES APPLICATIONS VISEES]]))))))</f>
        <v/>
      </c>
      <c r="L498" s="84" t="str">
        <f ca="1">IF('PR-tampon'!$E463="","",IF('PR-tampon'!$E463=0,"",IF(INDIRECT(NOM_FR&amp;ADDRESS('PR-tampon'!$E463,COLUMN(REFERENCEMENT_ISOLANT[[#Headers],[CONCATENATION DES OBSERVATIONS]])))=0,"",INDIRECT(NOM_FR&amp;ADDRESS('PR-tampon'!$E463,COLUMN(REFERENCEMENT_ISOLANT[[#Headers],[CONCATENATION DES OBSERVATIONS]]))))))</f>
        <v/>
      </c>
      <c r="M498" s="3" t="str">
        <f ca="1">IF('PR-tampon'!$E463="","",IF('PR-tampon'!$E463=0,"",IF(INDIRECT(NOM_FR&amp;ADDRESS('PR-tampon'!$E463,COLUMN(REFERENCEMENT_ISOLANT[[#Headers],[Hygrométrie des locaux]])))=0,"",INDIRECT(NOM_FR&amp;ADDRESS('PR-tampon'!$E463,COLUMN(REFERENCEMENT_ISOLANT[[#Headers],[Hygrométrie des locaux]]))))))</f>
        <v/>
      </c>
      <c r="N498" s="3" t="str">
        <f ca="1">IF('PR-tampon'!$E463="","",IF('PR-tampon'!$E463=0,"",IF(INDIRECT(NOM_FR&amp;ADDRESS('PR-tampon'!$E463,COLUMN(REFERENCEMENT_ISOLANT[[#Headers],[classement locaux au sens 20.1 P3]])))=0,"",INDIRECT(NOM_FR&amp;ADDRESS('PR-tampon'!$E463,COLUMN(REFERENCEMENT_ISOLANT[[#Headers],[classement locaux au sens 20.1 P3]]))))))</f>
        <v/>
      </c>
      <c r="O498" s="3" t="str">
        <f ca="1">IF('PR-tampon'!$E463="","",IF('PR-tampon'!$E463=0,"",IF(INDIRECT(NOM_FR&amp;ADDRESS('PR-tampon'!$E463,COLUMN(REFERENCEMENT_ISOLANT[[#Headers],[Climat max]])))=0,"",INDIRECT(NOM_FR&amp;ADDRESS('PR-tampon'!$E463,COLUMN(REFERENCEMENT_ISOLANT[[#Headers],[Climat max]]))))))</f>
        <v/>
      </c>
      <c r="P498" s="3" t="str">
        <f ca="1">IF('PR-tampon'!$E463="","",IF('PR-tampon'!$E463=0,"",IF(INDIRECT(NOM_FR&amp;ADDRESS('PR-tampon'!$E463,COLUMN(REFERENCEMENT_ISOLANT[[#Headers],[Locaux climatisés ou raffraichis]])))=0,"",INDIRECT(NOM_FR&amp;ADDRESS('PR-tampon'!$E463,COLUMN(REFERENCEMENT_ISOLANT[[#Headers],[Locaux climatisés ou raffraichis]]))))))</f>
        <v/>
      </c>
      <c r="Q498" s="89" t="str">
        <f ca="1">IF('PR-tampon'!$E463="","",IF('PR-tampon'!$E463=0,"",IF(INDIRECT(NOM_FR&amp;ADDRESS('PR-tampon'!$E463,COLUMN(REFERENCEMENT_ISOLANT[[#Headers],[LIEN INTERNET]])))=0,"",INDIRECT(NOM_FR&amp;ADDRESS('PR-tampon'!$E463,COLUMN(REFERENCEMENT_ISOLANT[[#Headers],[LIEN INTERNET]]))))))</f>
        <v/>
      </c>
    </row>
    <row r="499" spans="1:17" ht="130.15" customHeight="1" x14ac:dyDescent="0.25">
      <c r="A499" s="3" t="e">
        <v>#VALUE!</v>
      </c>
      <c r="B499" s="88" t="str">
        <f ca="1">IF('PR-tampon'!$E464="","",IF('PR-tampon'!$E464=0,"",IF(INDIRECT(NOM_FR&amp;ADDRESS('PR-tampon'!$E464,COLUMN(REFERENCEMENT_ISOLANT[[#Headers],[DATE REFERENCEMENT]])))=0,"",INDIRECT(NOM_FR&amp;ADDRESS('PR-tampon'!$E464,COLUMN(REFERENCEMENT_ISOLANT[[#Headers],[DATE REFERENCEMENT]]))))))</f>
        <v/>
      </c>
      <c r="C499" s="88" t="str">
        <f ca="1">IF('PR-tampon'!$E464="","",IF('PR-tampon'!$E464=0,"",IF(INDIRECT(NOM_FR&amp;ADDRESS('PR-tampon'!$E464,COLUMN(REFERENCEMENT_ISOLANT[[#Headers],[TYPE DE PROCEDE]])))=0,"",INDIRECT(NOM_FR&amp;ADDRESS('PR-tampon'!$E464,COLUMN(REFERENCEMENT_ISOLANT[[#Headers],[TYPE DE PROCEDE]]))))))</f>
        <v/>
      </c>
      <c r="D499" s="88" t="str">
        <f ca="1">IF('PR-tampon'!$E464="","",IF('PR-tampon'!$E464=0,"",IF(INDIRECT(NOM_FR&amp;ADDRESS('PR-tampon'!$E464,COLUMN(REFERENCEMENT_ISOLANT[[#Headers],[MATIERE]])))=0,"",INDIRECT(NOM_FR&amp;ADDRESS('PR-tampon'!$E464,COLUMN(REFERENCEMENT_ISOLANT[[#Headers],[MATIERE]]))))))</f>
        <v/>
      </c>
      <c r="E499" s="3" t="str">
        <f ca="1">IF('PR-tampon'!$E464="","",IF('PR-tampon'!$E464=0,"",IF(INDIRECT(NOM_FR&amp;ADDRESS('PR-tampon'!$E464,COLUMN(REFERENCEMENT_ISOLANT[[#Headers],[NOM COMMERCIAL DU PROCEDE]])))=0,"",INDIRECT(NOM_FR&amp;ADDRESS('PR-tampon'!$E464,COLUMN(REFERENCEMENT_ISOLANT[[#Headers],[NOM COMMERCIAL DU PROCEDE]]))))))</f>
        <v/>
      </c>
      <c r="F499" s="3" t="str">
        <f ca="1">IF('PR-tampon'!$E464="","",IF('PR-tampon'!$E464=0,"",IF(INDIRECT(NOM_FR&amp;ADDRESS('PR-tampon'!$E464,COLUMN(REFERENCEMENT_ISOLANT[[#Headers],[DISTRIBUTEUR]])))=0,"",INDIRECT(NOM_FR&amp;ADDRESS('PR-tampon'!$E464,COLUMN(REFERENCEMENT_ISOLANT[[#Headers],[DISTRIBUTEUR]]))))))</f>
        <v/>
      </c>
      <c r="G499" s="3" t="str">
        <f ca="1">IF('PR-tampon'!$E464="","",IF('PR-tampon'!$E464=0,"",IF(INDIRECT(NOM_FR&amp;ADDRESS('PR-tampon'!$E464,COLUMN(REFERENCEMENT_ISOLANT[[#Headers],[TYPE DE DOCUMENT DE REFERENCE]])))=0,"",INDIRECT(NOM_FR&amp;ADDRESS('PR-tampon'!$E464,COLUMN(REFERENCEMENT_ISOLANT[[#Headers],[TYPE DE DOCUMENT DE REFERENCE]]))))))</f>
        <v/>
      </c>
      <c r="H499" s="3" t="str">
        <f ca="1">IF('PR-tampon'!$E464="","",IF('PR-tampon'!$E464=0,"",IF(INDIRECT(NOM_FR&amp;ADDRESS('PR-tampon'!$E464,COLUMN(REFERENCEMENT_ISOLANT[[#Headers],[REF]])))=0,"",INDIRECT(NOM_FR&amp;ADDRESS('PR-tampon'!$E464,COLUMN(REFERENCEMENT_ISOLANT[[#Headers],[REF]]))))))</f>
        <v/>
      </c>
      <c r="I499" s="82" t="str">
        <f ca="1">IF('PR-tampon'!$E464="","",IF('PR-tampon'!$E464=0,"",IF(INDIRECT(NOM_FR&amp;ADDRESS('PR-tampon'!$E464,COLUMN(REFERENCEMENT_ISOLANT[[#Headers],[AVIS LIMITE AU]])))=0,"",INDIRECT(NOM_FR&amp;ADDRESS('PR-tampon'!$E464,COLUMN(REFERENCEMENT_ISOLANT[[#Headers],[AVIS LIMITE AU]]))))))</f>
        <v/>
      </c>
      <c r="J499" s="3" t="str">
        <f ca="1">IF('PR-tampon'!$E464="","",IF('PR-tampon'!$E464=0,"",IF(INDIRECT(NOM_FR&amp;ADDRESS('PR-tampon'!$E464,COLUMN(REFERENCEMENT_ISOLANT[[#Headers],[TC/TNC
dans le domaine d''emploi visé]])))=0,"",INDIRECT(NOM_FR&amp;ADDRESS('PR-tampon'!$E464,COLUMN(REFERENCEMENT_ISOLANT[[#Headers],[TC/TNC
dans le domaine d''emploi visé]]))))))</f>
        <v/>
      </c>
      <c r="K499" s="117" t="str">
        <f ca="1">IF('PR-tampon'!$E464="","",IF('PR-tampon'!$E464=0,"",IF(INDIRECT(NOM_FR&amp;ADDRESS('PR-tampon'!$E464,COLUMN(REFERENCEMENT_ISOLANT[[#Headers],[SYNTHESE DES APPLICATIONS VISEES]])))=0,"",INDIRECT(NOM_FR&amp;ADDRESS('PR-tampon'!$E464,COLUMN(REFERENCEMENT_ISOLANT[[#Headers],[SYNTHESE DES APPLICATIONS VISEES]]))))))</f>
        <v/>
      </c>
      <c r="L499" s="84" t="str">
        <f ca="1">IF('PR-tampon'!$E464="","",IF('PR-tampon'!$E464=0,"",IF(INDIRECT(NOM_FR&amp;ADDRESS('PR-tampon'!$E464,COLUMN(REFERENCEMENT_ISOLANT[[#Headers],[CONCATENATION DES OBSERVATIONS]])))=0,"",INDIRECT(NOM_FR&amp;ADDRESS('PR-tampon'!$E464,COLUMN(REFERENCEMENT_ISOLANT[[#Headers],[CONCATENATION DES OBSERVATIONS]]))))))</f>
        <v/>
      </c>
      <c r="M499" s="3" t="str">
        <f ca="1">IF('PR-tampon'!$E464="","",IF('PR-tampon'!$E464=0,"",IF(INDIRECT(NOM_FR&amp;ADDRESS('PR-tampon'!$E464,COLUMN(REFERENCEMENT_ISOLANT[[#Headers],[Hygrométrie des locaux]])))=0,"",INDIRECT(NOM_FR&amp;ADDRESS('PR-tampon'!$E464,COLUMN(REFERENCEMENT_ISOLANT[[#Headers],[Hygrométrie des locaux]]))))))</f>
        <v/>
      </c>
      <c r="N499" s="3" t="str">
        <f ca="1">IF('PR-tampon'!$E464="","",IF('PR-tampon'!$E464=0,"",IF(INDIRECT(NOM_FR&amp;ADDRESS('PR-tampon'!$E464,COLUMN(REFERENCEMENT_ISOLANT[[#Headers],[classement locaux au sens 20.1 P3]])))=0,"",INDIRECT(NOM_FR&amp;ADDRESS('PR-tampon'!$E464,COLUMN(REFERENCEMENT_ISOLANT[[#Headers],[classement locaux au sens 20.1 P3]]))))))</f>
        <v/>
      </c>
      <c r="O499" s="3" t="str">
        <f ca="1">IF('PR-tampon'!$E464="","",IF('PR-tampon'!$E464=0,"",IF(INDIRECT(NOM_FR&amp;ADDRESS('PR-tampon'!$E464,COLUMN(REFERENCEMENT_ISOLANT[[#Headers],[Climat max]])))=0,"",INDIRECT(NOM_FR&amp;ADDRESS('PR-tampon'!$E464,COLUMN(REFERENCEMENT_ISOLANT[[#Headers],[Climat max]]))))))</f>
        <v/>
      </c>
      <c r="P499" s="3" t="str">
        <f ca="1">IF('PR-tampon'!$E464="","",IF('PR-tampon'!$E464=0,"",IF(INDIRECT(NOM_FR&amp;ADDRESS('PR-tampon'!$E464,COLUMN(REFERENCEMENT_ISOLANT[[#Headers],[Locaux climatisés ou raffraichis]])))=0,"",INDIRECT(NOM_FR&amp;ADDRESS('PR-tampon'!$E464,COLUMN(REFERENCEMENT_ISOLANT[[#Headers],[Locaux climatisés ou raffraichis]]))))))</f>
        <v/>
      </c>
      <c r="Q499" s="89" t="str">
        <f ca="1">IF('PR-tampon'!$E464="","",IF('PR-tampon'!$E464=0,"",IF(INDIRECT(NOM_FR&amp;ADDRESS('PR-tampon'!$E464,COLUMN(REFERENCEMENT_ISOLANT[[#Headers],[LIEN INTERNET]])))=0,"",INDIRECT(NOM_FR&amp;ADDRESS('PR-tampon'!$E464,COLUMN(REFERENCEMENT_ISOLANT[[#Headers],[LIEN INTERNET]]))))))</f>
        <v/>
      </c>
    </row>
    <row r="500" spans="1:17" ht="130.15" customHeight="1" x14ac:dyDescent="0.25">
      <c r="A500" s="3" t="e">
        <v>#VALUE!</v>
      </c>
      <c r="B500" s="88" t="str">
        <f ca="1">IF('PR-tampon'!$E465="","",IF('PR-tampon'!$E465=0,"",IF(INDIRECT(NOM_FR&amp;ADDRESS('PR-tampon'!$E465,COLUMN(REFERENCEMENT_ISOLANT[[#Headers],[DATE REFERENCEMENT]])))=0,"",INDIRECT(NOM_FR&amp;ADDRESS('PR-tampon'!$E465,COLUMN(REFERENCEMENT_ISOLANT[[#Headers],[DATE REFERENCEMENT]]))))))</f>
        <v/>
      </c>
      <c r="C500" s="88" t="str">
        <f ca="1">IF('PR-tampon'!$E465="","",IF('PR-tampon'!$E465=0,"",IF(INDIRECT(NOM_FR&amp;ADDRESS('PR-tampon'!$E465,COLUMN(REFERENCEMENT_ISOLANT[[#Headers],[TYPE DE PROCEDE]])))=0,"",INDIRECT(NOM_FR&amp;ADDRESS('PR-tampon'!$E465,COLUMN(REFERENCEMENT_ISOLANT[[#Headers],[TYPE DE PROCEDE]]))))))</f>
        <v/>
      </c>
      <c r="D500" s="88" t="str">
        <f ca="1">IF('PR-tampon'!$E465="","",IF('PR-tampon'!$E465=0,"",IF(INDIRECT(NOM_FR&amp;ADDRESS('PR-tampon'!$E465,COLUMN(REFERENCEMENT_ISOLANT[[#Headers],[MATIERE]])))=0,"",INDIRECT(NOM_FR&amp;ADDRESS('PR-tampon'!$E465,COLUMN(REFERENCEMENT_ISOLANT[[#Headers],[MATIERE]]))))))</f>
        <v/>
      </c>
      <c r="E500" s="3" t="str">
        <f ca="1">IF('PR-tampon'!$E465="","",IF('PR-tampon'!$E465=0,"",IF(INDIRECT(NOM_FR&amp;ADDRESS('PR-tampon'!$E465,COLUMN(REFERENCEMENT_ISOLANT[[#Headers],[NOM COMMERCIAL DU PROCEDE]])))=0,"",INDIRECT(NOM_FR&amp;ADDRESS('PR-tampon'!$E465,COLUMN(REFERENCEMENT_ISOLANT[[#Headers],[NOM COMMERCIAL DU PROCEDE]]))))))</f>
        <v/>
      </c>
      <c r="F500" s="3" t="str">
        <f ca="1">IF('PR-tampon'!$E465="","",IF('PR-tampon'!$E465=0,"",IF(INDIRECT(NOM_FR&amp;ADDRESS('PR-tampon'!$E465,COLUMN(REFERENCEMENT_ISOLANT[[#Headers],[DISTRIBUTEUR]])))=0,"",INDIRECT(NOM_FR&amp;ADDRESS('PR-tampon'!$E465,COLUMN(REFERENCEMENT_ISOLANT[[#Headers],[DISTRIBUTEUR]]))))))</f>
        <v/>
      </c>
      <c r="G500" s="3" t="str">
        <f ca="1">IF('PR-tampon'!$E465="","",IF('PR-tampon'!$E465=0,"",IF(INDIRECT(NOM_FR&amp;ADDRESS('PR-tampon'!$E465,COLUMN(REFERENCEMENT_ISOLANT[[#Headers],[TYPE DE DOCUMENT DE REFERENCE]])))=0,"",INDIRECT(NOM_FR&amp;ADDRESS('PR-tampon'!$E465,COLUMN(REFERENCEMENT_ISOLANT[[#Headers],[TYPE DE DOCUMENT DE REFERENCE]]))))))</f>
        <v/>
      </c>
      <c r="H500" s="3" t="str">
        <f ca="1">IF('PR-tampon'!$E465="","",IF('PR-tampon'!$E465=0,"",IF(INDIRECT(NOM_FR&amp;ADDRESS('PR-tampon'!$E465,COLUMN(REFERENCEMENT_ISOLANT[[#Headers],[REF]])))=0,"",INDIRECT(NOM_FR&amp;ADDRESS('PR-tampon'!$E465,COLUMN(REFERENCEMENT_ISOLANT[[#Headers],[REF]]))))))</f>
        <v/>
      </c>
      <c r="I500" s="82" t="str">
        <f ca="1">IF('PR-tampon'!$E465="","",IF('PR-tampon'!$E465=0,"",IF(INDIRECT(NOM_FR&amp;ADDRESS('PR-tampon'!$E465,COLUMN(REFERENCEMENT_ISOLANT[[#Headers],[AVIS LIMITE AU]])))=0,"",INDIRECT(NOM_FR&amp;ADDRESS('PR-tampon'!$E465,COLUMN(REFERENCEMENT_ISOLANT[[#Headers],[AVIS LIMITE AU]]))))))</f>
        <v/>
      </c>
      <c r="J500" s="3" t="str">
        <f ca="1">IF('PR-tampon'!$E465="","",IF('PR-tampon'!$E465=0,"",IF(INDIRECT(NOM_FR&amp;ADDRESS('PR-tampon'!$E465,COLUMN(REFERENCEMENT_ISOLANT[[#Headers],[TC/TNC
dans le domaine d''emploi visé]])))=0,"",INDIRECT(NOM_FR&amp;ADDRESS('PR-tampon'!$E465,COLUMN(REFERENCEMENT_ISOLANT[[#Headers],[TC/TNC
dans le domaine d''emploi visé]]))))))</f>
        <v/>
      </c>
      <c r="K500" s="117" t="str">
        <f ca="1">IF('PR-tampon'!$E465="","",IF('PR-tampon'!$E465=0,"",IF(INDIRECT(NOM_FR&amp;ADDRESS('PR-tampon'!$E465,COLUMN(REFERENCEMENT_ISOLANT[[#Headers],[SYNTHESE DES APPLICATIONS VISEES]])))=0,"",INDIRECT(NOM_FR&amp;ADDRESS('PR-tampon'!$E465,COLUMN(REFERENCEMENT_ISOLANT[[#Headers],[SYNTHESE DES APPLICATIONS VISEES]]))))))</f>
        <v/>
      </c>
      <c r="L500" s="84" t="str">
        <f ca="1">IF('PR-tampon'!$E465="","",IF('PR-tampon'!$E465=0,"",IF(INDIRECT(NOM_FR&amp;ADDRESS('PR-tampon'!$E465,COLUMN(REFERENCEMENT_ISOLANT[[#Headers],[CONCATENATION DES OBSERVATIONS]])))=0,"",INDIRECT(NOM_FR&amp;ADDRESS('PR-tampon'!$E465,COLUMN(REFERENCEMENT_ISOLANT[[#Headers],[CONCATENATION DES OBSERVATIONS]]))))))</f>
        <v/>
      </c>
      <c r="M500" s="3" t="str">
        <f ca="1">IF('PR-tampon'!$E465="","",IF('PR-tampon'!$E465=0,"",IF(INDIRECT(NOM_FR&amp;ADDRESS('PR-tampon'!$E465,COLUMN(REFERENCEMENT_ISOLANT[[#Headers],[Hygrométrie des locaux]])))=0,"",INDIRECT(NOM_FR&amp;ADDRESS('PR-tampon'!$E465,COLUMN(REFERENCEMENT_ISOLANT[[#Headers],[Hygrométrie des locaux]]))))))</f>
        <v/>
      </c>
      <c r="N500" s="3" t="str">
        <f ca="1">IF('PR-tampon'!$E465="","",IF('PR-tampon'!$E465=0,"",IF(INDIRECT(NOM_FR&amp;ADDRESS('PR-tampon'!$E465,COLUMN(REFERENCEMENT_ISOLANT[[#Headers],[classement locaux au sens 20.1 P3]])))=0,"",INDIRECT(NOM_FR&amp;ADDRESS('PR-tampon'!$E465,COLUMN(REFERENCEMENT_ISOLANT[[#Headers],[classement locaux au sens 20.1 P3]]))))))</f>
        <v/>
      </c>
      <c r="O500" s="3" t="str">
        <f ca="1">IF('PR-tampon'!$E465="","",IF('PR-tampon'!$E465=0,"",IF(INDIRECT(NOM_FR&amp;ADDRESS('PR-tampon'!$E465,COLUMN(REFERENCEMENT_ISOLANT[[#Headers],[Climat max]])))=0,"",INDIRECT(NOM_FR&amp;ADDRESS('PR-tampon'!$E465,COLUMN(REFERENCEMENT_ISOLANT[[#Headers],[Climat max]]))))))</f>
        <v/>
      </c>
      <c r="P500" s="3" t="str">
        <f ca="1">IF('PR-tampon'!$E465="","",IF('PR-tampon'!$E465=0,"",IF(INDIRECT(NOM_FR&amp;ADDRESS('PR-tampon'!$E465,COLUMN(REFERENCEMENT_ISOLANT[[#Headers],[Locaux climatisés ou raffraichis]])))=0,"",INDIRECT(NOM_FR&amp;ADDRESS('PR-tampon'!$E465,COLUMN(REFERENCEMENT_ISOLANT[[#Headers],[Locaux climatisés ou raffraichis]]))))))</f>
        <v/>
      </c>
      <c r="Q500" s="89" t="str">
        <f ca="1">IF('PR-tampon'!$E465="","",IF('PR-tampon'!$E465=0,"",IF(INDIRECT(NOM_FR&amp;ADDRESS('PR-tampon'!$E465,COLUMN(REFERENCEMENT_ISOLANT[[#Headers],[LIEN INTERNET]])))=0,"",INDIRECT(NOM_FR&amp;ADDRESS('PR-tampon'!$E465,COLUMN(REFERENCEMENT_ISOLANT[[#Headers],[LIEN INTERNET]]))))))</f>
        <v/>
      </c>
    </row>
    <row r="501" spans="1:17" ht="130.15" customHeight="1" x14ac:dyDescent="0.25">
      <c r="A501" s="3" t="e">
        <v>#VALUE!</v>
      </c>
      <c r="B501" s="88" t="str">
        <f ca="1">IF('PR-tampon'!$E466="","",IF('PR-tampon'!$E466=0,"",IF(INDIRECT(NOM_FR&amp;ADDRESS('PR-tampon'!$E466,COLUMN(REFERENCEMENT_ISOLANT[[#Headers],[DATE REFERENCEMENT]])))=0,"",INDIRECT(NOM_FR&amp;ADDRESS('PR-tampon'!$E466,COLUMN(REFERENCEMENT_ISOLANT[[#Headers],[DATE REFERENCEMENT]]))))))</f>
        <v/>
      </c>
      <c r="C501" s="88" t="str">
        <f ca="1">IF('PR-tampon'!$E466="","",IF('PR-tampon'!$E466=0,"",IF(INDIRECT(NOM_FR&amp;ADDRESS('PR-tampon'!$E466,COLUMN(REFERENCEMENT_ISOLANT[[#Headers],[TYPE DE PROCEDE]])))=0,"",INDIRECT(NOM_FR&amp;ADDRESS('PR-tampon'!$E466,COLUMN(REFERENCEMENT_ISOLANT[[#Headers],[TYPE DE PROCEDE]]))))))</f>
        <v/>
      </c>
      <c r="D501" s="88" t="str">
        <f ca="1">IF('PR-tampon'!$E466="","",IF('PR-tampon'!$E466=0,"",IF(INDIRECT(NOM_FR&amp;ADDRESS('PR-tampon'!$E466,COLUMN(REFERENCEMENT_ISOLANT[[#Headers],[MATIERE]])))=0,"",INDIRECT(NOM_FR&amp;ADDRESS('PR-tampon'!$E466,COLUMN(REFERENCEMENT_ISOLANT[[#Headers],[MATIERE]]))))))</f>
        <v/>
      </c>
      <c r="E501" s="3" t="str">
        <f ca="1">IF('PR-tampon'!$E466="","",IF('PR-tampon'!$E466=0,"",IF(INDIRECT(NOM_FR&amp;ADDRESS('PR-tampon'!$E466,COLUMN(REFERENCEMENT_ISOLANT[[#Headers],[NOM COMMERCIAL DU PROCEDE]])))=0,"",INDIRECT(NOM_FR&amp;ADDRESS('PR-tampon'!$E466,COLUMN(REFERENCEMENT_ISOLANT[[#Headers],[NOM COMMERCIAL DU PROCEDE]]))))))</f>
        <v/>
      </c>
      <c r="F501" s="3" t="str">
        <f ca="1">IF('PR-tampon'!$E466="","",IF('PR-tampon'!$E466=0,"",IF(INDIRECT(NOM_FR&amp;ADDRESS('PR-tampon'!$E466,COLUMN(REFERENCEMENT_ISOLANT[[#Headers],[DISTRIBUTEUR]])))=0,"",INDIRECT(NOM_FR&amp;ADDRESS('PR-tampon'!$E466,COLUMN(REFERENCEMENT_ISOLANT[[#Headers],[DISTRIBUTEUR]]))))))</f>
        <v/>
      </c>
      <c r="G501" s="3" t="str">
        <f ca="1">IF('PR-tampon'!$E466="","",IF('PR-tampon'!$E466=0,"",IF(INDIRECT(NOM_FR&amp;ADDRESS('PR-tampon'!$E466,COLUMN(REFERENCEMENT_ISOLANT[[#Headers],[TYPE DE DOCUMENT DE REFERENCE]])))=0,"",INDIRECT(NOM_FR&amp;ADDRESS('PR-tampon'!$E466,COLUMN(REFERENCEMENT_ISOLANT[[#Headers],[TYPE DE DOCUMENT DE REFERENCE]]))))))</f>
        <v/>
      </c>
      <c r="H501" s="3" t="str">
        <f ca="1">IF('PR-tampon'!$E466="","",IF('PR-tampon'!$E466=0,"",IF(INDIRECT(NOM_FR&amp;ADDRESS('PR-tampon'!$E466,COLUMN(REFERENCEMENT_ISOLANT[[#Headers],[REF]])))=0,"",INDIRECT(NOM_FR&amp;ADDRESS('PR-tampon'!$E466,COLUMN(REFERENCEMENT_ISOLANT[[#Headers],[REF]]))))))</f>
        <v/>
      </c>
      <c r="I501" s="82" t="str">
        <f ca="1">IF('PR-tampon'!$E466="","",IF('PR-tampon'!$E466=0,"",IF(INDIRECT(NOM_FR&amp;ADDRESS('PR-tampon'!$E466,COLUMN(REFERENCEMENT_ISOLANT[[#Headers],[AVIS LIMITE AU]])))=0,"",INDIRECT(NOM_FR&amp;ADDRESS('PR-tampon'!$E466,COLUMN(REFERENCEMENT_ISOLANT[[#Headers],[AVIS LIMITE AU]]))))))</f>
        <v/>
      </c>
      <c r="J501" s="3" t="str">
        <f ca="1">IF('PR-tampon'!$E466="","",IF('PR-tampon'!$E466=0,"",IF(INDIRECT(NOM_FR&amp;ADDRESS('PR-tampon'!$E466,COLUMN(REFERENCEMENT_ISOLANT[[#Headers],[TC/TNC
dans le domaine d''emploi visé]])))=0,"",INDIRECT(NOM_FR&amp;ADDRESS('PR-tampon'!$E466,COLUMN(REFERENCEMENT_ISOLANT[[#Headers],[TC/TNC
dans le domaine d''emploi visé]]))))))</f>
        <v/>
      </c>
      <c r="K501" s="117" t="str">
        <f ca="1">IF('PR-tampon'!$E466="","",IF('PR-tampon'!$E466=0,"",IF(INDIRECT(NOM_FR&amp;ADDRESS('PR-tampon'!$E466,COLUMN(REFERENCEMENT_ISOLANT[[#Headers],[SYNTHESE DES APPLICATIONS VISEES]])))=0,"",INDIRECT(NOM_FR&amp;ADDRESS('PR-tampon'!$E466,COLUMN(REFERENCEMENT_ISOLANT[[#Headers],[SYNTHESE DES APPLICATIONS VISEES]]))))))</f>
        <v/>
      </c>
      <c r="L501" s="84" t="str">
        <f ca="1">IF('PR-tampon'!$E466="","",IF('PR-tampon'!$E466=0,"",IF(INDIRECT(NOM_FR&amp;ADDRESS('PR-tampon'!$E466,COLUMN(REFERENCEMENT_ISOLANT[[#Headers],[CONCATENATION DES OBSERVATIONS]])))=0,"",INDIRECT(NOM_FR&amp;ADDRESS('PR-tampon'!$E466,COLUMN(REFERENCEMENT_ISOLANT[[#Headers],[CONCATENATION DES OBSERVATIONS]]))))))</f>
        <v/>
      </c>
      <c r="M501" s="3" t="str">
        <f ca="1">IF('PR-tampon'!$E466="","",IF('PR-tampon'!$E466=0,"",IF(INDIRECT(NOM_FR&amp;ADDRESS('PR-tampon'!$E466,COLUMN(REFERENCEMENT_ISOLANT[[#Headers],[Hygrométrie des locaux]])))=0,"",INDIRECT(NOM_FR&amp;ADDRESS('PR-tampon'!$E466,COLUMN(REFERENCEMENT_ISOLANT[[#Headers],[Hygrométrie des locaux]]))))))</f>
        <v/>
      </c>
      <c r="N501" s="3" t="str">
        <f ca="1">IF('PR-tampon'!$E466="","",IF('PR-tampon'!$E466=0,"",IF(INDIRECT(NOM_FR&amp;ADDRESS('PR-tampon'!$E466,COLUMN(REFERENCEMENT_ISOLANT[[#Headers],[classement locaux au sens 20.1 P3]])))=0,"",INDIRECT(NOM_FR&amp;ADDRESS('PR-tampon'!$E466,COLUMN(REFERENCEMENT_ISOLANT[[#Headers],[classement locaux au sens 20.1 P3]]))))))</f>
        <v/>
      </c>
      <c r="O501" s="3" t="str">
        <f ca="1">IF('PR-tampon'!$E466="","",IF('PR-tampon'!$E466=0,"",IF(INDIRECT(NOM_FR&amp;ADDRESS('PR-tampon'!$E466,COLUMN(REFERENCEMENT_ISOLANT[[#Headers],[Climat max]])))=0,"",INDIRECT(NOM_FR&amp;ADDRESS('PR-tampon'!$E466,COLUMN(REFERENCEMENT_ISOLANT[[#Headers],[Climat max]]))))))</f>
        <v/>
      </c>
      <c r="P501" s="3" t="str">
        <f ca="1">IF('PR-tampon'!$E466="","",IF('PR-tampon'!$E466=0,"",IF(INDIRECT(NOM_FR&amp;ADDRESS('PR-tampon'!$E466,COLUMN(REFERENCEMENT_ISOLANT[[#Headers],[Locaux climatisés ou raffraichis]])))=0,"",INDIRECT(NOM_FR&amp;ADDRESS('PR-tampon'!$E466,COLUMN(REFERENCEMENT_ISOLANT[[#Headers],[Locaux climatisés ou raffraichis]]))))))</f>
        <v/>
      </c>
      <c r="Q501" s="89" t="str">
        <f ca="1">IF('PR-tampon'!$E466="","",IF('PR-tampon'!$E466=0,"",IF(INDIRECT(NOM_FR&amp;ADDRESS('PR-tampon'!$E466,COLUMN(REFERENCEMENT_ISOLANT[[#Headers],[LIEN INTERNET]])))=0,"",INDIRECT(NOM_FR&amp;ADDRESS('PR-tampon'!$E466,COLUMN(REFERENCEMENT_ISOLANT[[#Headers],[LIEN INTERNET]]))))))</f>
        <v/>
      </c>
    </row>
    <row r="502" spans="1:17" ht="130.15" customHeight="1" x14ac:dyDescent="0.25">
      <c r="A502" s="3" t="e">
        <v>#VALUE!</v>
      </c>
      <c r="B502" s="88" t="str">
        <f ca="1">IF('PR-tampon'!$E467="","",IF('PR-tampon'!$E467=0,"",IF(INDIRECT(NOM_FR&amp;ADDRESS('PR-tampon'!$E467,COLUMN(REFERENCEMENT_ISOLANT[[#Headers],[DATE REFERENCEMENT]])))=0,"",INDIRECT(NOM_FR&amp;ADDRESS('PR-tampon'!$E467,COLUMN(REFERENCEMENT_ISOLANT[[#Headers],[DATE REFERENCEMENT]]))))))</f>
        <v/>
      </c>
      <c r="C502" s="88" t="str">
        <f ca="1">IF('PR-tampon'!$E467="","",IF('PR-tampon'!$E467=0,"",IF(INDIRECT(NOM_FR&amp;ADDRESS('PR-tampon'!$E467,COLUMN(REFERENCEMENT_ISOLANT[[#Headers],[TYPE DE PROCEDE]])))=0,"",INDIRECT(NOM_FR&amp;ADDRESS('PR-tampon'!$E467,COLUMN(REFERENCEMENT_ISOLANT[[#Headers],[TYPE DE PROCEDE]]))))))</f>
        <v/>
      </c>
      <c r="D502" s="88" t="str">
        <f ca="1">IF('PR-tampon'!$E467="","",IF('PR-tampon'!$E467=0,"",IF(INDIRECT(NOM_FR&amp;ADDRESS('PR-tampon'!$E467,COLUMN(REFERENCEMENT_ISOLANT[[#Headers],[MATIERE]])))=0,"",INDIRECT(NOM_FR&amp;ADDRESS('PR-tampon'!$E467,COLUMN(REFERENCEMENT_ISOLANT[[#Headers],[MATIERE]]))))))</f>
        <v/>
      </c>
      <c r="E502" s="3" t="str">
        <f ca="1">IF('PR-tampon'!$E467="","",IF('PR-tampon'!$E467=0,"",IF(INDIRECT(NOM_FR&amp;ADDRESS('PR-tampon'!$E467,COLUMN(REFERENCEMENT_ISOLANT[[#Headers],[NOM COMMERCIAL DU PROCEDE]])))=0,"",INDIRECT(NOM_FR&amp;ADDRESS('PR-tampon'!$E467,COLUMN(REFERENCEMENT_ISOLANT[[#Headers],[NOM COMMERCIAL DU PROCEDE]]))))))</f>
        <v/>
      </c>
      <c r="F502" s="3" t="str">
        <f ca="1">IF('PR-tampon'!$E467="","",IF('PR-tampon'!$E467=0,"",IF(INDIRECT(NOM_FR&amp;ADDRESS('PR-tampon'!$E467,COLUMN(REFERENCEMENT_ISOLANT[[#Headers],[DISTRIBUTEUR]])))=0,"",INDIRECT(NOM_FR&amp;ADDRESS('PR-tampon'!$E467,COLUMN(REFERENCEMENT_ISOLANT[[#Headers],[DISTRIBUTEUR]]))))))</f>
        <v/>
      </c>
      <c r="G502" s="3" t="str">
        <f ca="1">IF('PR-tampon'!$E467="","",IF('PR-tampon'!$E467=0,"",IF(INDIRECT(NOM_FR&amp;ADDRESS('PR-tampon'!$E467,COLUMN(REFERENCEMENT_ISOLANT[[#Headers],[TYPE DE DOCUMENT DE REFERENCE]])))=0,"",INDIRECT(NOM_FR&amp;ADDRESS('PR-tampon'!$E467,COLUMN(REFERENCEMENT_ISOLANT[[#Headers],[TYPE DE DOCUMENT DE REFERENCE]]))))))</f>
        <v/>
      </c>
      <c r="H502" s="3" t="str">
        <f ca="1">IF('PR-tampon'!$E467="","",IF('PR-tampon'!$E467=0,"",IF(INDIRECT(NOM_FR&amp;ADDRESS('PR-tampon'!$E467,COLUMN(REFERENCEMENT_ISOLANT[[#Headers],[REF]])))=0,"",INDIRECT(NOM_FR&amp;ADDRESS('PR-tampon'!$E467,COLUMN(REFERENCEMENT_ISOLANT[[#Headers],[REF]]))))))</f>
        <v/>
      </c>
      <c r="I502" s="82" t="str">
        <f ca="1">IF('PR-tampon'!$E467="","",IF('PR-tampon'!$E467=0,"",IF(INDIRECT(NOM_FR&amp;ADDRESS('PR-tampon'!$E467,COLUMN(REFERENCEMENT_ISOLANT[[#Headers],[AVIS LIMITE AU]])))=0,"",INDIRECT(NOM_FR&amp;ADDRESS('PR-tampon'!$E467,COLUMN(REFERENCEMENT_ISOLANT[[#Headers],[AVIS LIMITE AU]]))))))</f>
        <v/>
      </c>
      <c r="J502" s="3" t="str">
        <f ca="1">IF('PR-tampon'!$E467="","",IF('PR-tampon'!$E467=0,"",IF(INDIRECT(NOM_FR&amp;ADDRESS('PR-tampon'!$E467,COLUMN(REFERENCEMENT_ISOLANT[[#Headers],[TC/TNC
dans le domaine d''emploi visé]])))=0,"",INDIRECT(NOM_FR&amp;ADDRESS('PR-tampon'!$E467,COLUMN(REFERENCEMENT_ISOLANT[[#Headers],[TC/TNC
dans le domaine d''emploi visé]]))))))</f>
        <v/>
      </c>
      <c r="K502" s="117" t="str">
        <f ca="1">IF('PR-tampon'!$E467="","",IF('PR-tampon'!$E467=0,"",IF(INDIRECT(NOM_FR&amp;ADDRESS('PR-tampon'!$E467,COLUMN(REFERENCEMENT_ISOLANT[[#Headers],[SYNTHESE DES APPLICATIONS VISEES]])))=0,"",INDIRECT(NOM_FR&amp;ADDRESS('PR-tampon'!$E467,COLUMN(REFERENCEMENT_ISOLANT[[#Headers],[SYNTHESE DES APPLICATIONS VISEES]]))))))</f>
        <v/>
      </c>
      <c r="L502" s="84" t="str">
        <f ca="1">IF('PR-tampon'!$E467="","",IF('PR-tampon'!$E467=0,"",IF(INDIRECT(NOM_FR&amp;ADDRESS('PR-tampon'!$E467,COLUMN(REFERENCEMENT_ISOLANT[[#Headers],[CONCATENATION DES OBSERVATIONS]])))=0,"",INDIRECT(NOM_FR&amp;ADDRESS('PR-tampon'!$E467,COLUMN(REFERENCEMENT_ISOLANT[[#Headers],[CONCATENATION DES OBSERVATIONS]]))))))</f>
        <v/>
      </c>
      <c r="M502" s="3" t="str">
        <f ca="1">IF('PR-tampon'!$E467="","",IF('PR-tampon'!$E467=0,"",IF(INDIRECT(NOM_FR&amp;ADDRESS('PR-tampon'!$E467,COLUMN(REFERENCEMENT_ISOLANT[[#Headers],[Hygrométrie des locaux]])))=0,"",INDIRECT(NOM_FR&amp;ADDRESS('PR-tampon'!$E467,COLUMN(REFERENCEMENT_ISOLANT[[#Headers],[Hygrométrie des locaux]]))))))</f>
        <v/>
      </c>
      <c r="N502" s="3" t="str">
        <f ca="1">IF('PR-tampon'!$E467="","",IF('PR-tampon'!$E467=0,"",IF(INDIRECT(NOM_FR&amp;ADDRESS('PR-tampon'!$E467,COLUMN(REFERENCEMENT_ISOLANT[[#Headers],[classement locaux au sens 20.1 P3]])))=0,"",INDIRECT(NOM_FR&amp;ADDRESS('PR-tampon'!$E467,COLUMN(REFERENCEMENT_ISOLANT[[#Headers],[classement locaux au sens 20.1 P3]]))))))</f>
        <v/>
      </c>
      <c r="O502" s="3" t="str">
        <f ca="1">IF('PR-tampon'!$E467="","",IF('PR-tampon'!$E467=0,"",IF(INDIRECT(NOM_FR&amp;ADDRESS('PR-tampon'!$E467,COLUMN(REFERENCEMENT_ISOLANT[[#Headers],[Climat max]])))=0,"",INDIRECT(NOM_FR&amp;ADDRESS('PR-tampon'!$E467,COLUMN(REFERENCEMENT_ISOLANT[[#Headers],[Climat max]]))))))</f>
        <v/>
      </c>
      <c r="P502" s="3" t="str">
        <f ca="1">IF('PR-tampon'!$E467="","",IF('PR-tampon'!$E467=0,"",IF(INDIRECT(NOM_FR&amp;ADDRESS('PR-tampon'!$E467,COLUMN(REFERENCEMENT_ISOLANT[[#Headers],[Locaux climatisés ou raffraichis]])))=0,"",INDIRECT(NOM_FR&amp;ADDRESS('PR-tampon'!$E467,COLUMN(REFERENCEMENT_ISOLANT[[#Headers],[Locaux climatisés ou raffraichis]]))))))</f>
        <v/>
      </c>
      <c r="Q502" s="89" t="str">
        <f ca="1">IF('PR-tampon'!$E467="","",IF('PR-tampon'!$E467=0,"",IF(INDIRECT(NOM_FR&amp;ADDRESS('PR-tampon'!$E467,COLUMN(REFERENCEMENT_ISOLANT[[#Headers],[LIEN INTERNET]])))=0,"",INDIRECT(NOM_FR&amp;ADDRESS('PR-tampon'!$E467,COLUMN(REFERENCEMENT_ISOLANT[[#Headers],[LIEN INTERNET]]))))))</f>
        <v/>
      </c>
    </row>
    <row r="503" spans="1:17" ht="130.15" customHeight="1" x14ac:dyDescent="0.25">
      <c r="A503" s="3" t="e">
        <v>#VALUE!</v>
      </c>
      <c r="B503" s="88" t="str">
        <f ca="1">IF('PR-tampon'!$E468="","",IF('PR-tampon'!$E468=0,"",IF(INDIRECT(NOM_FR&amp;ADDRESS('PR-tampon'!$E468,COLUMN(REFERENCEMENT_ISOLANT[[#Headers],[DATE REFERENCEMENT]])))=0,"",INDIRECT(NOM_FR&amp;ADDRESS('PR-tampon'!$E468,COLUMN(REFERENCEMENT_ISOLANT[[#Headers],[DATE REFERENCEMENT]]))))))</f>
        <v/>
      </c>
      <c r="C503" s="88" t="str">
        <f ca="1">IF('PR-tampon'!$E468="","",IF('PR-tampon'!$E468=0,"",IF(INDIRECT(NOM_FR&amp;ADDRESS('PR-tampon'!$E468,COLUMN(REFERENCEMENT_ISOLANT[[#Headers],[TYPE DE PROCEDE]])))=0,"",INDIRECT(NOM_FR&amp;ADDRESS('PR-tampon'!$E468,COLUMN(REFERENCEMENT_ISOLANT[[#Headers],[TYPE DE PROCEDE]]))))))</f>
        <v/>
      </c>
      <c r="D503" s="88" t="str">
        <f ca="1">IF('PR-tampon'!$E468="","",IF('PR-tampon'!$E468=0,"",IF(INDIRECT(NOM_FR&amp;ADDRESS('PR-tampon'!$E468,COLUMN(REFERENCEMENT_ISOLANT[[#Headers],[MATIERE]])))=0,"",INDIRECT(NOM_FR&amp;ADDRESS('PR-tampon'!$E468,COLUMN(REFERENCEMENT_ISOLANT[[#Headers],[MATIERE]]))))))</f>
        <v/>
      </c>
      <c r="E503" s="3" t="str">
        <f ca="1">IF('PR-tampon'!$E468="","",IF('PR-tampon'!$E468=0,"",IF(INDIRECT(NOM_FR&amp;ADDRESS('PR-tampon'!$E468,COLUMN(REFERENCEMENT_ISOLANT[[#Headers],[NOM COMMERCIAL DU PROCEDE]])))=0,"",INDIRECT(NOM_FR&amp;ADDRESS('PR-tampon'!$E468,COLUMN(REFERENCEMENT_ISOLANT[[#Headers],[NOM COMMERCIAL DU PROCEDE]]))))))</f>
        <v/>
      </c>
      <c r="F503" s="3" t="str">
        <f ca="1">IF('PR-tampon'!$E468="","",IF('PR-tampon'!$E468=0,"",IF(INDIRECT(NOM_FR&amp;ADDRESS('PR-tampon'!$E468,COLUMN(REFERENCEMENT_ISOLANT[[#Headers],[DISTRIBUTEUR]])))=0,"",INDIRECT(NOM_FR&amp;ADDRESS('PR-tampon'!$E468,COLUMN(REFERENCEMENT_ISOLANT[[#Headers],[DISTRIBUTEUR]]))))))</f>
        <v/>
      </c>
      <c r="G503" s="3" t="str">
        <f ca="1">IF('PR-tampon'!$E468="","",IF('PR-tampon'!$E468=0,"",IF(INDIRECT(NOM_FR&amp;ADDRESS('PR-tampon'!$E468,COLUMN(REFERENCEMENT_ISOLANT[[#Headers],[TYPE DE DOCUMENT DE REFERENCE]])))=0,"",INDIRECT(NOM_FR&amp;ADDRESS('PR-tampon'!$E468,COLUMN(REFERENCEMENT_ISOLANT[[#Headers],[TYPE DE DOCUMENT DE REFERENCE]]))))))</f>
        <v/>
      </c>
      <c r="H503" s="3" t="str">
        <f ca="1">IF('PR-tampon'!$E468="","",IF('PR-tampon'!$E468=0,"",IF(INDIRECT(NOM_FR&amp;ADDRESS('PR-tampon'!$E468,COLUMN(REFERENCEMENT_ISOLANT[[#Headers],[REF]])))=0,"",INDIRECT(NOM_FR&amp;ADDRESS('PR-tampon'!$E468,COLUMN(REFERENCEMENT_ISOLANT[[#Headers],[REF]]))))))</f>
        <v/>
      </c>
      <c r="I503" s="82" t="str">
        <f ca="1">IF('PR-tampon'!$E468="","",IF('PR-tampon'!$E468=0,"",IF(INDIRECT(NOM_FR&amp;ADDRESS('PR-tampon'!$E468,COLUMN(REFERENCEMENT_ISOLANT[[#Headers],[AVIS LIMITE AU]])))=0,"",INDIRECT(NOM_FR&amp;ADDRESS('PR-tampon'!$E468,COLUMN(REFERENCEMENT_ISOLANT[[#Headers],[AVIS LIMITE AU]]))))))</f>
        <v/>
      </c>
      <c r="J503" s="3" t="str">
        <f ca="1">IF('PR-tampon'!$E468="","",IF('PR-tampon'!$E468=0,"",IF(INDIRECT(NOM_FR&amp;ADDRESS('PR-tampon'!$E468,COLUMN(REFERENCEMENT_ISOLANT[[#Headers],[TC/TNC
dans le domaine d''emploi visé]])))=0,"",INDIRECT(NOM_FR&amp;ADDRESS('PR-tampon'!$E468,COLUMN(REFERENCEMENT_ISOLANT[[#Headers],[TC/TNC
dans le domaine d''emploi visé]]))))))</f>
        <v/>
      </c>
      <c r="K503" s="117" t="str">
        <f ca="1">IF('PR-tampon'!$E468="","",IF('PR-tampon'!$E468=0,"",IF(INDIRECT(NOM_FR&amp;ADDRESS('PR-tampon'!$E468,COLUMN(REFERENCEMENT_ISOLANT[[#Headers],[SYNTHESE DES APPLICATIONS VISEES]])))=0,"",INDIRECT(NOM_FR&amp;ADDRESS('PR-tampon'!$E468,COLUMN(REFERENCEMENT_ISOLANT[[#Headers],[SYNTHESE DES APPLICATIONS VISEES]]))))))</f>
        <v/>
      </c>
      <c r="L503" s="84" t="str">
        <f ca="1">IF('PR-tampon'!$E468="","",IF('PR-tampon'!$E468=0,"",IF(INDIRECT(NOM_FR&amp;ADDRESS('PR-tampon'!$E468,COLUMN(REFERENCEMENT_ISOLANT[[#Headers],[CONCATENATION DES OBSERVATIONS]])))=0,"",INDIRECT(NOM_FR&amp;ADDRESS('PR-tampon'!$E468,COLUMN(REFERENCEMENT_ISOLANT[[#Headers],[CONCATENATION DES OBSERVATIONS]]))))))</f>
        <v/>
      </c>
      <c r="M503" s="3" t="str">
        <f ca="1">IF('PR-tampon'!$E468="","",IF('PR-tampon'!$E468=0,"",IF(INDIRECT(NOM_FR&amp;ADDRESS('PR-tampon'!$E468,COLUMN(REFERENCEMENT_ISOLANT[[#Headers],[Hygrométrie des locaux]])))=0,"",INDIRECT(NOM_FR&amp;ADDRESS('PR-tampon'!$E468,COLUMN(REFERENCEMENT_ISOLANT[[#Headers],[Hygrométrie des locaux]]))))))</f>
        <v/>
      </c>
      <c r="N503" s="3" t="str">
        <f ca="1">IF('PR-tampon'!$E468="","",IF('PR-tampon'!$E468=0,"",IF(INDIRECT(NOM_FR&amp;ADDRESS('PR-tampon'!$E468,COLUMN(REFERENCEMENT_ISOLANT[[#Headers],[classement locaux au sens 20.1 P3]])))=0,"",INDIRECT(NOM_FR&amp;ADDRESS('PR-tampon'!$E468,COLUMN(REFERENCEMENT_ISOLANT[[#Headers],[classement locaux au sens 20.1 P3]]))))))</f>
        <v/>
      </c>
      <c r="O503" s="3" t="str">
        <f ca="1">IF('PR-tampon'!$E468="","",IF('PR-tampon'!$E468=0,"",IF(INDIRECT(NOM_FR&amp;ADDRESS('PR-tampon'!$E468,COLUMN(REFERENCEMENT_ISOLANT[[#Headers],[Climat max]])))=0,"",INDIRECT(NOM_FR&amp;ADDRESS('PR-tampon'!$E468,COLUMN(REFERENCEMENT_ISOLANT[[#Headers],[Climat max]]))))))</f>
        <v/>
      </c>
      <c r="P503" s="3" t="str">
        <f ca="1">IF('PR-tampon'!$E468="","",IF('PR-tampon'!$E468=0,"",IF(INDIRECT(NOM_FR&amp;ADDRESS('PR-tampon'!$E468,COLUMN(REFERENCEMENT_ISOLANT[[#Headers],[Locaux climatisés ou raffraichis]])))=0,"",INDIRECT(NOM_FR&amp;ADDRESS('PR-tampon'!$E468,COLUMN(REFERENCEMENT_ISOLANT[[#Headers],[Locaux climatisés ou raffraichis]]))))))</f>
        <v/>
      </c>
      <c r="Q503" s="89" t="str">
        <f ca="1">IF('PR-tampon'!$E468="","",IF('PR-tampon'!$E468=0,"",IF(INDIRECT(NOM_FR&amp;ADDRESS('PR-tampon'!$E468,COLUMN(REFERENCEMENT_ISOLANT[[#Headers],[LIEN INTERNET]])))=0,"",INDIRECT(NOM_FR&amp;ADDRESS('PR-tampon'!$E468,COLUMN(REFERENCEMENT_ISOLANT[[#Headers],[LIEN INTERNET]]))))))</f>
        <v/>
      </c>
    </row>
    <row r="504" spans="1:17" ht="130.15" customHeight="1" x14ac:dyDescent="0.25">
      <c r="A504" s="3" t="e">
        <v>#VALUE!</v>
      </c>
      <c r="B504" s="88" t="str">
        <f ca="1">IF('PR-tampon'!$E469="","",IF('PR-tampon'!$E469=0,"",IF(INDIRECT(NOM_FR&amp;ADDRESS('PR-tampon'!$E469,COLUMN(REFERENCEMENT_ISOLANT[[#Headers],[DATE REFERENCEMENT]])))=0,"",INDIRECT(NOM_FR&amp;ADDRESS('PR-tampon'!$E469,COLUMN(REFERENCEMENT_ISOLANT[[#Headers],[DATE REFERENCEMENT]]))))))</f>
        <v/>
      </c>
      <c r="C504" s="88" t="str">
        <f ca="1">IF('PR-tampon'!$E469="","",IF('PR-tampon'!$E469=0,"",IF(INDIRECT(NOM_FR&amp;ADDRESS('PR-tampon'!$E469,COLUMN(REFERENCEMENT_ISOLANT[[#Headers],[TYPE DE PROCEDE]])))=0,"",INDIRECT(NOM_FR&amp;ADDRESS('PR-tampon'!$E469,COLUMN(REFERENCEMENT_ISOLANT[[#Headers],[TYPE DE PROCEDE]]))))))</f>
        <v/>
      </c>
      <c r="D504" s="88" t="str">
        <f ca="1">IF('PR-tampon'!$E469="","",IF('PR-tampon'!$E469=0,"",IF(INDIRECT(NOM_FR&amp;ADDRESS('PR-tampon'!$E469,COLUMN(REFERENCEMENT_ISOLANT[[#Headers],[MATIERE]])))=0,"",INDIRECT(NOM_FR&amp;ADDRESS('PR-tampon'!$E469,COLUMN(REFERENCEMENT_ISOLANT[[#Headers],[MATIERE]]))))))</f>
        <v/>
      </c>
      <c r="E504" s="3" t="str">
        <f ca="1">IF('PR-tampon'!$E469="","",IF('PR-tampon'!$E469=0,"",IF(INDIRECT(NOM_FR&amp;ADDRESS('PR-tampon'!$E469,COLUMN(REFERENCEMENT_ISOLANT[[#Headers],[NOM COMMERCIAL DU PROCEDE]])))=0,"",INDIRECT(NOM_FR&amp;ADDRESS('PR-tampon'!$E469,COLUMN(REFERENCEMENT_ISOLANT[[#Headers],[NOM COMMERCIAL DU PROCEDE]]))))))</f>
        <v/>
      </c>
      <c r="F504" s="3" t="str">
        <f ca="1">IF('PR-tampon'!$E469="","",IF('PR-tampon'!$E469=0,"",IF(INDIRECT(NOM_FR&amp;ADDRESS('PR-tampon'!$E469,COLUMN(REFERENCEMENT_ISOLANT[[#Headers],[DISTRIBUTEUR]])))=0,"",INDIRECT(NOM_FR&amp;ADDRESS('PR-tampon'!$E469,COLUMN(REFERENCEMENT_ISOLANT[[#Headers],[DISTRIBUTEUR]]))))))</f>
        <v/>
      </c>
      <c r="G504" s="3" t="str">
        <f ca="1">IF('PR-tampon'!$E469="","",IF('PR-tampon'!$E469=0,"",IF(INDIRECT(NOM_FR&amp;ADDRESS('PR-tampon'!$E469,COLUMN(REFERENCEMENT_ISOLANT[[#Headers],[TYPE DE DOCUMENT DE REFERENCE]])))=0,"",INDIRECT(NOM_FR&amp;ADDRESS('PR-tampon'!$E469,COLUMN(REFERENCEMENT_ISOLANT[[#Headers],[TYPE DE DOCUMENT DE REFERENCE]]))))))</f>
        <v/>
      </c>
      <c r="H504" s="3" t="str">
        <f ca="1">IF('PR-tampon'!$E469="","",IF('PR-tampon'!$E469=0,"",IF(INDIRECT(NOM_FR&amp;ADDRESS('PR-tampon'!$E469,COLUMN(REFERENCEMENT_ISOLANT[[#Headers],[REF]])))=0,"",INDIRECT(NOM_FR&amp;ADDRESS('PR-tampon'!$E469,COLUMN(REFERENCEMENT_ISOLANT[[#Headers],[REF]]))))))</f>
        <v/>
      </c>
      <c r="I504" s="82" t="str">
        <f ca="1">IF('PR-tampon'!$E469="","",IF('PR-tampon'!$E469=0,"",IF(INDIRECT(NOM_FR&amp;ADDRESS('PR-tampon'!$E469,COLUMN(REFERENCEMENT_ISOLANT[[#Headers],[AVIS LIMITE AU]])))=0,"",INDIRECT(NOM_FR&amp;ADDRESS('PR-tampon'!$E469,COLUMN(REFERENCEMENT_ISOLANT[[#Headers],[AVIS LIMITE AU]]))))))</f>
        <v/>
      </c>
      <c r="J504" s="3" t="str">
        <f ca="1">IF('PR-tampon'!$E469="","",IF('PR-tampon'!$E469=0,"",IF(INDIRECT(NOM_FR&amp;ADDRESS('PR-tampon'!$E469,COLUMN(REFERENCEMENT_ISOLANT[[#Headers],[TC/TNC
dans le domaine d''emploi visé]])))=0,"",INDIRECT(NOM_FR&amp;ADDRESS('PR-tampon'!$E469,COLUMN(REFERENCEMENT_ISOLANT[[#Headers],[TC/TNC
dans le domaine d''emploi visé]]))))))</f>
        <v/>
      </c>
      <c r="K504" s="117" t="str">
        <f ca="1">IF('PR-tampon'!$E469="","",IF('PR-tampon'!$E469=0,"",IF(INDIRECT(NOM_FR&amp;ADDRESS('PR-tampon'!$E469,COLUMN(REFERENCEMENT_ISOLANT[[#Headers],[SYNTHESE DES APPLICATIONS VISEES]])))=0,"",INDIRECT(NOM_FR&amp;ADDRESS('PR-tampon'!$E469,COLUMN(REFERENCEMENT_ISOLANT[[#Headers],[SYNTHESE DES APPLICATIONS VISEES]]))))))</f>
        <v/>
      </c>
      <c r="L504" s="84" t="str">
        <f ca="1">IF('PR-tampon'!$E469="","",IF('PR-tampon'!$E469=0,"",IF(INDIRECT(NOM_FR&amp;ADDRESS('PR-tampon'!$E469,COLUMN(REFERENCEMENT_ISOLANT[[#Headers],[CONCATENATION DES OBSERVATIONS]])))=0,"",INDIRECT(NOM_FR&amp;ADDRESS('PR-tampon'!$E469,COLUMN(REFERENCEMENT_ISOLANT[[#Headers],[CONCATENATION DES OBSERVATIONS]]))))))</f>
        <v/>
      </c>
      <c r="M504" s="3" t="str">
        <f ca="1">IF('PR-tampon'!$E469="","",IF('PR-tampon'!$E469=0,"",IF(INDIRECT(NOM_FR&amp;ADDRESS('PR-tampon'!$E469,COLUMN(REFERENCEMENT_ISOLANT[[#Headers],[Hygrométrie des locaux]])))=0,"",INDIRECT(NOM_FR&amp;ADDRESS('PR-tampon'!$E469,COLUMN(REFERENCEMENT_ISOLANT[[#Headers],[Hygrométrie des locaux]]))))))</f>
        <v/>
      </c>
      <c r="N504" s="3" t="str">
        <f ca="1">IF('PR-tampon'!$E469="","",IF('PR-tampon'!$E469=0,"",IF(INDIRECT(NOM_FR&amp;ADDRESS('PR-tampon'!$E469,COLUMN(REFERENCEMENT_ISOLANT[[#Headers],[classement locaux au sens 20.1 P3]])))=0,"",INDIRECT(NOM_FR&amp;ADDRESS('PR-tampon'!$E469,COLUMN(REFERENCEMENT_ISOLANT[[#Headers],[classement locaux au sens 20.1 P3]]))))))</f>
        <v/>
      </c>
      <c r="O504" s="3" t="str">
        <f ca="1">IF('PR-tampon'!$E469="","",IF('PR-tampon'!$E469=0,"",IF(INDIRECT(NOM_FR&amp;ADDRESS('PR-tampon'!$E469,COLUMN(REFERENCEMENT_ISOLANT[[#Headers],[Climat max]])))=0,"",INDIRECT(NOM_FR&amp;ADDRESS('PR-tampon'!$E469,COLUMN(REFERENCEMENT_ISOLANT[[#Headers],[Climat max]]))))))</f>
        <v/>
      </c>
      <c r="P504" s="3" t="str">
        <f ca="1">IF('PR-tampon'!$E469="","",IF('PR-tampon'!$E469=0,"",IF(INDIRECT(NOM_FR&amp;ADDRESS('PR-tampon'!$E469,COLUMN(REFERENCEMENT_ISOLANT[[#Headers],[Locaux climatisés ou raffraichis]])))=0,"",INDIRECT(NOM_FR&amp;ADDRESS('PR-tampon'!$E469,COLUMN(REFERENCEMENT_ISOLANT[[#Headers],[Locaux climatisés ou raffraichis]]))))))</f>
        <v/>
      </c>
      <c r="Q504" s="89" t="str">
        <f ca="1">IF('PR-tampon'!$E469="","",IF('PR-tampon'!$E469=0,"",IF(INDIRECT(NOM_FR&amp;ADDRESS('PR-tampon'!$E469,COLUMN(REFERENCEMENT_ISOLANT[[#Headers],[LIEN INTERNET]])))=0,"",INDIRECT(NOM_FR&amp;ADDRESS('PR-tampon'!$E469,COLUMN(REFERENCEMENT_ISOLANT[[#Headers],[LIEN INTERNET]]))))))</f>
        <v/>
      </c>
    </row>
    <row r="505" spans="1:17" ht="130.15" customHeight="1" x14ac:dyDescent="0.25">
      <c r="A505" s="3" t="e">
        <v>#VALUE!</v>
      </c>
      <c r="B505" s="88" t="str">
        <f ca="1">IF('PR-tampon'!$E470="","",IF('PR-tampon'!$E470=0,"",IF(INDIRECT(NOM_FR&amp;ADDRESS('PR-tampon'!$E470,COLUMN(REFERENCEMENT_ISOLANT[[#Headers],[DATE REFERENCEMENT]])))=0,"",INDIRECT(NOM_FR&amp;ADDRESS('PR-tampon'!$E470,COLUMN(REFERENCEMENT_ISOLANT[[#Headers],[DATE REFERENCEMENT]]))))))</f>
        <v/>
      </c>
      <c r="C505" s="88" t="str">
        <f ca="1">IF('PR-tampon'!$E470="","",IF('PR-tampon'!$E470=0,"",IF(INDIRECT(NOM_FR&amp;ADDRESS('PR-tampon'!$E470,COLUMN(REFERENCEMENT_ISOLANT[[#Headers],[TYPE DE PROCEDE]])))=0,"",INDIRECT(NOM_FR&amp;ADDRESS('PR-tampon'!$E470,COLUMN(REFERENCEMENT_ISOLANT[[#Headers],[TYPE DE PROCEDE]]))))))</f>
        <v/>
      </c>
      <c r="D505" s="88" t="str">
        <f ca="1">IF('PR-tampon'!$E470="","",IF('PR-tampon'!$E470=0,"",IF(INDIRECT(NOM_FR&amp;ADDRESS('PR-tampon'!$E470,COLUMN(REFERENCEMENT_ISOLANT[[#Headers],[MATIERE]])))=0,"",INDIRECT(NOM_FR&amp;ADDRESS('PR-tampon'!$E470,COLUMN(REFERENCEMENT_ISOLANT[[#Headers],[MATIERE]]))))))</f>
        <v/>
      </c>
      <c r="E505" s="3" t="str">
        <f ca="1">IF('PR-tampon'!$E470="","",IF('PR-tampon'!$E470=0,"",IF(INDIRECT(NOM_FR&amp;ADDRESS('PR-tampon'!$E470,COLUMN(REFERENCEMENT_ISOLANT[[#Headers],[NOM COMMERCIAL DU PROCEDE]])))=0,"",INDIRECT(NOM_FR&amp;ADDRESS('PR-tampon'!$E470,COLUMN(REFERENCEMENT_ISOLANT[[#Headers],[NOM COMMERCIAL DU PROCEDE]]))))))</f>
        <v/>
      </c>
      <c r="F505" s="3" t="str">
        <f ca="1">IF('PR-tampon'!$E470="","",IF('PR-tampon'!$E470=0,"",IF(INDIRECT(NOM_FR&amp;ADDRESS('PR-tampon'!$E470,COLUMN(REFERENCEMENT_ISOLANT[[#Headers],[DISTRIBUTEUR]])))=0,"",INDIRECT(NOM_FR&amp;ADDRESS('PR-tampon'!$E470,COLUMN(REFERENCEMENT_ISOLANT[[#Headers],[DISTRIBUTEUR]]))))))</f>
        <v/>
      </c>
      <c r="G505" s="3" t="str">
        <f ca="1">IF('PR-tampon'!$E470="","",IF('PR-tampon'!$E470=0,"",IF(INDIRECT(NOM_FR&amp;ADDRESS('PR-tampon'!$E470,COLUMN(REFERENCEMENT_ISOLANT[[#Headers],[TYPE DE DOCUMENT DE REFERENCE]])))=0,"",INDIRECT(NOM_FR&amp;ADDRESS('PR-tampon'!$E470,COLUMN(REFERENCEMENT_ISOLANT[[#Headers],[TYPE DE DOCUMENT DE REFERENCE]]))))))</f>
        <v/>
      </c>
      <c r="H505" s="3" t="str">
        <f ca="1">IF('PR-tampon'!$E470="","",IF('PR-tampon'!$E470=0,"",IF(INDIRECT(NOM_FR&amp;ADDRESS('PR-tampon'!$E470,COLUMN(REFERENCEMENT_ISOLANT[[#Headers],[REF]])))=0,"",INDIRECT(NOM_FR&amp;ADDRESS('PR-tampon'!$E470,COLUMN(REFERENCEMENT_ISOLANT[[#Headers],[REF]]))))))</f>
        <v/>
      </c>
      <c r="I505" s="82" t="str">
        <f ca="1">IF('PR-tampon'!$E470="","",IF('PR-tampon'!$E470=0,"",IF(INDIRECT(NOM_FR&amp;ADDRESS('PR-tampon'!$E470,COLUMN(REFERENCEMENT_ISOLANT[[#Headers],[AVIS LIMITE AU]])))=0,"",INDIRECT(NOM_FR&amp;ADDRESS('PR-tampon'!$E470,COLUMN(REFERENCEMENT_ISOLANT[[#Headers],[AVIS LIMITE AU]]))))))</f>
        <v/>
      </c>
      <c r="J505" s="3" t="str">
        <f ca="1">IF('PR-tampon'!$E470="","",IF('PR-tampon'!$E470=0,"",IF(INDIRECT(NOM_FR&amp;ADDRESS('PR-tampon'!$E470,COLUMN(REFERENCEMENT_ISOLANT[[#Headers],[TC/TNC
dans le domaine d''emploi visé]])))=0,"",INDIRECT(NOM_FR&amp;ADDRESS('PR-tampon'!$E470,COLUMN(REFERENCEMENT_ISOLANT[[#Headers],[TC/TNC
dans le domaine d''emploi visé]]))))))</f>
        <v/>
      </c>
      <c r="K505" s="117" t="str">
        <f ca="1">IF('PR-tampon'!$E470="","",IF('PR-tampon'!$E470=0,"",IF(INDIRECT(NOM_FR&amp;ADDRESS('PR-tampon'!$E470,COLUMN(REFERENCEMENT_ISOLANT[[#Headers],[SYNTHESE DES APPLICATIONS VISEES]])))=0,"",INDIRECT(NOM_FR&amp;ADDRESS('PR-tampon'!$E470,COLUMN(REFERENCEMENT_ISOLANT[[#Headers],[SYNTHESE DES APPLICATIONS VISEES]]))))))</f>
        <v/>
      </c>
      <c r="L505" s="84" t="str">
        <f ca="1">IF('PR-tampon'!$E470="","",IF('PR-tampon'!$E470=0,"",IF(INDIRECT(NOM_FR&amp;ADDRESS('PR-tampon'!$E470,COLUMN(REFERENCEMENT_ISOLANT[[#Headers],[CONCATENATION DES OBSERVATIONS]])))=0,"",INDIRECT(NOM_FR&amp;ADDRESS('PR-tampon'!$E470,COLUMN(REFERENCEMENT_ISOLANT[[#Headers],[CONCATENATION DES OBSERVATIONS]]))))))</f>
        <v/>
      </c>
      <c r="M505" s="3" t="str">
        <f ca="1">IF('PR-tampon'!$E470="","",IF('PR-tampon'!$E470=0,"",IF(INDIRECT(NOM_FR&amp;ADDRESS('PR-tampon'!$E470,COLUMN(REFERENCEMENT_ISOLANT[[#Headers],[Hygrométrie des locaux]])))=0,"",INDIRECT(NOM_FR&amp;ADDRESS('PR-tampon'!$E470,COLUMN(REFERENCEMENT_ISOLANT[[#Headers],[Hygrométrie des locaux]]))))))</f>
        <v/>
      </c>
      <c r="N505" s="3" t="str">
        <f ca="1">IF('PR-tampon'!$E470="","",IF('PR-tampon'!$E470=0,"",IF(INDIRECT(NOM_FR&amp;ADDRESS('PR-tampon'!$E470,COLUMN(REFERENCEMENT_ISOLANT[[#Headers],[classement locaux au sens 20.1 P3]])))=0,"",INDIRECT(NOM_FR&amp;ADDRESS('PR-tampon'!$E470,COLUMN(REFERENCEMENT_ISOLANT[[#Headers],[classement locaux au sens 20.1 P3]]))))))</f>
        <v/>
      </c>
      <c r="O505" s="3" t="str">
        <f ca="1">IF('PR-tampon'!$E470="","",IF('PR-tampon'!$E470=0,"",IF(INDIRECT(NOM_FR&amp;ADDRESS('PR-tampon'!$E470,COLUMN(REFERENCEMENT_ISOLANT[[#Headers],[Climat max]])))=0,"",INDIRECT(NOM_FR&amp;ADDRESS('PR-tampon'!$E470,COLUMN(REFERENCEMENT_ISOLANT[[#Headers],[Climat max]]))))))</f>
        <v/>
      </c>
      <c r="P505" s="3" t="str">
        <f ca="1">IF('PR-tampon'!$E470="","",IF('PR-tampon'!$E470=0,"",IF(INDIRECT(NOM_FR&amp;ADDRESS('PR-tampon'!$E470,COLUMN(REFERENCEMENT_ISOLANT[[#Headers],[Locaux climatisés ou raffraichis]])))=0,"",INDIRECT(NOM_FR&amp;ADDRESS('PR-tampon'!$E470,COLUMN(REFERENCEMENT_ISOLANT[[#Headers],[Locaux climatisés ou raffraichis]]))))))</f>
        <v/>
      </c>
      <c r="Q505" s="89" t="str">
        <f ca="1">IF('PR-tampon'!$E470="","",IF('PR-tampon'!$E470=0,"",IF(INDIRECT(NOM_FR&amp;ADDRESS('PR-tampon'!$E470,COLUMN(REFERENCEMENT_ISOLANT[[#Headers],[LIEN INTERNET]])))=0,"",INDIRECT(NOM_FR&amp;ADDRESS('PR-tampon'!$E470,COLUMN(REFERENCEMENT_ISOLANT[[#Headers],[LIEN INTERNET]]))))))</f>
        <v/>
      </c>
    </row>
    <row r="506" spans="1:17" ht="130.15" customHeight="1" x14ac:dyDescent="0.25">
      <c r="A506" s="3" t="e">
        <v>#VALUE!</v>
      </c>
      <c r="B506" s="88" t="str">
        <f ca="1">IF('PR-tampon'!$E471="","",IF('PR-tampon'!$E471=0,"",IF(INDIRECT(NOM_FR&amp;ADDRESS('PR-tampon'!$E471,COLUMN(REFERENCEMENT_ISOLANT[[#Headers],[DATE REFERENCEMENT]])))=0,"",INDIRECT(NOM_FR&amp;ADDRESS('PR-tampon'!$E471,COLUMN(REFERENCEMENT_ISOLANT[[#Headers],[DATE REFERENCEMENT]]))))))</f>
        <v/>
      </c>
      <c r="C506" s="88" t="str">
        <f ca="1">IF('PR-tampon'!$E471="","",IF('PR-tampon'!$E471=0,"",IF(INDIRECT(NOM_FR&amp;ADDRESS('PR-tampon'!$E471,COLUMN(REFERENCEMENT_ISOLANT[[#Headers],[TYPE DE PROCEDE]])))=0,"",INDIRECT(NOM_FR&amp;ADDRESS('PR-tampon'!$E471,COLUMN(REFERENCEMENT_ISOLANT[[#Headers],[TYPE DE PROCEDE]]))))))</f>
        <v/>
      </c>
      <c r="D506" s="88" t="str">
        <f ca="1">IF('PR-tampon'!$E471="","",IF('PR-tampon'!$E471=0,"",IF(INDIRECT(NOM_FR&amp;ADDRESS('PR-tampon'!$E471,COLUMN(REFERENCEMENT_ISOLANT[[#Headers],[MATIERE]])))=0,"",INDIRECT(NOM_FR&amp;ADDRESS('PR-tampon'!$E471,COLUMN(REFERENCEMENT_ISOLANT[[#Headers],[MATIERE]]))))))</f>
        <v/>
      </c>
      <c r="E506" s="3" t="str">
        <f ca="1">IF('PR-tampon'!$E471="","",IF('PR-tampon'!$E471=0,"",IF(INDIRECT(NOM_FR&amp;ADDRESS('PR-tampon'!$E471,COLUMN(REFERENCEMENT_ISOLANT[[#Headers],[NOM COMMERCIAL DU PROCEDE]])))=0,"",INDIRECT(NOM_FR&amp;ADDRESS('PR-tampon'!$E471,COLUMN(REFERENCEMENT_ISOLANT[[#Headers],[NOM COMMERCIAL DU PROCEDE]]))))))</f>
        <v/>
      </c>
      <c r="F506" s="3" t="str">
        <f ca="1">IF('PR-tampon'!$E471="","",IF('PR-tampon'!$E471=0,"",IF(INDIRECT(NOM_FR&amp;ADDRESS('PR-tampon'!$E471,COLUMN(REFERENCEMENT_ISOLANT[[#Headers],[DISTRIBUTEUR]])))=0,"",INDIRECT(NOM_FR&amp;ADDRESS('PR-tampon'!$E471,COLUMN(REFERENCEMENT_ISOLANT[[#Headers],[DISTRIBUTEUR]]))))))</f>
        <v/>
      </c>
      <c r="G506" s="3" t="str">
        <f ca="1">IF('PR-tampon'!$E471="","",IF('PR-tampon'!$E471=0,"",IF(INDIRECT(NOM_FR&amp;ADDRESS('PR-tampon'!$E471,COLUMN(REFERENCEMENT_ISOLANT[[#Headers],[TYPE DE DOCUMENT DE REFERENCE]])))=0,"",INDIRECT(NOM_FR&amp;ADDRESS('PR-tampon'!$E471,COLUMN(REFERENCEMENT_ISOLANT[[#Headers],[TYPE DE DOCUMENT DE REFERENCE]]))))))</f>
        <v/>
      </c>
      <c r="H506" s="3" t="str">
        <f ca="1">IF('PR-tampon'!$E471="","",IF('PR-tampon'!$E471=0,"",IF(INDIRECT(NOM_FR&amp;ADDRESS('PR-tampon'!$E471,COLUMN(REFERENCEMENT_ISOLANT[[#Headers],[REF]])))=0,"",INDIRECT(NOM_FR&amp;ADDRESS('PR-tampon'!$E471,COLUMN(REFERENCEMENT_ISOLANT[[#Headers],[REF]]))))))</f>
        <v/>
      </c>
      <c r="I506" s="82" t="str">
        <f ca="1">IF('PR-tampon'!$E471="","",IF('PR-tampon'!$E471=0,"",IF(INDIRECT(NOM_FR&amp;ADDRESS('PR-tampon'!$E471,COLUMN(REFERENCEMENT_ISOLANT[[#Headers],[AVIS LIMITE AU]])))=0,"",INDIRECT(NOM_FR&amp;ADDRESS('PR-tampon'!$E471,COLUMN(REFERENCEMENT_ISOLANT[[#Headers],[AVIS LIMITE AU]]))))))</f>
        <v/>
      </c>
      <c r="J506" s="3" t="str">
        <f ca="1">IF('PR-tampon'!$E471="","",IF('PR-tampon'!$E471=0,"",IF(INDIRECT(NOM_FR&amp;ADDRESS('PR-tampon'!$E471,COLUMN(REFERENCEMENT_ISOLANT[[#Headers],[TC/TNC
dans le domaine d''emploi visé]])))=0,"",INDIRECT(NOM_FR&amp;ADDRESS('PR-tampon'!$E471,COLUMN(REFERENCEMENT_ISOLANT[[#Headers],[TC/TNC
dans le domaine d''emploi visé]]))))))</f>
        <v/>
      </c>
      <c r="K506" s="117" t="str">
        <f ca="1">IF('PR-tampon'!$E471="","",IF('PR-tampon'!$E471=0,"",IF(INDIRECT(NOM_FR&amp;ADDRESS('PR-tampon'!$E471,COLUMN(REFERENCEMENT_ISOLANT[[#Headers],[SYNTHESE DES APPLICATIONS VISEES]])))=0,"",INDIRECT(NOM_FR&amp;ADDRESS('PR-tampon'!$E471,COLUMN(REFERENCEMENT_ISOLANT[[#Headers],[SYNTHESE DES APPLICATIONS VISEES]]))))))</f>
        <v/>
      </c>
      <c r="L506" s="84" t="str">
        <f ca="1">IF('PR-tampon'!$E471="","",IF('PR-tampon'!$E471=0,"",IF(INDIRECT(NOM_FR&amp;ADDRESS('PR-tampon'!$E471,COLUMN(REFERENCEMENT_ISOLANT[[#Headers],[CONCATENATION DES OBSERVATIONS]])))=0,"",INDIRECT(NOM_FR&amp;ADDRESS('PR-tampon'!$E471,COLUMN(REFERENCEMENT_ISOLANT[[#Headers],[CONCATENATION DES OBSERVATIONS]]))))))</f>
        <v/>
      </c>
      <c r="M506" s="3" t="str">
        <f ca="1">IF('PR-tampon'!$E471="","",IF('PR-tampon'!$E471=0,"",IF(INDIRECT(NOM_FR&amp;ADDRESS('PR-tampon'!$E471,COLUMN(REFERENCEMENT_ISOLANT[[#Headers],[Hygrométrie des locaux]])))=0,"",INDIRECT(NOM_FR&amp;ADDRESS('PR-tampon'!$E471,COLUMN(REFERENCEMENT_ISOLANT[[#Headers],[Hygrométrie des locaux]]))))))</f>
        <v/>
      </c>
      <c r="N506" s="3" t="str">
        <f ca="1">IF('PR-tampon'!$E471="","",IF('PR-tampon'!$E471=0,"",IF(INDIRECT(NOM_FR&amp;ADDRESS('PR-tampon'!$E471,COLUMN(REFERENCEMENT_ISOLANT[[#Headers],[classement locaux au sens 20.1 P3]])))=0,"",INDIRECT(NOM_FR&amp;ADDRESS('PR-tampon'!$E471,COLUMN(REFERENCEMENT_ISOLANT[[#Headers],[classement locaux au sens 20.1 P3]]))))))</f>
        <v/>
      </c>
      <c r="O506" s="3" t="str">
        <f ca="1">IF('PR-tampon'!$E471="","",IF('PR-tampon'!$E471=0,"",IF(INDIRECT(NOM_FR&amp;ADDRESS('PR-tampon'!$E471,COLUMN(REFERENCEMENT_ISOLANT[[#Headers],[Climat max]])))=0,"",INDIRECT(NOM_FR&amp;ADDRESS('PR-tampon'!$E471,COLUMN(REFERENCEMENT_ISOLANT[[#Headers],[Climat max]]))))))</f>
        <v/>
      </c>
      <c r="P506" s="3" t="str">
        <f ca="1">IF('PR-tampon'!$E471="","",IF('PR-tampon'!$E471=0,"",IF(INDIRECT(NOM_FR&amp;ADDRESS('PR-tampon'!$E471,COLUMN(REFERENCEMENT_ISOLANT[[#Headers],[Locaux climatisés ou raffraichis]])))=0,"",INDIRECT(NOM_FR&amp;ADDRESS('PR-tampon'!$E471,COLUMN(REFERENCEMENT_ISOLANT[[#Headers],[Locaux climatisés ou raffraichis]]))))))</f>
        <v/>
      </c>
      <c r="Q506" s="89" t="str">
        <f ca="1">IF('PR-tampon'!$E471="","",IF('PR-tampon'!$E471=0,"",IF(INDIRECT(NOM_FR&amp;ADDRESS('PR-tampon'!$E471,COLUMN(REFERENCEMENT_ISOLANT[[#Headers],[LIEN INTERNET]])))=0,"",INDIRECT(NOM_FR&amp;ADDRESS('PR-tampon'!$E471,COLUMN(REFERENCEMENT_ISOLANT[[#Headers],[LIEN INTERNET]]))))))</f>
        <v/>
      </c>
    </row>
    <row r="507" spans="1:17" ht="130.15" customHeight="1" x14ac:dyDescent="0.25">
      <c r="A507" s="3" t="e">
        <v>#VALUE!</v>
      </c>
      <c r="B507" s="88" t="str">
        <f ca="1">IF('PR-tampon'!$E472="","",IF('PR-tampon'!$E472=0,"",IF(INDIRECT(NOM_FR&amp;ADDRESS('PR-tampon'!$E472,COLUMN(REFERENCEMENT_ISOLANT[[#Headers],[DATE REFERENCEMENT]])))=0,"",INDIRECT(NOM_FR&amp;ADDRESS('PR-tampon'!$E472,COLUMN(REFERENCEMENT_ISOLANT[[#Headers],[DATE REFERENCEMENT]]))))))</f>
        <v/>
      </c>
      <c r="C507" s="88" t="str">
        <f ca="1">IF('PR-tampon'!$E472="","",IF('PR-tampon'!$E472=0,"",IF(INDIRECT(NOM_FR&amp;ADDRESS('PR-tampon'!$E472,COLUMN(REFERENCEMENT_ISOLANT[[#Headers],[TYPE DE PROCEDE]])))=0,"",INDIRECT(NOM_FR&amp;ADDRESS('PR-tampon'!$E472,COLUMN(REFERENCEMENT_ISOLANT[[#Headers],[TYPE DE PROCEDE]]))))))</f>
        <v/>
      </c>
      <c r="D507" s="88" t="str">
        <f ca="1">IF('PR-tampon'!$E472="","",IF('PR-tampon'!$E472=0,"",IF(INDIRECT(NOM_FR&amp;ADDRESS('PR-tampon'!$E472,COLUMN(REFERENCEMENT_ISOLANT[[#Headers],[MATIERE]])))=0,"",INDIRECT(NOM_FR&amp;ADDRESS('PR-tampon'!$E472,COLUMN(REFERENCEMENT_ISOLANT[[#Headers],[MATIERE]]))))))</f>
        <v/>
      </c>
      <c r="E507" s="3" t="str">
        <f ca="1">IF('PR-tampon'!$E472="","",IF('PR-tampon'!$E472=0,"",IF(INDIRECT(NOM_FR&amp;ADDRESS('PR-tampon'!$E472,COLUMN(REFERENCEMENT_ISOLANT[[#Headers],[NOM COMMERCIAL DU PROCEDE]])))=0,"",INDIRECT(NOM_FR&amp;ADDRESS('PR-tampon'!$E472,COLUMN(REFERENCEMENT_ISOLANT[[#Headers],[NOM COMMERCIAL DU PROCEDE]]))))))</f>
        <v/>
      </c>
      <c r="F507" s="3" t="str">
        <f ca="1">IF('PR-tampon'!$E472="","",IF('PR-tampon'!$E472=0,"",IF(INDIRECT(NOM_FR&amp;ADDRESS('PR-tampon'!$E472,COLUMN(REFERENCEMENT_ISOLANT[[#Headers],[DISTRIBUTEUR]])))=0,"",INDIRECT(NOM_FR&amp;ADDRESS('PR-tampon'!$E472,COLUMN(REFERENCEMENT_ISOLANT[[#Headers],[DISTRIBUTEUR]]))))))</f>
        <v/>
      </c>
      <c r="G507" s="3" t="str">
        <f ca="1">IF('PR-tampon'!$E472="","",IF('PR-tampon'!$E472=0,"",IF(INDIRECT(NOM_FR&amp;ADDRESS('PR-tampon'!$E472,COLUMN(REFERENCEMENT_ISOLANT[[#Headers],[TYPE DE DOCUMENT DE REFERENCE]])))=0,"",INDIRECT(NOM_FR&amp;ADDRESS('PR-tampon'!$E472,COLUMN(REFERENCEMENT_ISOLANT[[#Headers],[TYPE DE DOCUMENT DE REFERENCE]]))))))</f>
        <v/>
      </c>
      <c r="H507" s="3" t="str">
        <f ca="1">IF('PR-tampon'!$E472="","",IF('PR-tampon'!$E472=0,"",IF(INDIRECT(NOM_FR&amp;ADDRESS('PR-tampon'!$E472,COLUMN(REFERENCEMENT_ISOLANT[[#Headers],[REF]])))=0,"",INDIRECT(NOM_FR&amp;ADDRESS('PR-tampon'!$E472,COLUMN(REFERENCEMENT_ISOLANT[[#Headers],[REF]]))))))</f>
        <v/>
      </c>
      <c r="I507" s="82" t="str">
        <f ca="1">IF('PR-tampon'!$E472="","",IF('PR-tampon'!$E472=0,"",IF(INDIRECT(NOM_FR&amp;ADDRESS('PR-tampon'!$E472,COLUMN(REFERENCEMENT_ISOLANT[[#Headers],[AVIS LIMITE AU]])))=0,"",INDIRECT(NOM_FR&amp;ADDRESS('PR-tampon'!$E472,COLUMN(REFERENCEMENT_ISOLANT[[#Headers],[AVIS LIMITE AU]]))))))</f>
        <v/>
      </c>
      <c r="J507" s="3" t="str">
        <f ca="1">IF('PR-tampon'!$E472="","",IF('PR-tampon'!$E472=0,"",IF(INDIRECT(NOM_FR&amp;ADDRESS('PR-tampon'!$E472,COLUMN(REFERENCEMENT_ISOLANT[[#Headers],[TC/TNC
dans le domaine d''emploi visé]])))=0,"",INDIRECT(NOM_FR&amp;ADDRESS('PR-tampon'!$E472,COLUMN(REFERENCEMENT_ISOLANT[[#Headers],[TC/TNC
dans le domaine d''emploi visé]]))))))</f>
        <v/>
      </c>
      <c r="K507" s="117" t="str">
        <f ca="1">IF('PR-tampon'!$E472="","",IF('PR-tampon'!$E472=0,"",IF(INDIRECT(NOM_FR&amp;ADDRESS('PR-tampon'!$E472,COLUMN(REFERENCEMENT_ISOLANT[[#Headers],[SYNTHESE DES APPLICATIONS VISEES]])))=0,"",INDIRECT(NOM_FR&amp;ADDRESS('PR-tampon'!$E472,COLUMN(REFERENCEMENT_ISOLANT[[#Headers],[SYNTHESE DES APPLICATIONS VISEES]]))))))</f>
        <v/>
      </c>
      <c r="L507" s="84" t="str">
        <f ca="1">IF('PR-tampon'!$E472="","",IF('PR-tampon'!$E472=0,"",IF(INDIRECT(NOM_FR&amp;ADDRESS('PR-tampon'!$E472,COLUMN(REFERENCEMENT_ISOLANT[[#Headers],[CONCATENATION DES OBSERVATIONS]])))=0,"",INDIRECT(NOM_FR&amp;ADDRESS('PR-tampon'!$E472,COLUMN(REFERENCEMENT_ISOLANT[[#Headers],[CONCATENATION DES OBSERVATIONS]]))))))</f>
        <v/>
      </c>
      <c r="M507" s="3" t="str">
        <f ca="1">IF('PR-tampon'!$E472="","",IF('PR-tampon'!$E472=0,"",IF(INDIRECT(NOM_FR&amp;ADDRESS('PR-tampon'!$E472,COLUMN(REFERENCEMENT_ISOLANT[[#Headers],[Hygrométrie des locaux]])))=0,"",INDIRECT(NOM_FR&amp;ADDRESS('PR-tampon'!$E472,COLUMN(REFERENCEMENT_ISOLANT[[#Headers],[Hygrométrie des locaux]]))))))</f>
        <v/>
      </c>
      <c r="N507" s="3" t="str">
        <f ca="1">IF('PR-tampon'!$E472="","",IF('PR-tampon'!$E472=0,"",IF(INDIRECT(NOM_FR&amp;ADDRESS('PR-tampon'!$E472,COLUMN(REFERENCEMENT_ISOLANT[[#Headers],[classement locaux au sens 20.1 P3]])))=0,"",INDIRECT(NOM_FR&amp;ADDRESS('PR-tampon'!$E472,COLUMN(REFERENCEMENT_ISOLANT[[#Headers],[classement locaux au sens 20.1 P3]]))))))</f>
        <v/>
      </c>
      <c r="O507" s="3" t="str">
        <f ca="1">IF('PR-tampon'!$E472="","",IF('PR-tampon'!$E472=0,"",IF(INDIRECT(NOM_FR&amp;ADDRESS('PR-tampon'!$E472,COLUMN(REFERENCEMENT_ISOLANT[[#Headers],[Climat max]])))=0,"",INDIRECT(NOM_FR&amp;ADDRESS('PR-tampon'!$E472,COLUMN(REFERENCEMENT_ISOLANT[[#Headers],[Climat max]]))))))</f>
        <v/>
      </c>
      <c r="P507" s="3" t="str">
        <f ca="1">IF('PR-tampon'!$E472="","",IF('PR-tampon'!$E472=0,"",IF(INDIRECT(NOM_FR&amp;ADDRESS('PR-tampon'!$E472,COLUMN(REFERENCEMENT_ISOLANT[[#Headers],[Locaux climatisés ou raffraichis]])))=0,"",INDIRECT(NOM_FR&amp;ADDRESS('PR-tampon'!$E472,COLUMN(REFERENCEMENT_ISOLANT[[#Headers],[Locaux climatisés ou raffraichis]]))))))</f>
        <v/>
      </c>
      <c r="Q507" s="89" t="str">
        <f ca="1">IF('PR-tampon'!$E472="","",IF('PR-tampon'!$E472=0,"",IF(INDIRECT(NOM_FR&amp;ADDRESS('PR-tampon'!$E472,COLUMN(REFERENCEMENT_ISOLANT[[#Headers],[LIEN INTERNET]])))=0,"",INDIRECT(NOM_FR&amp;ADDRESS('PR-tampon'!$E472,COLUMN(REFERENCEMENT_ISOLANT[[#Headers],[LIEN INTERNET]]))))))</f>
        <v/>
      </c>
    </row>
    <row r="508" spans="1:17" ht="130.15" customHeight="1" x14ac:dyDescent="0.25">
      <c r="A508" s="3" t="e">
        <v>#VALUE!</v>
      </c>
      <c r="B508" s="88" t="str">
        <f ca="1">IF('PR-tampon'!$E473="","",IF('PR-tampon'!$E473=0,"",IF(INDIRECT(NOM_FR&amp;ADDRESS('PR-tampon'!$E473,COLUMN(REFERENCEMENT_ISOLANT[[#Headers],[DATE REFERENCEMENT]])))=0,"",INDIRECT(NOM_FR&amp;ADDRESS('PR-tampon'!$E473,COLUMN(REFERENCEMENT_ISOLANT[[#Headers],[DATE REFERENCEMENT]]))))))</f>
        <v/>
      </c>
      <c r="C508" s="88" t="str">
        <f ca="1">IF('PR-tampon'!$E473="","",IF('PR-tampon'!$E473=0,"",IF(INDIRECT(NOM_FR&amp;ADDRESS('PR-tampon'!$E473,COLUMN(REFERENCEMENT_ISOLANT[[#Headers],[TYPE DE PROCEDE]])))=0,"",INDIRECT(NOM_FR&amp;ADDRESS('PR-tampon'!$E473,COLUMN(REFERENCEMENT_ISOLANT[[#Headers],[TYPE DE PROCEDE]]))))))</f>
        <v/>
      </c>
      <c r="D508" s="88" t="str">
        <f ca="1">IF('PR-tampon'!$E473="","",IF('PR-tampon'!$E473=0,"",IF(INDIRECT(NOM_FR&amp;ADDRESS('PR-tampon'!$E473,COLUMN(REFERENCEMENT_ISOLANT[[#Headers],[MATIERE]])))=0,"",INDIRECT(NOM_FR&amp;ADDRESS('PR-tampon'!$E473,COLUMN(REFERENCEMENT_ISOLANT[[#Headers],[MATIERE]]))))))</f>
        <v/>
      </c>
      <c r="E508" s="3" t="str">
        <f ca="1">IF('PR-tampon'!$E473="","",IF('PR-tampon'!$E473=0,"",IF(INDIRECT(NOM_FR&amp;ADDRESS('PR-tampon'!$E473,COLUMN(REFERENCEMENT_ISOLANT[[#Headers],[NOM COMMERCIAL DU PROCEDE]])))=0,"",INDIRECT(NOM_FR&amp;ADDRESS('PR-tampon'!$E473,COLUMN(REFERENCEMENT_ISOLANT[[#Headers],[NOM COMMERCIAL DU PROCEDE]]))))))</f>
        <v/>
      </c>
      <c r="F508" s="3" t="str">
        <f ca="1">IF('PR-tampon'!$E473="","",IF('PR-tampon'!$E473=0,"",IF(INDIRECT(NOM_FR&amp;ADDRESS('PR-tampon'!$E473,COLUMN(REFERENCEMENT_ISOLANT[[#Headers],[DISTRIBUTEUR]])))=0,"",INDIRECT(NOM_FR&amp;ADDRESS('PR-tampon'!$E473,COLUMN(REFERENCEMENT_ISOLANT[[#Headers],[DISTRIBUTEUR]]))))))</f>
        <v/>
      </c>
      <c r="G508" s="3" t="str">
        <f ca="1">IF('PR-tampon'!$E473="","",IF('PR-tampon'!$E473=0,"",IF(INDIRECT(NOM_FR&amp;ADDRESS('PR-tampon'!$E473,COLUMN(REFERENCEMENT_ISOLANT[[#Headers],[TYPE DE DOCUMENT DE REFERENCE]])))=0,"",INDIRECT(NOM_FR&amp;ADDRESS('PR-tampon'!$E473,COLUMN(REFERENCEMENT_ISOLANT[[#Headers],[TYPE DE DOCUMENT DE REFERENCE]]))))))</f>
        <v/>
      </c>
      <c r="H508" s="3" t="str">
        <f ca="1">IF('PR-tampon'!$E473="","",IF('PR-tampon'!$E473=0,"",IF(INDIRECT(NOM_FR&amp;ADDRESS('PR-tampon'!$E473,COLUMN(REFERENCEMENT_ISOLANT[[#Headers],[REF]])))=0,"",INDIRECT(NOM_FR&amp;ADDRESS('PR-tampon'!$E473,COLUMN(REFERENCEMENT_ISOLANT[[#Headers],[REF]]))))))</f>
        <v/>
      </c>
      <c r="I508" s="82" t="str">
        <f ca="1">IF('PR-tampon'!$E473="","",IF('PR-tampon'!$E473=0,"",IF(INDIRECT(NOM_FR&amp;ADDRESS('PR-tampon'!$E473,COLUMN(REFERENCEMENT_ISOLANT[[#Headers],[AVIS LIMITE AU]])))=0,"",INDIRECT(NOM_FR&amp;ADDRESS('PR-tampon'!$E473,COLUMN(REFERENCEMENT_ISOLANT[[#Headers],[AVIS LIMITE AU]]))))))</f>
        <v/>
      </c>
      <c r="J508" s="3" t="str">
        <f ca="1">IF('PR-tampon'!$E473="","",IF('PR-tampon'!$E473=0,"",IF(INDIRECT(NOM_FR&amp;ADDRESS('PR-tampon'!$E473,COLUMN(REFERENCEMENT_ISOLANT[[#Headers],[TC/TNC
dans le domaine d''emploi visé]])))=0,"",INDIRECT(NOM_FR&amp;ADDRESS('PR-tampon'!$E473,COLUMN(REFERENCEMENT_ISOLANT[[#Headers],[TC/TNC
dans le domaine d''emploi visé]]))))))</f>
        <v/>
      </c>
      <c r="K508" s="117" t="str">
        <f ca="1">IF('PR-tampon'!$E473="","",IF('PR-tampon'!$E473=0,"",IF(INDIRECT(NOM_FR&amp;ADDRESS('PR-tampon'!$E473,COLUMN(REFERENCEMENT_ISOLANT[[#Headers],[SYNTHESE DES APPLICATIONS VISEES]])))=0,"",INDIRECT(NOM_FR&amp;ADDRESS('PR-tampon'!$E473,COLUMN(REFERENCEMENT_ISOLANT[[#Headers],[SYNTHESE DES APPLICATIONS VISEES]]))))))</f>
        <v/>
      </c>
      <c r="L508" s="84" t="str">
        <f ca="1">IF('PR-tampon'!$E473="","",IF('PR-tampon'!$E473=0,"",IF(INDIRECT(NOM_FR&amp;ADDRESS('PR-tampon'!$E473,COLUMN(REFERENCEMENT_ISOLANT[[#Headers],[CONCATENATION DES OBSERVATIONS]])))=0,"",INDIRECT(NOM_FR&amp;ADDRESS('PR-tampon'!$E473,COLUMN(REFERENCEMENT_ISOLANT[[#Headers],[CONCATENATION DES OBSERVATIONS]]))))))</f>
        <v/>
      </c>
      <c r="M508" s="3" t="str">
        <f ca="1">IF('PR-tampon'!$E473="","",IF('PR-tampon'!$E473=0,"",IF(INDIRECT(NOM_FR&amp;ADDRESS('PR-tampon'!$E473,COLUMN(REFERENCEMENT_ISOLANT[[#Headers],[Hygrométrie des locaux]])))=0,"",INDIRECT(NOM_FR&amp;ADDRESS('PR-tampon'!$E473,COLUMN(REFERENCEMENT_ISOLANT[[#Headers],[Hygrométrie des locaux]]))))))</f>
        <v/>
      </c>
      <c r="N508" s="3" t="str">
        <f ca="1">IF('PR-tampon'!$E473="","",IF('PR-tampon'!$E473=0,"",IF(INDIRECT(NOM_FR&amp;ADDRESS('PR-tampon'!$E473,COLUMN(REFERENCEMENT_ISOLANT[[#Headers],[classement locaux au sens 20.1 P3]])))=0,"",INDIRECT(NOM_FR&amp;ADDRESS('PR-tampon'!$E473,COLUMN(REFERENCEMENT_ISOLANT[[#Headers],[classement locaux au sens 20.1 P3]]))))))</f>
        <v/>
      </c>
      <c r="O508" s="3" t="str">
        <f ca="1">IF('PR-tampon'!$E473="","",IF('PR-tampon'!$E473=0,"",IF(INDIRECT(NOM_FR&amp;ADDRESS('PR-tampon'!$E473,COLUMN(REFERENCEMENT_ISOLANT[[#Headers],[Climat max]])))=0,"",INDIRECT(NOM_FR&amp;ADDRESS('PR-tampon'!$E473,COLUMN(REFERENCEMENT_ISOLANT[[#Headers],[Climat max]]))))))</f>
        <v/>
      </c>
      <c r="P508" s="3" t="str">
        <f ca="1">IF('PR-tampon'!$E473="","",IF('PR-tampon'!$E473=0,"",IF(INDIRECT(NOM_FR&amp;ADDRESS('PR-tampon'!$E473,COLUMN(REFERENCEMENT_ISOLANT[[#Headers],[Locaux climatisés ou raffraichis]])))=0,"",INDIRECT(NOM_FR&amp;ADDRESS('PR-tampon'!$E473,COLUMN(REFERENCEMENT_ISOLANT[[#Headers],[Locaux climatisés ou raffraichis]]))))))</f>
        <v/>
      </c>
      <c r="Q508" s="89" t="str">
        <f ca="1">IF('PR-tampon'!$E473="","",IF('PR-tampon'!$E473=0,"",IF(INDIRECT(NOM_FR&amp;ADDRESS('PR-tampon'!$E473,COLUMN(REFERENCEMENT_ISOLANT[[#Headers],[LIEN INTERNET]])))=0,"",INDIRECT(NOM_FR&amp;ADDRESS('PR-tampon'!$E473,COLUMN(REFERENCEMENT_ISOLANT[[#Headers],[LIEN INTERNET]]))))))</f>
        <v/>
      </c>
    </row>
    <row r="509" spans="1:17" ht="130.15" customHeight="1" x14ac:dyDescent="0.25">
      <c r="A509" s="3" t="e">
        <v>#VALUE!</v>
      </c>
      <c r="B509" s="88" t="str">
        <f ca="1">IF('PR-tampon'!$E474="","",IF('PR-tampon'!$E474=0,"",IF(INDIRECT(NOM_FR&amp;ADDRESS('PR-tampon'!$E474,COLUMN(REFERENCEMENT_ISOLANT[[#Headers],[DATE REFERENCEMENT]])))=0,"",INDIRECT(NOM_FR&amp;ADDRESS('PR-tampon'!$E474,COLUMN(REFERENCEMENT_ISOLANT[[#Headers],[DATE REFERENCEMENT]]))))))</f>
        <v/>
      </c>
      <c r="C509" s="88" t="str">
        <f ca="1">IF('PR-tampon'!$E474="","",IF('PR-tampon'!$E474=0,"",IF(INDIRECT(NOM_FR&amp;ADDRESS('PR-tampon'!$E474,COLUMN(REFERENCEMENT_ISOLANT[[#Headers],[TYPE DE PROCEDE]])))=0,"",INDIRECT(NOM_FR&amp;ADDRESS('PR-tampon'!$E474,COLUMN(REFERENCEMENT_ISOLANT[[#Headers],[TYPE DE PROCEDE]]))))))</f>
        <v/>
      </c>
      <c r="D509" s="88" t="str">
        <f ca="1">IF('PR-tampon'!$E474="","",IF('PR-tampon'!$E474=0,"",IF(INDIRECT(NOM_FR&amp;ADDRESS('PR-tampon'!$E474,COLUMN(REFERENCEMENT_ISOLANT[[#Headers],[MATIERE]])))=0,"",INDIRECT(NOM_FR&amp;ADDRESS('PR-tampon'!$E474,COLUMN(REFERENCEMENT_ISOLANT[[#Headers],[MATIERE]]))))))</f>
        <v/>
      </c>
      <c r="E509" s="3" t="str">
        <f ca="1">IF('PR-tampon'!$E474="","",IF('PR-tampon'!$E474=0,"",IF(INDIRECT(NOM_FR&amp;ADDRESS('PR-tampon'!$E474,COLUMN(REFERENCEMENT_ISOLANT[[#Headers],[NOM COMMERCIAL DU PROCEDE]])))=0,"",INDIRECT(NOM_FR&amp;ADDRESS('PR-tampon'!$E474,COLUMN(REFERENCEMENT_ISOLANT[[#Headers],[NOM COMMERCIAL DU PROCEDE]]))))))</f>
        <v/>
      </c>
      <c r="F509" s="3" t="str">
        <f ca="1">IF('PR-tampon'!$E474="","",IF('PR-tampon'!$E474=0,"",IF(INDIRECT(NOM_FR&amp;ADDRESS('PR-tampon'!$E474,COLUMN(REFERENCEMENT_ISOLANT[[#Headers],[DISTRIBUTEUR]])))=0,"",INDIRECT(NOM_FR&amp;ADDRESS('PR-tampon'!$E474,COLUMN(REFERENCEMENT_ISOLANT[[#Headers],[DISTRIBUTEUR]]))))))</f>
        <v/>
      </c>
      <c r="G509" s="3" t="str">
        <f ca="1">IF('PR-tampon'!$E474="","",IF('PR-tampon'!$E474=0,"",IF(INDIRECT(NOM_FR&amp;ADDRESS('PR-tampon'!$E474,COLUMN(REFERENCEMENT_ISOLANT[[#Headers],[TYPE DE DOCUMENT DE REFERENCE]])))=0,"",INDIRECT(NOM_FR&amp;ADDRESS('PR-tampon'!$E474,COLUMN(REFERENCEMENT_ISOLANT[[#Headers],[TYPE DE DOCUMENT DE REFERENCE]]))))))</f>
        <v/>
      </c>
      <c r="H509" s="3" t="str">
        <f ca="1">IF('PR-tampon'!$E474="","",IF('PR-tampon'!$E474=0,"",IF(INDIRECT(NOM_FR&amp;ADDRESS('PR-tampon'!$E474,COLUMN(REFERENCEMENT_ISOLANT[[#Headers],[REF]])))=0,"",INDIRECT(NOM_FR&amp;ADDRESS('PR-tampon'!$E474,COLUMN(REFERENCEMENT_ISOLANT[[#Headers],[REF]]))))))</f>
        <v/>
      </c>
      <c r="I509" s="82" t="str">
        <f ca="1">IF('PR-tampon'!$E474="","",IF('PR-tampon'!$E474=0,"",IF(INDIRECT(NOM_FR&amp;ADDRESS('PR-tampon'!$E474,COLUMN(REFERENCEMENT_ISOLANT[[#Headers],[AVIS LIMITE AU]])))=0,"",INDIRECT(NOM_FR&amp;ADDRESS('PR-tampon'!$E474,COLUMN(REFERENCEMENT_ISOLANT[[#Headers],[AVIS LIMITE AU]]))))))</f>
        <v/>
      </c>
      <c r="J509" s="3" t="str">
        <f ca="1">IF('PR-tampon'!$E474="","",IF('PR-tampon'!$E474=0,"",IF(INDIRECT(NOM_FR&amp;ADDRESS('PR-tampon'!$E474,COLUMN(REFERENCEMENT_ISOLANT[[#Headers],[TC/TNC
dans le domaine d''emploi visé]])))=0,"",INDIRECT(NOM_FR&amp;ADDRESS('PR-tampon'!$E474,COLUMN(REFERENCEMENT_ISOLANT[[#Headers],[TC/TNC
dans le domaine d''emploi visé]]))))))</f>
        <v/>
      </c>
      <c r="K509" s="117" t="str">
        <f ca="1">IF('PR-tampon'!$E474="","",IF('PR-tampon'!$E474=0,"",IF(INDIRECT(NOM_FR&amp;ADDRESS('PR-tampon'!$E474,COLUMN(REFERENCEMENT_ISOLANT[[#Headers],[SYNTHESE DES APPLICATIONS VISEES]])))=0,"",INDIRECT(NOM_FR&amp;ADDRESS('PR-tampon'!$E474,COLUMN(REFERENCEMENT_ISOLANT[[#Headers],[SYNTHESE DES APPLICATIONS VISEES]]))))))</f>
        <v/>
      </c>
      <c r="L509" s="84" t="str">
        <f ca="1">IF('PR-tampon'!$E474="","",IF('PR-tampon'!$E474=0,"",IF(INDIRECT(NOM_FR&amp;ADDRESS('PR-tampon'!$E474,COLUMN(REFERENCEMENT_ISOLANT[[#Headers],[CONCATENATION DES OBSERVATIONS]])))=0,"",INDIRECT(NOM_FR&amp;ADDRESS('PR-tampon'!$E474,COLUMN(REFERENCEMENT_ISOLANT[[#Headers],[CONCATENATION DES OBSERVATIONS]]))))))</f>
        <v/>
      </c>
      <c r="M509" s="3" t="str">
        <f ca="1">IF('PR-tampon'!$E474="","",IF('PR-tampon'!$E474=0,"",IF(INDIRECT(NOM_FR&amp;ADDRESS('PR-tampon'!$E474,COLUMN(REFERENCEMENT_ISOLANT[[#Headers],[Hygrométrie des locaux]])))=0,"",INDIRECT(NOM_FR&amp;ADDRESS('PR-tampon'!$E474,COLUMN(REFERENCEMENT_ISOLANT[[#Headers],[Hygrométrie des locaux]]))))))</f>
        <v/>
      </c>
      <c r="N509" s="3" t="str">
        <f ca="1">IF('PR-tampon'!$E474="","",IF('PR-tampon'!$E474=0,"",IF(INDIRECT(NOM_FR&amp;ADDRESS('PR-tampon'!$E474,COLUMN(REFERENCEMENT_ISOLANT[[#Headers],[classement locaux au sens 20.1 P3]])))=0,"",INDIRECT(NOM_FR&amp;ADDRESS('PR-tampon'!$E474,COLUMN(REFERENCEMENT_ISOLANT[[#Headers],[classement locaux au sens 20.1 P3]]))))))</f>
        <v/>
      </c>
      <c r="O509" s="3" t="str">
        <f ca="1">IF('PR-tampon'!$E474="","",IF('PR-tampon'!$E474=0,"",IF(INDIRECT(NOM_FR&amp;ADDRESS('PR-tampon'!$E474,COLUMN(REFERENCEMENT_ISOLANT[[#Headers],[Climat max]])))=0,"",INDIRECT(NOM_FR&amp;ADDRESS('PR-tampon'!$E474,COLUMN(REFERENCEMENT_ISOLANT[[#Headers],[Climat max]]))))))</f>
        <v/>
      </c>
      <c r="P509" s="3" t="str">
        <f ca="1">IF('PR-tampon'!$E474="","",IF('PR-tampon'!$E474=0,"",IF(INDIRECT(NOM_FR&amp;ADDRESS('PR-tampon'!$E474,COLUMN(REFERENCEMENT_ISOLANT[[#Headers],[Locaux climatisés ou raffraichis]])))=0,"",INDIRECT(NOM_FR&amp;ADDRESS('PR-tampon'!$E474,COLUMN(REFERENCEMENT_ISOLANT[[#Headers],[Locaux climatisés ou raffraichis]]))))))</f>
        <v/>
      </c>
      <c r="Q509" s="89" t="str">
        <f ca="1">IF('PR-tampon'!$E474="","",IF('PR-tampon'!$E474=0,"",IF(INDIRECT(NOM_FR&amp;ADDRESS('PR-tampon'!$E474,COLUMN(REFERENCEMENT_ISOLANT[[#Headers],[LIEN INTERNET]])))=0,"",INDIRECT(NOM_FR&amp;ADDRESS('PR-tampon'!$E474,COLUMN(REFERENCEMENT_ISOLANT[[#Headers],[LIEN INTERNET]]))))))</f>
        <v/>
      </c>
    </row>
    <row r="510" spans="1:17" ht="130.15" customHeight="1" x14ac:dyDescent="0.25">
      <c r="A510" s="3" t="e">
        <v>#VALUE!</v>
      </c>
      <c r="B510" s="88" t="str">
        <f ca="1">IF('PR-tampon'!$E475="","",IF('PR-tampon'!$E475=0,"",IF(INDIRECT(NOM_FR&amp;ADDRESS('PR-tampon'!$E475,COLUMN(REFERENCEMENT_ISOLANT[[#Headers],[DATE REFERENCEMENT]])))=0,"",INDIRECT(NOM_FR&amp;ADDRESS('PR-tampon'!$E475,COLUMN(REFERENCEMENT_ISOLANT[[#Headers],[DATE REFERENCEMENT]]))))))</f>
        <v/>
      </c>
      <c r="C510" s="88" t="str">
        <f ca="1">IF('PR-tampon'!$E475="","",IF('PR-tampon'!$E475=0,"",IF(INDIRECT(NOM_FR&amp;ADDRESS('PR-tampon'!$E475,COLUMN(REFERENCEMENT_ISOLANT[[#Headers],[TYPE DE PROCEDE]])))=0,"",INDIRECT(NOM_FR&amp;ADDRESS('PR-tampon'!$E475,COLUMN(REFERENCEMENT_ISOLANT[[#Headers],[TYPE DE PROCEDE]]))))))</f>
        <v/>
      </c>
      <c r="D510" s="88" t="str">
        <f ca="1">IF('PR-tampon'!$E475="","",IF('PR-tampon'!$E475=0,"",IF(INDIRECT(NOM_FR&amp;ADDRESS('PR-tampon'!$E475,COLUMN(REFERENCEMENT_ISOLANT[[#Headers],[MATIERE]])))=0,"",INDIRECT(NOM_FR&amp;ADDRESS('PR-tampon'!$E475,COLUMN(REFERENCEMENT_ISOLANT[[#Headers],[MATIERE]]))))))</f>
        <v/>
      </c>
      <c r="E510" s="3" t="str">
        <f ca="1">IF('PR-tampon'!$E475="","",IF('PR-tampon'!$E475=0,"",IF(INDIRECT(NOM_FR&amp;ADDRESS('PR-tampon'!$E475,COLUMN(REFERENCEMENT_ISOLANT[[#Headers],[NOM COMMERCIAL DU PROCEDE]])))=0,"",INDIRECT(NOM_FR&amp;ADDRESS('PR-tampon'!$E475,COLUMN(REFERENCEMENT_ISOLANT[[#Headers],[NOM COMMERCIAL DU PROCEDE]]))))))</f>
        <v/>
      </c>
      <c r="F510" s="3" t="str">
        <f ca="1">IF('PR-tampon'!$E475="","",IF('PR-tampon'!$E475=0,"",IF(INDIRECT(NOM_FR&amp;ADDRESS('PR-tampon'!$E475,COLUMN(REFERENCEMENT_ISOLANT[[#Headers],[DISTRIBUTEUR]])))=0,"",INDIRECT(NOM_FR&amp;ADDRESS('PR-tampon'!$E475,COLUMN(REFERENCEMENT_ISOLANT[[#Headers],[DISTRIBUTEUR]]))))))</f>
        <v/>
      </c>
      <c r="G510" s="3" t="str">
        <f ca="1">IF('PR-tampon'!$E475="","",IF('PR-tampon'!$E475=0,"",IF(INDIRECT(NOM_FR&amp;ADDRESS('PR-tampon'!$E475,COLUMN(REFERENCEMENT_ISOLANT[[#Headers],[TYPE DE DOCUMENT DE REFERENCE]])))=0,"",INDIRECT(NOM_FR&amp;ADDRESS('PR-tampon'!$E475,COLUMN(REFERENCEMENT_ISOLANT[[#Headers],[TYPE DE DOCUMENT DE REFERENCE]]))))))</f>
        <v/>
      </c>
      <c r="H510" s="3" t="str">
        <f ca="1">IF('PR-tampon'!$E475="","",IF('PR-tampon'!$E475=0,"",IF(INDIRECT(NOM_FR&amp;ADDRESS('PR-tampon'!$E475,COLUMN(REFERENCEMENT_ISOLANT[[#Headers],[REF]])))=0,"",INDIRECT(NOM_FR&amp;ADDRESS('PR-tampon'!$E475,COLUMN(REFERENCEMENT_ISOLANT[[#Headers],[REF]]))))))</f>
        <v/>
      </c>
      <c r="I510" s="82" t="str">
        <f ca="1">IF('PR-tampon'!$E475="","",IF('PR-tampon'!$E475=0,"",IF(INDIRECT(NOM_FR&amp;ADDRESS('PR-tampon'!$E475,COLUMN(REFERENCEMENT_ISOLANT[[#Headers],[AVIS LIMITE AU]])))=0,"",INDIRECT(NOM_FR&amp;ADDRESS('PR-tampon'!$E475,COLUMN(REFERENCEMENT_ISOLANT[[#Headers],[AVIS LIMITE AU]]))))))</f>
        <v/>
      </c>
      <c r="J510" s="3" t="str">
        <f ca="1">IF('PR-tampon'!$E475="","",IF('PR-tampon'!$E475=0,"",IF(INDIRECT(NOM_FR&amp;ADDRESS('PR-tampon'!$E475,COLUMN(REFERENCEMENT_ISOLANT[[#Headers],[TC/TNC
dans le domaine d''emploi visé]])))=0,"",INDIRECT(NOM_FR&amp;ADDRESS('PR-tampon'!$E475,COLUMN(REFERENCEMENT_ISOLANT[[#Headers],[TC/TNC
dans le domaine d''emploi visé]]))))))</f>
        <v/>
      </c>
      <c r="K510" s="117" t="str">
        <f ca="1">IF('PR-tampon'!$E475="","",IF('PR-tampon'!$E475=0,"",IF(INDIRECT(NOM_FR&amp;ADDRESS('PR-tampon'!$E475,COLUMN(REFERENCEMENT_ISOLANT[[#Headers],[SYNTHESE DES APPLICATIONS VISEES]])))=0,"",INDIRECT(NOM_FR&amp;ADDRESS('PR-tampon'!$E475,COLUMN(REFERENCEMENT_ISOLANT[[#Headers],[SYNTHESE DES APPLICATIONS VISEES]]))))))</f>
        <v/>
      </c>
      <c r="L510" s="84" t="str">
        <f ca="1">IF('PR-tampon'!$E475="","",IF('PR-tampon'!$E475=0,"",IF(INDIRECT(NOM_FR&amp;ADDRESS('PR-tampon'!$E475,COLUMN(REFERENCEMENT_ISOLANT[[#Headers],[CONCATENATION DES OBSERVATIONS]])))=0,"",INDIRECT(NOM_FR&amp;ADDRESS('PR-tampon'!$E475,COLUMN(REFERENCEMENT_ISOLANT[[#Headers],[CONCATENATION DES OBSERVATIONS]]))))))</f>
        <v/>
      </c>
      <c r="M510" s="3" t="str">
        <f ca="1">IF('PR-tampon'!$E475="","",IF('PR-tampon'!$E475=0,"",IF(INDIRECT(NOM_FR&amp;ADDRESS('PR-tampon'!$E475,COLUMN(REFERENCEMENT_ISOLANT[[#Headers],[Hygrométrie des locaux]])))=0,"",INDIRECT(NOM_FR&amp;ADDRESS('PR-tampon'!$E475,COLUMN(REFERENCEMENT_ISOLANT[[#Headers],[Hygrométrie des locaux]]))))))</f>
        <v/>
      </c>
      <c r="N510" s="3" t="str">
        <f ca="1">IF('PR-tampon'!$E475="","",IF('PR-tampon'!$E475=0,"",IF(INDIRECT(NOM_FR&amp;ADDRESS('PR-tampon'!$E475,COLUMN(REFERENCEMENT_ISOLANT[[#Headers],[classement locaux au sens 20.1 P3]])))=0,"",INDIRECT(NOM_FR&amp;ADDRESS('PR-tampon'!$E475,COLUMN(REFERENCEMENT_ISOLANT[[#Headers],[classement locaux au sens 20.1 P3]]))))))</f>
        <v/>
      </c>
      <c r="O510" s="3" t="str">
        <f ca="1">IF('PR-tampon'!$E475="","",IF('PR-tampon'!$E475=0,"",IF(INDIRECT(NOM_FR&amp;ADDRESS('PR-tampon'!$E475,COLUMN(REFERENCEMENT_ISOLANT[[#Headers],[Climat max]])))=0,"",INDIRECT(NOM_FR&amp;ADDRESS('PR-tampon'!$E475,COLUMN(REFERENCEMENT_ISOLANT[[#Headers],[Climat max]]))))))</f>
        <v/>
      </c>
      <c r="P510" s="3" t="str">
        <f ca="1">IF('PR-tampon'!$E475="","",IF('PR-tampon'!$E475=0,"",IF(INDIRECT(NOM_FR&amp;ADDRESS('PR-tampon'!$E475,COLUMN(REFERENCEMENT_ISOLANT[[#Headers],[Locaux climatisés ou raffraichis]])))=0,"",INDIRECT(NOM_FR&amp;ADDRESS('PR-tampon'!$E475,COLUMN(REFERENCEMENT_ISOLANT[[#Headers],[Locaux climatisés ou raffraichis]]))))))</f>
        <v/>
      </c>
      <c r="Q510" s="89" t="str">
        <f ca="1">IF('PR-tampon'!$E475="","",IF('PR-tampon'!$E475=0,"",IF(INDIRECT(NOM_FR&amp;ADDRESS('PR-tampon'!$E475,COLUMN(REFERENCEMENT_ISOLANT[[#Headers],[LIEN INTERNET]])))=0,"",INDIRECT(NOM_FR&amp;ADDRESS('PR-tampon'!$E475,COLUMN(REFERENCEMENT_ISOLANT[[#Headers],[LIEN INTERNET]]))))))</f>
        <v/>
      </c>
    </row>
    <row r="511" spans="1:17" ht="130.15" customHeight="1" x14ac:dyDescent="0.25">
      <c r="A511" s="3" t="e">
        <v>#VALUE!</v>
      </c>
      <c r="B511" s="88" t="str">
        <f ca="1">IF('PR-tampon'!$E476="","",IF('PR-tampon'!$E476=0,"",IF(INDIRECT(NOM_FR&amp;ADDRESS('PR-tampon'!$E476,COLUMN(REFERENCEMENT_ISOLANT[[#Headers],[DATE REFERENCEMENT]])))=0,"",INDIRECT(NOM_FR&amp;ADDRESS('PR-tampon'!$E476,COLUMN(REFERENCEMENT_ISOLANT[[#Headers],[DATE REFERENCEMENT]]))))))</f>
        <v/>
      </c>
      <c r="C511" s="88" t="str">
        <f ca="1">IF('PR-tampon'!$E476="","",IF('PR-tampon'!$E476=0,"",IF(INDIRECT(NOM_FR&amp;ADDRESS('PR-tampon'!$E476,COLUMN(REFERENCEMENT_ISOLANT[[#Headers],[TYPE DE PROCEDE]])))=0,"",INDIRECT(NOM_FR&amp;ADDRESS('PR-tampon'!$E476,COLUMN(REFERENCEMENT_ISOLANT[[#Headers],[TYPE DE PROCEDE]]))))))</f>
        <v/>
      </c>
      <c r="D511" s="88" t="str">
        <f ca="1">IF('PR-tampon'!$E476="","",IF('PR-tampon'!$E476=0,"",IF(INDIRECT(NOM_FR&amp;ADDRESS('PR-tampon'!$E476,COLUMN(REFERENCEMENT_ISOLANT[[#Headers],[MATIERE]])))=0,"",INDIRECT(NOM_FR&amp;ADDRESS('PR-tampon'!$E476,COLUMN(REFERENCEMENT_ISOLANT[[#Headers],[MATIERE]]))))))</f>
        <v/>
      </c>
      <c r="E511" s="3" t="str">
        <f ca="1">IF('PR-tampon'!$E476="","",IF('PR-tampon'!$E476=0,"",IF(INDIRECT(NOM_FR&amp;ADDRESS('PR-tampon'!$E476,COLUMN(REFERENCEMENT_ISOLANT[[#Headers],[NOM COMMERCIAL DU PROCEDE]])))=0,"",INDIRECT(NOM_FR&amp;ADDRESS('PR-tampon'!$E476,COLUMN(REFERENCEMENT_ISOLANT[[#Headers],[NOM COMMERCIAL DU PROCEDE]]))))))</f>
        <v/>
      </c>
      <c r="F511" s="3" t="str">
        <f ca="1">IF('PR-tampon'!$E476="","",IF('PR-tampon'!$E476=0,"",IF(INDIRECT(NOM_FR&amp;ADDRESS('PR-tampon'!$E476,COLUMN(REFERENCEMENT_ISOLANT[[#Headers],[DISTRIBUTEUR]])))=0,"",INDIRECT(NOM_FR&amp;ADDRESS('PR-tampon'!$E476,COLUMN(REFERENCEMENT_ISOLANT[[#Headers],[DISTRIBUTEUR]]))))))</f>
        <v/>
      </c>
      <c r="G511" s="3" t="str">
        <f ca="1">IF('PR-tampon'!$E476="","",IF('PR-tampon'!$E476=0,"",IF(INDIRECT(NOM_FR&amp;ADDRESS('PR-tampon'!$E476,COLUMN(REFERENCEMENT_ISOLANT[[#Headers],[TYPE DE DOCUMENT DE REFERENCE]])))=0,"",INDIRECT(NOM_FR&amp;ADDRESS('PR-tampon'!$E476,COLUMN(REFERENCEMENT_ISOLANT[[#Headers],[TYPE DE DOCUMENT DE REFERENCE]]))))))</f>
        <v/>
      </c>
      <c r="H511" s="3" t="str">
        <f ca="1">IF('PR-tampon'!$E476="","",IF('PR-tampon'!$E476=0,"",IF(INDIRECT(NOM_FR&amp;ADDRESS('PR-tampon'!$E476,COLUMN(REFERENCEMENT_ISOLANT[[#Headers],[REF]])))=0,"",INDIRECT(NOM_FR&amp;ADDRESS('PR-tampon'!$E476,COLUMN(REFERENCEMENT_ISOLANT[[#Headers],[REF]]))))))</f>
        <v/>
      </c>
      <c r="I511" s="82" t="str">
        <f ca="1">IF('PR-tampon'!$E476="","",IF('PR-tampon'!$E476=0,"",IF(INDIRECT(NOM_FR&amp;ADDRESS('PR-tampon'!$E476,COLUMN(REFERENCEMENT_ISOLANT[[#Headers],[AVIS LIMITE AU]])))=0,"",INDIRECT(NOM_FR&amp;ADDRESS('PR-tampon'!$E476,COLUMN(REFERENCEMENT_ISOLANT[[#Headers],[AVIS LIMITE AU]]))))))</f>
        <v/>
      </c>
      <c r="J511" s="3" t="str">
        <f ca="1">IF('PR-tampon'!$E476="","",IF('PR-tampon'!$E476=0,"",IF(INDIRECT(NOM_FR&amp;ADDRESS('PR-tampon'!$E476,COLUMN(REFERENCEMENT_ISOLANT[[#Headers],[TC/TNC
dans le domaine d''emploi visé]])))=0,"",INDIRECT(NOM_FR&amp;ADDRESS('PR-tampon'!$E476,COLUMN(REFERENCEMENT_ISOLANT[[#Headers],[TC/TNC
dans le domaine d''emploi visé]]))))))</f>
        <v/>
      </c>
      <c r="K511" s="117" t="str">
        <f ca="1">IF('PR-tampon'!$E476="","",IF('PR-tampon'!$E476=0,"",IF(INDIRECT(NOM_FR&amp;ADDRESS('PR-tampon'!$E476,COLUMN(REFERENCEMENT_ISOLANT[[#Headers],[SYNTHESE DES APPLICATIONS VISEES]])))=0,"",INDIRECT(NOM_FR&amp;ADDRESS('PR-tampon'!$E476,COLUMN(REFERENCEMENT_ISOLANT[[#Headers],[SYNTHESE DES APPLICATIONS VISEES]]))))))</f>
        <v/>
      </c>
      <c r="L511" s="84" t="str">
        <f ca="1">IF('PR-tampon'!$E476="","",IF('PR-tampon'!$E476=0,"",IF(INDIRECT(NOM_FR&amp;ADDRESS('PR-tampon'!$E476,COLUMN(REFERENCEMENT_ISOLANT[[#Headers],[CONCATENATION DES OBSERVATIONS]])))=0,"",INDIRECT(NOM_FR&amp;ADDRESS('PR-tampon'!$E476,COLUMN(REFERENCEMENT_ISOLANT[[#Headers],[CONCATENATION DES OBSERVATIONS]]))))))</f>
        <v/>
      </c>
      <c r="M511" s="3" t="str">
        <f ca="1">IF('PR-tampon'!$E476="","",IF('PR-tampon'!$E476=0,"",IF(INDIRECT(NOM_FR&amp;ADDRESS('PR-tampon'!$E476,COLUMN(REFERENCEMENT_ISOLANT[[#Headers],[Hygrométrie des locaux]])))=0,"",INDIRECT(NOM_FR&amp;ADDRESS('PR-tampon'!$E476,COLUMN(REFERENCEMENT_ISOLANT[[#Headers],[Hygrométrie des locaux]]))))))</f>
        <v/>
      </c>
      <c r="N511" s="3" t="str">
        <f ca="1">IF('PR-tampon'!$E476="","",IF('PR-tampon'!$E476=0,"",IF(INDIRECT(NOM_FR&amp;ADDRESS('PR-tampon'!$E476,COLUMN(REFERENCEMENT_ISOLANT[[#Headers],[classement locaux au sens 20.1 P3]])))=0,"",INDIRECT(NOM_FR&amp;ADDRESS('PR-tampon'!$E476,COLUMN(REFERENCEMENT_ISOLANT[[#Headers],[classement locaux au sens 20.1 P3]]))))))</f>
        <v/>
      </c>
      <c r="O511" s="3" t="str">
        <f ca="1">IF('PR-tampon'!$E476="","",IF('PR-tampon'!$E476=0,"",IF(INDIRECT(NOM_FR&amp;ADDRESS('PR-tampon'!$E476,COLUMN(REFERENCEMENT_ISOLANT[[#Headers],[Climat max]])))=0,"",INDIRECT(NOM_FR&amp;ADDRESS('PR-tampon'!$E476,COLUMN(REFERENCEMENT_ISOLANT[[#Headers],[Climat max]]))))))</f>
        <v/>
      </c>
      <c r="P511" s="3" t="str">
        <f ca="1">IF('PR-tampon'!$E476="","",IF('PR-tampon'!$E476=0,"",IF(INDIRECT(NOM_FR&amp;ADDRESS('PR-tampon'!$E476,COLUMN(REFERENCEMENT_ISOLANT[[#Headers],[Locaux climatisés ou raffraichis]])))=0,"",INDIRECT(NOM_FR&amp;ADDRESS('PR-tampon'!$E476,COLUMN(REFERENCEMENT_ISOLANT[[#Headers],[Locaux climatisés ou raffraichis]]))))))</f>
        <v/>
      </c>
      <c r="Q511" s="89" t="str">
        <f ca="1">IF('PR-tampon'!$E476="","",IF('PR-tampon'!$E476=0,"",IF(INDIRECT(NOM_FR&amp;ADDRESS('PR-tampon'!$E476,COLUMN(REFERENCEMENT_ISOLANT[[#Headers],[LIEN INTERNET]])))=0,"",INDIRECT(NOM_FR&amp;ADDRESS('PR-tampon'!$E476,COLUMN(REFERENCEMENT_ISOLANT[[#Headers],[LIEN INTERNET]]))))))</f>
        <v/>
      </c>
    </row>
    <row r="512" spans="1:17" ht="130.15" customHeight="1" x14ac:dyDescent="0.25">
      <c r="A512" s="3" t="e">
        <v>#VALUE!</v>
      </c>
      <c r="B512" s="88" t="str">
        <f ca="1">IF('PR-tampon'!$E477="","",IF('PR-tampon'!$E477=0,"",IF(INDIRECT(NOM_FR&amp;ADDRESS('PR-tampon'!$E477,COLUMN(REFERENCEMENT_ISOLANT[[#Headers],[DATE REFERENCEMENT]])))=0,"",INDIRECT(NOM_FR&amp;ADDRESS('PR-tampon'!$E477,COLUMN(REFERENCEMENT_ISOLANT[[#Headers],[DATE REFERENCEMENT]]))))))</f>
        <v/>
      </c>
      <c r="C512" s="88" t="str">
        <f ca="1">IF('PR-tampon'!$E477="","",IF('PR-tampon'!$E477=0,"",IF(INDIRECT(NOM_FR&amp;ADDRESS('PR-tampon'!$E477,COLUMN(REFERENCEMENT_ISOLANT[[#Headers],[TYPE DE PROCEDE]])))=0,"",INDIRECT(NOM_FR&amp;ADDRESS('PR-tampon'!$E477,COLUMN(REFERENCEMENT_ISOLANT[[#Headers],[TYPE DE PROCEDE]]))))))</f>
        <v/>
      </c>
      <c r="D512" s="88" t="str">
        <f ca="1">IF('PR-tampon'!$E477="","",IF('PR-tampon'!$E477=0,"",IF(INDIRECT(NOM_FR&amp;ADDRESS('PR-tampon'!$E477,COLUMN(REFERENCEMENT_ISOLANT[[#Headers],[MATIERE]])))=0,"",INDIRECT(NOM_FR&amp;ADDRESS('PR-tampon'!$E477,COLUMN(REFERENCEMENT_ISOLANT[[#Headers],[MATIERE]]))))))</f>
        <v/>
      </c>
      <c r="E512" s="3" t="str">
        <f ca="1">IF('PR-tampon'!$E477="","",IF('PR-tampon'!$E477=0,"",IF(INDIRECT(NOM_FR&amp;ADDRESS('PR-tampon'!$E477,COLUMN(REFERENCEMENT_ISOLANT[[#Headers],[NOM COMMERCIAL DU PROCEDE]])))=0,"",INDIRECT(NOM_FR&amp;ADDRESS('PR-tampon'!$E477,COLUMN(REFERENCEMENT_ISOLANT[[#Headers],[NOM COMMERCIAL DU PROCEDE]]))))))</f>
        <v/>
      </c>
      <c r="F512" s="3" t="str">
        <f ca="1">IF('PR-tampon'!$E477="","",IF('PR-tampon'!$E477=0,"",IF(INDIRECT(NOM_FR&amp;ADDRESS('PR-tampon'!$E477,COLUMN(REFERENCEMENT_ISOLANT[[#Headers],[DISTRIBUTEUR]])))=0,"",INDIRECT(NOM_FR&amp;ADDRESS('PR-tampon'!$E477,COLUMN(REFERENCEMENT_ISOLANT[[#Headers],[DISTRIBUTEUR]]))))))</f>
        <v/>
      </c>
      <c r="G512" s="3" t="str">
        <f ca="1">IF('PR-tampon'!$E477="","",IF('PR-tampon'!$E477=0,"",IF(INDIRECT(NOM_FR&amp;ADDRESS('PR-tampon'!$E477,COLUMN(REFERENCEMENT_ISOLANT[[#Headers],[TYPE DE DOCUMENT DE REFERENCE]])))=0,"",INDIRECT(NOM_FR&amp;ADDRESS('PR-tampon'!$E477,COLUMN(REFERENCEMENT_ISOLANT[[#Headers],[TYPE DE DOCUMENT DE REFERENCE]]))))))</f>
        <v/>
      </c>
      <c r="H512" s="3" t="str">
        <f ca="1">IF('PR-tampon'!$E477="","",IF('PR-tampon'!$E477=0,"",IF(INDIRECT(NOM_FR&amp;ADDRESS('PR-tampon'!$E477,COLUMN(REFERENCEMENT_ISOLANT[[#Headers],[REF]])))=0,"",INDIRECT(NOM_FR&amp;ADDRESS('PR-tampon'!$E477,COLUMN(REFERENCEMENT_ISOLANT[[#Headers],[REF]]))))))</f>
        <v/>
      </c>
      <c r="I512" s="82" t="str">
        <f ca="1">IF('PR-tampon'!$E477="","",IF('PR-tampon'!$E477=0,"",IF(INDIRECT(NOM_FR&amp;ADDRESS('PR-tampon'!$E477,COLUMN(REFERENCEMENT_ISOLANT[[#Headers],[AVIS LIMITE AU]])))=0,"",INDIRECT(NOM_FR&amp;ADDRESS('PR-tampon'!$E477,COLUMN(REFERENCEMENT_ISOLANT[[#Headers],[AVIS LIMITE AU]]))))))</f>
        <v/>
      </c>
      <c r="J512" s="3" t="str">
        <f ca="1">IF('PR-tampon'!$E477="","",IF('PR-tampon'!$E477=0,"",IF(INDIRECT(NOM_FR&amp;ADDRESS('PR-tampon'!$E477,COLUMN(REFERENCEMENT_ISOLANT[[#Headers],[TC/TNC
dans le domaine d''emploi visé]])))=0,"",INDIRECT(NOM_FR&amp;ADDRESS('PR-tampon'!$E477,COLUMN(REFERENCEMENT_ISOLANT[[#Headers],[TC/TNC
dans le domaine d''emploi visé]]))))))</f>
        <v/>
      </c>
      <c r="K512" s="117" t="str">
        <f ca="1">IF('PR-tampon'!$E477="","",IF('PR-tampon'!$E477=0,"",IF(INDIRECT(NOM_FR&amp;ADDRESS('PR-tampon'!$E477,COLUMN(REFERENCEMENT_ISOLANT[[#Headers],[SYNTHESE DES APPLICATIONS VISEES]])))=0,"",INDIRECT(NOM_FR&amp;ADDRESS('PR-tampon'!$E477,COLUMN(REFERENCEMENT_ISOLANT[[#Headers],[SYNTHESE DES APPLICATIONS VISEES]]))))))</f>
        <v/>
      </c>
      <c r="L512" s="84" t="str">
        <f ca="1">IF('PR-tampon'!$E477="","",IF('PR-tampon'!$E477=0,"",IF(INDIRECT(NOM_FR&amp;ADDRESS('PR-tampon'!$E477,COLUMN(REFERENCEMENT_ISOLANT[[#Headers],[CONCATENATION DES OBSERVATIONS]])))=0,"",INDIRECT(NOM_FR&amp;ADDRESS('PR-tampon'!$E477,COLUMN(REFERENCEMENT_ISOLANT[[#Headers],[CONCATENATION DES OBSERVATIONS]]))))))</f>
        <v/>
      </c>
      <c r="M512" s="3" t="str">
        <f ca="1">IF('PR-tampon'!$E477="","",IF('PR-tampon'!$E477=0,"",IF(INDIRECT(NOM_FR&amp;ADDRESS('PR-tampon'!$E477,COLUMN(REFERENCEMENT_ISOLANT[[#Headers],[Hygrométrie des locaux]])))=0,"",INDIRECT(NOM_FR&amp;ADDRESS('PR-tampon'!$E477,COLUMN(REFERENCEMENT_ISOLANT[[#Headers],[Hygrométrie des locaux]]))))))</f>
        <v/>
      </c>
      <c r="N512" s="3" t="str">
        <f ca="1">IF('PR-tampon'!$E477="","",IF('PR-tampon'!$E477=0,"",IF(INDIRECT(NOM_FR&amp;ADDRESS('PR-tampon'!$E477,COLUMN(REFERENCEMENT_ISOLANT[[#Headers],[classement locaux au sens 20.1 P3]])))=0,"",INDIRECT(NOM_FR&amp;ADDRESS('PR-tampon'!$E477,COLUMN(REFERENCEMENT_ISOLANT[[#Headers],[classement locaux au sens 20.1 P3]]))))))</f>
        <v/>
      </c>
      <c r="O512" s="3" t="str">
        <f ca="1">IF('PR-tampon'!$E477="","",IF('PR-tampon'!$E477=0,"",IF(INDIRECT(NOM_FR&amp;ADDRESS('PR-tampon'!$E477,COLUMN(REFERENCEMENT_ISOLANT[[#Headers],[Climat max]])))=0,"",INDIRECT(NOM_FR&amp;ADDRESS('PR-tampon'!$E477,COLUMN(REFERENCEMENT_ISOLANT[[#Headers],[Climat max]]))))))</f>
        <v/>
      </c>
      <c r="P512" s="3" t="str">
        <f ca="1">IF('PR-tampon'!$E477="","",IF('PR-tampon'!$E477=0,"",IF(INDIRECT(NOM_FR&amp;ADDRESS('PR-tampon'!$E477,COLUMN(REFERENCEMENT_ISOLANT[[#Headers],[Locaux climatisés ou raffraichis]])))=0,"",INDIRECT(NOM_FR&amp;ADDRESS('PR-tampon'!$E477,COLUMN(REFERENCEMENT_ISOLANT[[#Headers],[Locaux climatisés ou raffraichis]]))))))</f>
        <v/>
      </c>
      <c r="Q512" s="89" t="str">
        <f ca="1">IF('PR-tampon'!$E477="","",IF('PR-tampon'!$E477=0,"",IF(INDIRECT(NOM_FR&amp;ADDRESS('PR-tampon'!$E477,COLUMN(REFERENCEMENT_ISOLANT[[#Headers],[LIEN INTERNET]])))=0,"",INDIRECT(NOM_FR&amp;ADDRESS('PR-tampon'!$E477,COLUMN(REFERENCEMENT_ISOLANT[[#Headers],[LIEN INTERNET]]))))))</f>
        <v/>
      </c>
    </row>
    <row r="513" spans="1:17" ht="130.15" customHeight="1" x14ac:dyDescent="0.25">
      <c r="A513" s="3" t="e">
        <v>#VALUE!</v>
      </c>
      <c r="B513" s="88" t="str">
        <f ca="1">IF('PR-tampon'!$E478="","",IF('PR-tampon'!$E478=0,"",IF(INDIRECT(NOM_FR&amp;ADDRESS('PR-tampon'!$E478,COLUMN(REFERENCEMENT_ISOLANT[[#Headers],[DATE REFERENCEMENT]])))=0,"",INDIRECT(NOM_FR&amp;ADDRESS('PR-tampon'!$E478,COLUMN(REFERENCEMENT_ISOLANT[[#Headers],[DATE REFERENCEMENT]]))))))</f>
        <v/>
      </c>
      <c r="C513" s="88" t="str">
        <f ca="1">IF('PR-tampon'!$E478="","",IF('PR-tampon'!$E478=0,"",IF(INDIRECT(NOM_FR&amp;ADDRESS('PR-tampon'!$E478,COLUMN(REFERENCEMENT_ISOLANT[[#Headers],[TYPE DE PROCEDE]])))=0,"",INDIRECT(NOM_FR&amp;ADDRESS('PR-tampon'!$E478,COLUMN(REFERENCEMENT_ISOLANT[[#Headers],[TYPE DE PROCEDE]]))))))</f>
        <v/>
      </c>
      <c r="D513" s="88" t="str">
        <f ca="1">IF('PR-tampon'!$E478="","",IF('PR-tampon'!$E478=0,"",IF(INDIRECT(NOM_FR&amp;ADDRESS('PR-tampon'!$E478,COLUMN(REFERENCEMENT_ISOLANT[[#Headers],[MATIERE]])))=0,"",INDIRECT(NOM_FR&amp;ADDRESS('PR-tampon'!$E478,COLUMN(REFERENCEMENT_ISOLANT[[#Headers],[MATIERE]]))))))</f>
        <v/>
      </c>
      <c r="E513" s="3" t="str">
        <f ca="1">IF('PR-tampon'!$E478="","",IF('PR-tampon'!$E478=0,"",IF(INDIRECT(NOM_FR&amp;ADDRESS('PR-tampon'!$E478,COLUMN(REFERENCEMENT_ISOLANT[[#Headers],[NOM COMMERCIAL DU PROCEDE]])))=0,"",INDIRECT(NOM_FR&amp;ADDRESS('PR-tampon'!$E478,COLUMN(REFERENCEMENT_ISOLANT[[#Headers],[NOM COMMERCIAL DU PROCEDE]]))))))</f>
        <v/>
      </c>
      <c r="F513" s="3" t="str">
        <f ca="1">IF('PR-tampon'!$E478="","",IF('PR-tampon'!$E478=0,"",IF(INDIRECT(NOM_FR&amp;ADDRESS('PR-tampon'!$E478,COLUMN(REFERENCEMENT_ISOLANT[[#Headers],[DISTRIBUTEUR]])))=0,"",INDIRECT(NOM_FR&amp;ADDRESS('PR-tampon'!$E478,COLUMN(REFERENCEMENT_ISOLANT[[#Headers],[DISTRIBUTEUR]]))))))</f>
        <v/>
      </c>
      <c r="G513" s="3" t="str">
        <f ca="1">IF('PR-tampon'!$E478="","",IF('PR-tampon'!$E478=0,"",IF(INDIRECT(NOM_FR&amp;ADDRESS('PR-tampon'!$E478,COLUMN(REFERENCEMENT_ISOLANT[[#Headers],[TYPE DE DOCUMENT DE REFERENCE]])))=0,"",INDIRECT(NOM_FR&amp;ADDRESS('PR-tampon'!$E478,COLUMN(REFERENCEMENT_ISOLANT[[#Headers],[TYPE DE DOCUMENT DE REFERENCE]]))))))</f>
        <v/>
      </c>
      <c r="H513" s="3" t="str">
        <f ca="1">IF('PR-tampon'!$E478="","",IF('PR-tampon'!$E478=0,"",IF(INDIRECT(NOM_FR&amp;ADDRESS('PR-tampon'!$E478,COLUMN(REFERENCEMENT_ISOLANT[[#Headers],[REF]])))=0,"",INDIRECT(NOM_FR&amp;ADDRESS('PR-tampon'!$E478,COLUMN(REFERENCEMENT_ISOLANT[[#Headers],[REF]]))))))</f>
        <v/>
      </c>
      <c r="I513" s="82" t="str">
        <f ca="1">IF('PR-tampon'!$E478="","",IF('PR-tampon'!$E478=0,"",IF(INDIRECT(NOM_FR&amp;ADDRESS('PR-tampon'!$E478,COLUMN(REFERENCEMENT_ISOLANT[[#Headers],[AVIS LIMITE AU]])))=0,"",INDIRECT(NOM_FR&amp;ADDRESS('PR-tampon'!$E478,COLUMN(REFERENCEMENT_ISOLANT[[#Headers],[AVIS LIMITE AU]]))))))</f>
        <v/>
      </c>
      <c r="J513" s="3" t="str">
        <f ca="1">IF('PR-tampon'!$E478="","",IF('PR-tampon'!$E478=0,"",IF(INDIRECT(NOM_FR&amp;ADDRESS('PR-tampon'!$E478,COLUMN(REFERENCEMENT_ISOLANT[[#Headers],[TC/TNC
dans le domaine d''emploi visé]])))=0,"",INDIRECT(NOM_FR&amp;ADDRESS('PR-tampon'!$E478,COLUMN(REFERENCEMENT_ISOLANT[[#Headers],[TC/TNC
dans le domaine d''emploi visé]]))))))</f>
        <v/>
      </c>
      <c r="K513" s="117" t="str">
        <f ca="1">IF('PR-tampon'!$E478="","",IF('PR-tampon'!$E478=0,"",IF(INDIRECT(NOM_FR&amp;ADDRESS('PR-tampon'!$E478,COLUMN(REFERENCEMENT_ISOLANT[[#Headers],[SYNTHESE DES APPLICATIONS VISEES]])))=0,"",INDIRECT(NOM_FR&amp;ADDRESS('PR-tampon'!$E478,COLUMN(REFERENCEMENT_ISOLANT[[#Headers],[SYNTHESE DES APPLICATIONS VISEES]]))))))</f>
        <v/>
      </c>
      <c r="L513" s="84" t="str">
        <f ca="1">IF('PR-tampon'!$E478="","",IF('PR-tampon'!$E478=0,"",IF(INDIRECT(NOM_FR&amp;ADDRESS('PR-tampon'!$E478,COLUMN(REFERENCEMENT_ISOLANT[[#Headers],[CONCATENATION DES OBSERVATIONS]])))=0,"",INDIRECT(NOM_FR&amp;ADDRESS('PR-tampon'!$E478,COLUMN(REFERENCEMENT_ISOLANT[[#Headers],[CONCATENATION DES OBSERVATIONS]]))))))</f>
        <v/>
      </c>
      <c r="M513" s="3" t="str">
        <f ca="1">IF('PR-tampon'!$E478="","",IF('PR-tampon'!$E478=0,"",IF(INDIRECT(NOM_FR&amp;ADDRESS('PR-tampon'!$E478,COLUMN(REFERENCEMENT_ISOLANT[[#Headers],[Hygrométrie des locaux]])))=0,"",INDIRECT(NOM_FR&amp;ADDRESS('PR-tampon'!$E478,COLUMN(REFERENCEMENT_ISOLANT[[#Headers],[Hygrométrie des locaux]]))))))</f>
        <v/>
      </c>
      <c r="N513" s="3" t="str">
        <f ca="1">IF('PR-tampon'!$E478="","",IF('PR-tampon'!$E478=0,"",IF(INDIRECT(NOM_FR&amp;ADDRESS('PR-tampon'!$E478,COLUMN(REFERENCEMENT_ISOLANT[[#Headers],[classement locaux au sens 20.1 P3]])))=0,"",INDIRECT(NOM_FR&amp;ADDRESS('PR-tampon'!$E478,COLUMN(REFERENCEMENT_ISOLANT[[#Headers],[classement locaux au sens 20.1 P3]]))))))</f>
        <v/>
      </c>
      <c r="O513" s="3" t="str">
        <f ca="1">IF('PR-tampon'!$E478="","",IF('PR-tampon'!$E478=0,"",IF(INDIRECT(NOM_FR&amp;ADDRESS('PR-tampon'!$E478,COLUMN(REFERENCEMENT_ISOLANT[[#Headers],[Climat max]])))=0,"",INDIRECT(NOM_FR&amp;ADDRESS('PR-tampon'!$E478,COLUMN(REFERENCEMENT_ISOLANT[[#Headers],[Climat max]]))))))</f>
        <v/>
      </c>
      <c r="P513" s="3" t="str">
        <f ca="1">IF('PR-tampon'!$E478="","",IF('PR-tampon'!$E478=0,"",IF(INDIRECT(NOM_FR&amp;ADDRESS('PR-tampon'!$E478,COLUMN(REFERENCEMENT_ISOLANT[[#Headers],[Locaux climatisés ou raffraichis]])))=0,"",INDIRECT(NOM_FR&amp;ADDRESS('PR-tampon'!$E478,COLUMN(REFERENCEMENT_ISOLANT[[#Headers],[Locaux climatisés ou raffraichis]]))))))</f>
        <v/>
      </c>
      <c r="Q513" s="89" t="str">
        <f ca="1">IF('PR-tampon'!$E478="","",IF('PR-tampon'!$E478=0,"",IF(INDIRECT(NOM_FR&amp;ADDRESS('PR-tampon'!$E478,COLUMN(REFERENCEMENT_ISOLANT[[#Headers],[LIEN INTERNET]])))=0,"",INDIRECT(NOM_FR&amp;ADDRESS('PR-tampon'!$E478,COLUMN(REFERENCEMENT_ISOLANT[[#Headers],[LIEN INTERNET]]))))))</f>
        <v/>
      </c>
    </row>
    <row r="514" spans="1:17" ht="130.15" customHeight="1" x14ac:dyDescent="0.25">
      <c r="A514" s="3" t="e">
        <v>#VALUE!</v>
      </c>
      <c r="B514" s="88" t="str">
        <f ca="1">IF('PR-tampon'!$E479="","",IF('PR-tampon'!$E479=0,"",IF(INDIRECT(NOM_FR&amp;ADDRESS('PR-tampon'!$E479,COLUMN(REFERENCEMENT_ISOLANT[[#Headers],[DATE REFERENCEMENT]])))=0,"",INDIRECT(NOM_FR&amp;ADDRESS('PR-tampon'!$E479,COLUMN(REFERENCEMENT_ISOLANT[[#Headers],[DATE REFERENCEMENT]]))))))</f>
        <v/>
      </c>
      <c r="C514" s="88" t="str">
        <f ca="1">IF('PR-tampon'!$E479="","",IF('PR-tampon'!$E479=0,"",IF(INDIRECT(NOM_FR&amp;ADDRESS('PR-tampon'!$E479,COLUMN(REFERENCEMENT_ISOLANT[[#Headers],[TYPE DE PROCEDE]])))=0,"",INDIRECT(NOM_FR&amp;ADDRESS('PR-tampon'!$E479,COLUMN(REFERENCEMENT_ISOLANT[[#Headers],[TYPE DE PROCEDE]]))))))</f>
        <v/>
      </c>
      <c r="D514" s="88" t="str">
        <f ca="1">IF('PR-tampon'!$E479="","",IF('PR-tampon'!$E479=0,"",IF(INDIRECT(NOM_FR&amp;ADDRESS('PR-tampon'!$E479,COLUMN(REFERENCEMENT_ISOLANT[[#Headers],[MATIERE]])))=0,"",INDIRECT(NOM_FR&amp;ADDRESS('PR-tampon'!$E479,COLUMN(REFERENCEMENT_ISOLANT[[#Headers],[MATIERE]]))))))</f>
        <v/>
      </c>
      <c r="E514" s="3" t="str">
        <f ca="1">IF('PR-tampon'!$E479="","",IF('PR-tampon'!$E479=0,"",IF(INDIRECT(NOM_FR&amp;ADDRESS('PR-tampon'!$E479,COLUMN(REFERENCEMENT_ISOLANT[[#Headers],[NOM COMMERCIAL DU PROCEDE]])))=0,"",INDIRECT(NOM_FR&amp;ADDRESS('PR-tampon'!$E479,COLUMN(REFERENCEMENT_ISOLANT[[#Headers],[NOM COMMERCIAL DU PROCEDE]]))))))</f>
        <v/>
      </c>
      <c r="F514" s="3" t="str">
        <f ca="1">IF('PR-tampon'!$E479="","",IF('PR-tampon'!$E479=0,"",IF(INDIRECT(NOM_FR&amp;ADDRESS('PR-tampon'!$E479,COLUMN(REFERENCEMENT_ISOLANT[[#Headers],[DISTRIBUTEUR]])))=0,"",INDIRECT(NOM_FR&amp;ADDRESS('PR-tampon'!$E479,COLUMN(REFERENCEMENT_ISOLANT[[#Headers],[DISTRIBUTEUR]]))))))</f>
        <v/>
      </c>
      <c r="G514" s="3" t="str">
        <f ca="1">IF('PR-tampon'!$E479="","",IF('PR-tampon'!$E479=0,"",IF(INDIRECT(NOM_FR&amp;ADDRESS('PR-tampon'!$E479,COLUMN(REFERENCEMENT_ISOLANT[[#Headers],[TYPE DE DOCUMENT DE REFERENCE]])))=0,"",INDIRECT(NOM_FR&amp;ADDRESS('PR-tampon'!$E479,COLUMN(REFERENCEMENT_ISOLANT[[#Headers],[TYPE DE DOCUMENT DE REFERENCE]]))))))</f>
        <v/>
      </c>
      <c r="H514" s="3" t="str">
        <f ca="1">IF('PR-tampon'!$E479="","",IF('PR-tampon'!$E479=0,"",IF(INDIRECT(NOM_FR&amp;ADDRESS('PR-tampon'!$E479,COLUMN(REFERENCEMENT_ISOLANT[[#Headers],[REF]])))=0,"",INDIRECT(NOM_FR&amp;ADDRESS('PR-tampon'!$E479,COLUMN(REFERENCEMENT_ISOLANT[[#Headers],[REF]]))))))</f>
        <v/>
      </c>
      <c r="I514" s="82" t="str">
        <f ca="1">IF('PR-tampon'!$E479="","",IF('PR-tampon'!$E479=0,"",IF(INDIRECT(NOM_FR&amp;ADDRESS('PR-tampon'!$E479,COLUMN(REFERENCEMENT_ISOLANT[[#Headers],[AVIS LIMITE AU]])))=0,"",INDIRECT(NOM_FR&amp;ADDRESS('PR-tampon'!$E479,COLUMN(REFERENCEMENT_ISOLANT[[#Headers],[AVIS LIMITE AU]]))))))</f>
        <v/>
      </c>
      <c r="J514" s="3" t="str">
        <f ca="1">IF('PR-tampon'!$E479="","",IF('PR-tampon'!$E479=0,"",IF(INDIRECT(NOM_FR&amp;ADDRESS('PR-tampon'!$E479,COLUMN(REFERENCEMENT_ISOLANT[[#Headers],[TC/TNC
dans le domaine d''emploi visé]])))=0,"",INDIRECT(NOM_FR&amp;ADDRESS('PR-tampon'!$E479,COLUMN(REFERENCEMENT_ISOLANT[[#Headers],[TC/TNC
dans le domaine d''emploi visé]]))))))</f>
        <v/>
      </c>
      <c r="K514" s="117" t="str">
        <f ca="1">IF('PR-tampon'!$E479="","",IF('PR-tampon'!$E479=0,"",IF(INDIRECT(NOM_FR&amp;ADDRESS('PR-tampon'!$E479,COLUMN(REFERENCEMENT_ISOLANT[[#Headers],[SYNTHESE DES APPLICATIONS VISEES]])))=0,"",INDIRECT(NOM_FR&amp;ADDRESS('PR-tampon'!$E479,COLUMN(REFERENCEMENT_ISOLANT[[#Headers],[SYNTHESE DES APPLICATIONS VISEES]]))))))</f>
        <v/>
      </c>
      <c r="L514" s="84" t="str">
        <f ca="1">IF('PR-tampon'!$E479="","",IF('PR-tampon'!$E479=0,"",IF(INDIRECT(NOM_FR&amp;ADDRESS('PR-tampon'!$E479,COLUMN(REFERENCEMENT_ISOLANT[[#Headers],[CONCATENATION DES OBSERVATIONS]])))=0,"",INDIRECT(NOM_FR&amp;ADDRESS('PR-tampon'!$E479,COLUMN(REFERENCEMENT_ISOLANT[[#Headers],[CONCATENATION DES OBSERVATIONS]]))))))</f>
        <v/>
      </c>
      <c r="M514" s="3" t="str">
        <f ca="1">IF('PR-tampon'!$E479="","",IF('PR-tampon'!$E479=0,"",IF(INDIRECT(NOM_FR&amp;ADDRESS('PR-tampon'!$E479,COLUMN(REFERENCEMENT_ISOLANT[[#Headers],[Hygrométrie des locaux]])))=0,"",INDIRECT(NOM_FR&amp;ADDRESS('PR-tampon'!$E479,COLUMN(REFERENCEMENT_ISOLANT[[#Headers],[Hygrométrie des locaux]]))))))</f>
        <v/>
      </c>
      <c r="N514" s="3" t="str">
        <f ca="1">IF('PR-tampon'!$E479="","",IF('PR-tampon'!$E479=0,"",IF(INDIRECT(NOM_FR&amp;ADDRESS('PR-tampon'!$E479,COLUMN(REFERENCEMENT_ISOLANT[[#Headers],[classement locaux au sens 20.1 P3]])))=0,"",INDIRECT(NOM_FR&amp;ADDRESS('PR-tampon'!$E479,COLUMN(REFERENCEMENT_ISOLANT[[#Headers],[classement locaux au sens 20.1 P3]]))))))</f>
        <v/>
      </c>
      <c r="O514" s="3" t="str">
        <f ca="1">IF('PR-tampon'!$E479="","",IF('PR-tampon'!$E479=0,"",IF(INDIRECT(NOM_FR&amp;ADDRESS('PR-tampon'!$E479,COLUMN(REFERENCEMENT_ISOLANT[[#Headers],[Climat max]])))=0,"",INDIRECT(NOM_FR&amp;ADDRESS('PR-tampon'!$E479,COLUMN(REFERENCEMENT_ISOLANT[[#Headers],[Climat max]]))))))</f>
        <v/>
      </c>
      <c r="P514" s="3" t="str">
        <f ca="1">IF('PR-tampon'!$E479="","",IF('PR-tampon'!$E479=0,"",IF(INDIRECT(NOM_FR&amp;ADDRESS('PR-tampon'!$E479,COLUMN(REFERENCEMENT_ISOLANT[[#Headers],[Locaux climatisés ou raffraichis]])))=0,"",INDIRECT(NOM_FR&amp;ADDRESS('PR-tampon'!$E479,COLUMN(REFERENCEMENT_ISOLANT[[#Headers],[Locaux climatisés ou raffraichis]]))))))</f>
        <v/>
      </c>
      <c r="Q514" s="89" t="str">
        <f ca="1">IF('PR-tampon'!$E479="","",IF('PR-tampon'!$E479=0,"",IF(INDIRECT(NOM_FR&amp;ADDRESS('PR-tampon'!$E479,COLUMN(REFERENCEMENT_ISOLANT[[#Headers],[LIEN INTERNET]])))=0,"",INDIRECT(NOM_FR&amp;ADDRESS('PR-tampon'!$E479,COLUMN(REFERENCEMENT_ISOLANT[[#Headers],[LIEN INTERNET]]))))))</f>
        <v/>
      </c>
    </row>
    <row r="515" spans="1:17" ht="130.15" customHeight="1" x14ac:dyDescent="0.25">
      <c r="A515" s="3" t="e">
        <v>#VALUE!</v>
      </c>
      <c r="B515" s="88" t="str">
        <f ca="1">IF('PR-tampon'!$E480="","",IF('PR-tampon'!$E480=0,"",IF(INDIRECT(NOM_FR&amp;ADDRESS('PR-tampon'!$E480,COLUMN(REFERENCEMENT_ISOLANT[[#Headers],[DATE REFERENCEMENT]])))=0,"",INDIRECT(NOM_FR&amp;ADDRESS('PR-tampon'!$E480,COLUMN(REFERENCEMENT_ISOLANT[[#Headers],[DATE REFERENCEMENT]]))))))</f>
        <v/>
      </c>
      <c r="C515" s="88" t="str">
        <f ca="1">IF('PR-tampon'!$E480="","",IF('PR-tampon'!$E480=0,"",IF(INDIRECT(NOM_FR&amp;ADDRESS('PR-tampon'!$E480,COLUMN(REFERENCEMENT_ISOLANT[[#Headers],[TYPE DE PROCEDE]])))=0,"",INDIRECT(NOM_FR&amp;ADDRESS('PR-tampon'!$E480,COLUMN(REFERENCEMENT_ISOLANT[[#Headers],[TYPE DE PROCEDE]]))))))</f>
        <v/>
      </c>
      <c r="D515" s="88" t="str">
        <f ca="1">IF('PR-tampon'!$E480="","",IF('PR-tampon'!$E480=0,"",IF(INDIRECT(NOM_FR&amp;ADDRESS('PR-tampon'!$E480,COLUMN(REFERENCEMENT_ISOLANT[[#Headers],[MATIERE]])))=0,"",INDIRECT(NOM_FR&amp;ADDRESS('PR-tampon'!$E480,COLUMN(REFERENCEMENT_ISOLANT[[#Headers],[MATIERE]]))))))</f>
        <v/>
      </c>
      <c r="E515" s="3" t="str">
        <f ca="1">IF('PR-tampon'!$E480="","",IF('PR-tampon'!$E480=0,"",IF(INDIRECT(NOM_FR&amp;ADDRESS('PR-tampon'!$E480,COLUMN(REFERENCEMENT_ISOLANT[[#Headers],[NOM COMMERCIAL DU PROCEDE]])))=0,"",INDIRECT(NOM_FR&amp;ADDRESS('PR-tampon'!$E480,COLUMN(REFERENCEMENT_ISOLANT[[#Headers],[NOM COMMERCIAL DU PROCEDE]]))))))</f>
        <v/>
      </c>
      <c r="F515" s="3" t="str">
        <f ca="1">IF('PR-tampon'!$E480="","",IF('PR-tampon'!$E480=0,"",IF(INDIRECT(NOM_FR&amp;ADDRESS('PR-tampon'!$E480,COLUMN(REFERENCEMENT_ISOLANT[[#Headers],[DISTRIBUTEUR]])))=0,"",INDIRECT(NOM_FR&amp;ADDRESS('PR-tampon'!$E480,COLUMN(REFERENCEMENT_ISOLANT[[#Headers],[DISTRIBUTEUR]]))))))</f>
        <v/>
      </c>
      <c r="G515" s="3" t="str">
        <f ca="1">IF('PR-tampon'!$E480="","",IF('PR-tampon'!$E480=0,"",IF(INDIRECT(NOM_FR&amp;ADDRESS('PR-tampon'!$E480,COLUMN(REFERENCEMENT_ISOLANT[[#Headers],[TYPE DE DOCUMENT DE REFERENCE]])))=0,"",INDIRECT(NOM_FR&amp;ADDRESS('PR-tampon'!$E480,COLUMN(REFERENCEMENT_ISOLANT[[#Headers],[TYPE DE DOCUMENT DE REFERENCE]]))))))</f>
        <v/>
      </c>
      <c r="H515" s="3" t="str">
        <f ca="1">IF('PR-tampon'!$E480="","",IF('PR-tampon'!$E480=0,"",IF(INDIRECT(NOM_FR&amp;ADDRESS('PR-tampon'!$E480,COLUMN(REFERENCEMENT_ISOLANT[[#Headers],[REF]])))=0,"",INDIRECT(NOM_FR&amp;ADDRESS('PR-tampon'!$E480,COLUMN(REFERENCEMENT_ISOLANT[[#Headers],[REF]]))))))</f>
        <v/>
      </c>
      <c r="I515" s="82" t="str">
        <f ca="1">IF('PR-tampon'!$E480="","",IF('PR-tampon'!$E480=0,"",IF(INDIRECT(NOM_FR&amp;ADDRESS('PR-tampon'!$E480,COLUMN(REFERENCEMENT_ISOLANT[[#Headers],[AVIS LIMITE AU]])))=0,"",INDIRECT(NOM_FR&amp;ADDRESS('PR-tampon'!$E480,COLUMN(REFERENCEMENT_ISOLANT[[#Headers],[AVIS LIMITE AU]]))))))</f>
        <v/>
      </c>
      <c r="J515" s="3" t="str">
        <f ca="1">IF('PR-tampon'!$E480="","",IF('PR-tampon'!$E480=0,"",IF(INDIRECT(NOM_FR&amp;ADDRESS('PR-tampon'!$E480,COLUMN(REFERENCEMENT_ISOLANT[[#Headers],[TC/TNC
dans le domaine d''emploi visé]])))=0,"",INDIRECT(NOM_FR&amp;ADDRESS('PR-tampon'!$E480,COLUMN(REFERENCEMENT_ISOLANT[[#Headers],[TC/TNC
dans le domaine d''emploi visé]]))))))</f>
        <v/>
      </c>
      <c r="K515" s="117" t="str">
        <f ca="1">IF('PR-tampon'!$E480="","",IF('PR-tampon'!$E480=0,"",IF(INDIRECT(NOM_FR&amp;ADDRESS('PR-tampon'!$E480,COLUMN(REFERENCEMENT_ISOLANT[[#Headers],[SYNTHESE DES APPLICATIONS VISEES]])))=0,"",INDIRECT(NOM_FR&amp;ADDRESS('PR-tampon'!$E480,COLUMN(REFERENCEMENT_ISOLANT[[#Headers],[SYNTHESE DES APPLICATIONS VISEES]]))))))</f>
        <v/>
      </c>
      <c r="L515" s="84" t="str">
        <f ca="1">IF('PR-tampon'!$E480="","",IF('PR-tampon'!$E480=0,"",IF(INDIRECT(NOM_FR&amp;ADDRESS('PR-tampon'!$E480,COLUMN(REFERENCEMENT_ISOLANT[[#Headers],[CONCATENATION DES OBSERVATIONS]])))=0,"",INDIRECT(NOM_FR&amp;ADDRESS('PR-tampon'!$E480,COLUMN(REFERENCEMENT_ISOLANT[[#Headers],[CONCATENATION DES OBSERVATIONS]]))))))</f>
        <v/>
      </c>
      <c r="M515" s="3" t="str">
        <f ca="1">IF('PR-tampon'!$E480="","",IF('PR-tampon'!$E480=0,"",IF(INDIRECT(NOM_FR&amp;ADDRESS('PR-tampon'!$E480,COLUMN(REFERENCEMENT_ISOLANT[[#Headers],[Hygrométrie des locaux]])))=0,"",INDIRECT(NOM_FR&amp;ADDRESS('PR-tampon'!$E480,COLUMN(REFERENCEMENT_ISOLANT[[#Headers],[Hygrométrie des locaux]]))))))</f>
        <v/>
      </c>
      <c r="N515" s="3" t="str">
        <f ca="1">IF('PR-tampon'!$E480="","",IF('PR-tampon'!$E480=0,"",IF(INDIRECT(NOM_FR&amp;ADDRESS('PR-tampon'!$E480,COLUMN(REFERENCEMENT_ISOLANT[[#Headers],[classement locaux au sens 20.1 P3]])))=0,"",INDIRECT(NOM_FR&amp;ADDRESS('PR-tampon'!$E480,COLUMN(REFERENCEMENT_ISOLANT[[#Headers],[classement locaux au sens 20.1 P3]]))))))</f>
        <v/>
      </c>
      <c r="O515" s="3" t="str">
        <f ca="1">IF('PR-tampon'!$E480="","",IF('PR-tampon'!$E480=0,"",IF(INDIRECT(NOM_FR&amp;ADDRESS('PR-tampon'!$E480,COLUMN(REFERENCEMENT_ISOLANT[[#Headers],[Climat max]])))=0,"",INDIRECT(NOM_FR&amp;ADDRESS('PR-tampon'!$E480,COLUMN(REFERENCEMENT_ISOLANT[[#Headers],[Climat max]]))))))</f>
        <v/>
      </c>
      <c r="P515" s="3" t="str">
        <f ca="1">IF('PR-tampon'!$E480="","",IF('PR-tampon'!$E480=0,"",IF(INDIRECT(NOM_FR&amp;ADDRESS('PR-tampon'!$E480,COLUMN(REFERENCEMENT_ISOLANT[[#Headers],[Locaux climatisés ou raffraichis]])))=0,"",INDIRECT(NOM_FR&amp;ADDRESS('PR-tampon'!$E480,COLUMN(REFERENCEMENT_ISOLANT[[#Headers],[Locaux climatisés ou raffraichis]]))))))</f>
        <v/>
      </c>
      <c r="Q515" s="89" t="str">
        <f ca="1">IF('PR-tampon'!$E480="","",IF('PR-tampon'!$E480=0,"",IF(INDIRECT(NOM_FR&amp;ADDRESS('PR-tampon'!$E480,COLUMN(REFERENCEMENT_ISOLANT[[#Headers],[LIEN INTERNET]])))=0,"",INDIRECT(NOM_FR&amp;ADDRESS('PR-tampon'!$E480,COLUMN(REFERENCEMENT_ISOLANT[[#Headers],[LIEN INTERNET]]))))))</f>
        <v/>
      </c>
    </row>
    <row r="516" spans="1:17" ht="130.15" customHeight="1" x14ac:dyDescent="0.25">
      <c r="A516" s="3" t="e">
        <v>#VALUE!</v>
      </c>
      <c r="B516" s="88" t="str">
        <f ca="1">IF('PR-tampon'!$E481="","",IF('PR-tampon'!$E481=0,"",IF(INDIRECT(NOM_FR&amp;ADDRESS('PR-tampon'!$E481,COLUMN(REFERENCEMENT_ISOLANT[[#Headers],[DATE REFERENCEMENT]])))=0,"",INDIRECT(NOM_FR&amp;ADDRESS('PR-tampon'!$E481,COLUMN(REFERENCEMENT_ISOLANT[[#Headers],[DATE REFERENCEMENT]]))))))</f>
        <v/>
      </c>
      <c r="C516" s="88" t="str">
        <f ca="1">IF('PR-tampon'!$E481="","",IF('PR-tampon'!$E481=0,"",IF(INDIRECT(NOM_FR&amp;ADDRESS('PR-tampon'!$E481,COLUMN(REFERENCEMENT_ISOLANT[[#Headers],[TYPE DE PROCEDE]])))=0,"",INDIRECT(NOM_FR&amp;ADDRESS('PR-tampon'!$E481,COLUMN(REFERENCEMENT_ISOLANT[[#Headers],[TYPE DE PROCEDE]]))))))</f>
        <v/>
      </c>
      <c r="D516" s="88" t="str">
        <f ca="1">IF('PR-tampon'!$E481="","",IF('PR-tampon'!$E481=0,"",IF(INDIRECT(NOM_FR&amp;ADDRESS('PR-tampon'!$E481,COLUMN(REFERENCEMENT_ISOLANT[[#Headers],[MATIERE]])))=0,"",INDIRECT(NOM_FR&amp;ADDRESS('PR-tampon'!$E481,COLUMN(REFERENCEMENT_ISOLANT[[#Headers],[MATIERE]]))))))</f>
        <v/>
      </c>
      <c r="E516" s="3" t="str">
        <f ca="1">IF('PR-tampon'!$E481="","",IF('PR-tampon'!$E481=0,"",IF(INDIRECT(NOM_FR&amp;ADDRESS('PR-tampon'!$E481,COLUMN(REFERENCEMENT_ISOLANT[[#Headers],[NOM COMMERCIAL DU PROCEDE]])))=0,"",INDIRECT(NOM_FR&amp;ADDRESS('PR-tampon'!$E481,COLUMN(REFERENCEMENT_ISOLANT[[#Headers],[NOM COMMERCIAL DU PROCEDE]]))))))</f>
        <v/>
      </c>
      <c r="F516" s="3" t="str">
        <f ca="1">IF('PR-tampon'!$E481="","",IF('PR-tampon'!$E481=0,"",IF(INDIRECT(NOM_FR&amp;ADDRESS('PR-tampon'!$E481,COLUMN(REFERENCEMENT_ISOLANT[[#Headers],[DISTRIBUTEUR]])))=0,"",INDIRECT(NOM_FR&amp;ADDRESS('PR-tampon'!$E481,COLUMN(REFERENCEMENT_ISOLANT[[#Headers],[DISTRIBUTEUR]]))))))</f>
        <v/>
      </c>
      <c r="G516" s="3" t="str">
        <f ca="1">IF('PR-tampon'!$E481="","",IF('PR-tampon'!$E481=0,"",IF(INDIRECT(NOM_FR&amp;ADDRESS('PR-tampon'!$E481,COLUMN(REFERENCEMENT_ISOLANT[[#Headers],[TYPE DE DOCUMENT DE REFERENCE]])))=0,"",INDIRECT(NOM_FR&amp;ADDRESS('PR-tampon'!$E481,COLUMN(REFERENCEMENT_ISOLANT[[#Headers],[TYPE DE DOCUMENT DE REFERENCE]]))))))</f>
        <v/>
      </c>
      <c r="H516" s="3" t="str">
        <f ca="1">IF('PR-tampon'!$E481="","",IF('PR-tampon'!$E481=0,"",IF(INDIRECT(NOM_FR&amp;ADDRESS('PR-tampon'!$E481,COLUMN(REFERENCEMENT_ISOLANT[[#Headers],[REF]])))=0,"",INDIRECT(NOM_FR&amp;ADDRESS('PR-tampon'!$E481,COLUMN(REFERENCEMENT_ISOLANT[[#Headers],[REF]]))))))</f>
        <v/>
      </c>
      <c r="I516" s="82" t="str">
        <f ca="1">IF('PR-tampon'!$E481="","",IF('PR-tampon'!$E481=0,"",IF(INDIRECT(NOM_FR&amp;ADDRESS('PR-tampon'!$E481,COLUMN(REFERENCEMENT_ISOLANT[[#Headers],[AVIS LIMITE AU]])))=0,"",INDIRECT(NOM_FR&amp;ADDRESS('PR-tampon'!$E481,COLUMN(REFERENCEMENT_ISOLANT[[#Headers],[AVIS LIMITE AU]]))))))</f>
        <v/>
      </c>
      <c r="J516" s="3" t="str">
        <f ca="1">IF('PR-tampon'!$E481="","",IF('PR-tampon'!$E481=0,"",IF(INDIRECT(NOM_FR&amp;ADDRESS('PR-tampon'!$E481,COLUMN(REFERENCEMENT_ISOLANT[[#Headers],[TC/TNC
dans le domaine d''emploi visé]])))=0,"",INDIRECT(NOM_FR&amp;ADDRESS('PR-tampon'!$E481,COLUMN(REFERENCEMENT_ISOLANT[[#Headers],[TC/TNC
dans le domaine d''emploi visé]]))))))</f>
        <v/>
      </c>
      <c r="K516" s="117" t="str">
        <f ca="1">IF('PR-tampon'!$E481="","",IF('PR-tampon'!$E481=0,"",IF(INDIRECT(NOM_FR&amp;ADDRESS('PR-tampon'!$E481,COLUMN(REFERENCEMENT_ISOLANT[[#Headers],[SYNTHESE DES APPLICATIONS VISEES]])))=0,"",INDIRECT(NOM_FR&amp;ADDRESS('PR-tampon'!$E481,COLUMN(REFERENCEMENT_ISOLANT[[#Headers],[SYNTHESE DES APPLICATIONS VISEES]]))))))</f>
        <v/>
      </c>
      <c r="L516" s="84" t="str">
        <f ca="1">IF('PR-tampon'!$E481="","",IF('PR-tampon'!$E481=0,"",IF(INDIRECT(NOM_FR&amp;ADDRESS('PR-tampon'!$E481,COLUMN(REFERENCEMENT_ISOLANT[[#Headers],[CONCATENATION DES OBSERVATIONS]])))=0,"",INDIRECT(NOM_FR&amp;ADDRESS('PR-tampon'!$E481,COLUMN(REFERENCEMENT_ISOLANT[[#Headers],[CONCATENATION DES OBSERVATIONS]]))))))</f>
        <v/>
      </c>
      <c r="M516" s="3" t="str">
        <f ca="1">IF('PR-tampon'!$E481="","",IF('PR-tampon'!$E481=0,"",IF(INDIRECT(NOM_FR&amp;ADDRESS('PR-tampon'!$E481,COLUMN(REFERENCEMENT_ISOLANT[[#Headers],[Hygrométrie des locaux]])))=0,"",INDIRECT(NOM_FR&amp;ADDRESS('PR-tampon'!$E481,COLUMN(REFERENCEMENT_ISOLANT[[#Headers],[Hygrométrie des locaux]]))))))</f>
        <v/>
      </c>
      <c r="N516" s="3" t="str">
        <f ca="1">IF('PR-tampon'!$E481="","",IF('PR-tampon'!$E481=0,"",IF(INDIRECT(NOM_FR&amp;ADDRESS('PR-tampon'!$E481,COLUMN(REFERENCEMENT_ISOLANT[[#Headers],[classement locaux au sens 20.1 P3]])))=0,"",INDIRECT(NOM_FR&amp;ADDRESS('PR-tampon'!$E481,COLUMN(REFERENCEMENT_ISOLANT[[#Headers],[classement locaux au sens 20.1 P3]]))))))</f>
        <v/>
      </c>
      <c r="O516" s="3" t="str">
        <f ca="1">IF('PR-tampon'!$E481="","",IF('PR-tampon'!$E481=0,"",IF(INDIRECT(NOM_FR&amp;ADDRESS('PR-tampon'!$E481,COLUMN(REFERENCEMENT_ISOLANT[[#Headers],[Climat max]])))=0,"",INDIRECT(NOM_FR&amp;ADDRESS('PR-tampon'!$E481,COLUMN(REFERENCEMENT_ISOLANT[[#Headers],[Climat max]]))))))</f>
        <v/>
      </c>
      <c r="P516" s="3" t="str">
        <f ca="1">IF('PR-tampon'!$E481="","",IF('PR-tampon'!$E481=0,"",IF(INDIRECT(NOM_FR&amp;ADDRESS('PR-tampon'!$E481,COLUMN(REFERENCEMENT_ISOLANT[[#Headers],[Locaux climatisés ou raffraichis]])))=0,"",INDIRECT(NOM_FR&amp;ADDRESS('PR-tampon'!$E481,COLUMN(REFERENCEMENT_ISOLANT[[#Headers],[Locaux climatisés ou raffraichis]]))))))</f>
        <v/>
      </c>
      <c r="Q516" s="89" t="str">
        <f ca="1">IF('PR-tampon'!$E481="","",IF('PR-tampon'!$E481=0,"",IF(INDIRECT(NOM_FR&amp;ADDRESS('PR-tampon'!$E481,COLUMN(REFERENCEMENT_ISOLANT[[#Headers],[LIEN INTERNET]])))=0,"",INDIRECT(NOM_FR&amp;ADDRESS('PR-tampon'!$E481,COLUMN(REFERENCEMENT_ISOLANT[[#Headers],[LIEN INTERNET]]))))))</f>
        <v/>
      </c>
    </row>
    <row r="517" spans="1:17" ht="130.15" customHeight="1" x14ac:dyDescent="0.25">
      <c r="A517" s="3" t="e">
        <v>#VALUE!</v>
      </c>
      <c r="B517" s="88" t="str">
        <f ca="1">IF('PR-tampon'!$E482="","",IF('PR-tampon'!$E482=0,"",IF(INDIRECT(NOM_FR&amp;ADDRESS('PR-tampon'!$E482,COLUMN(REFERENCEMENT_ISOLANT[[#Headers],[DATE REFERENCEMENT]])))=0,"",INDIRECT(NOM_FR&amp;ADDRESS('PR-tampon'!$E482,COLUMN(REFERENCEMENT_ISOLANT[[#Headers],[DATE REFERENCEMENT]]))))))</f>
        <v/>
      </c>
      <c r="C517" s="88" t="str">
        <f ca="1">IF('PR-tampon'!$E482="","",IF('PR-tampon'!$E482=0,"",IF(INDIRECT(NOM_FR&amp;ADDRESS('PR-tampon'!$E482,COLUMN(REFERENCEMENT_ISOLANT[[#Headers],[TYPE DE PROCEDE]])))=0,"",INDIRECT(NOM_FR&amp;ADDRESS('PR-tampon'!$E482,COLUMN(REFERENCEMENT_ISOLANT[[#Headers],[TYPE DE PROCEDE]]))))))</f>
        <v/>
      </c>
      <c r="D517" s="88" t="str">
        <f ca="1">IF('PR-tampon'!$E482="","",IF('PR-tampon'!$E482=0,"",IF(INDIRECT(NOM_FR&amp;ADDRESS('PR-tampon'!$E482,COLUMN(REFERENCEMENT_ISOLANT[[#Headers],[MATIERE]])))=0,"",INDIRECT(NOM_FR&amp;ADDRESS('PR-tampon'!$E482,COLUMN(REFERENCEMENT_ISOLANT[[#Headers],[MATIERE]]))))))</f>
        <v/>
      </c>
      <c r="E517" s="3" t="str">
        <f ca="1">IF('PR-tampon'!$E482="","",IF('PR-tampon'!$E482=0,"",IF(INDIRECT(NOM_FR&amp;ADDRESS('PR-tampon'!$E482,COLUMN(REFERENCEMENT_ISOLANT[[#Headers],[NOM COMMERCIAL DU PROCEDE]])))=0,"",INDIRECT(NOM_FR&amp;ADDRESS('PR-tampon'!$E482,COLUMN(REFERENCEMENT_ISOLANT[[#Headers],[NOM COMMERCIAL DU PROCEDE]]))))))</f>
        <v/>
      </c>
      <c r="F517" s="3" t="str">
        <f ca="1">IF('PR-tampon'!$E482="","",IF('PR-tampon'!$E482=0,"",IF(INDIRECT(NOM_FR&amp;ADDRESS('PR-tampon'!$E482,COLUMN(REFERENCEMENT_ISOLANT[[#Headers],[DISTRIBUTEUR]])))=0,"",INDIRECT(NOM_FR&amp;ADDRESS('PR-tampon'!$E482,COLUMN(REFERENCEMENT_ISOLANT[[#Headers],[DISTRIBUTEUR]]))))))</f>
        <v/>
      </c>
      <c r="G517" s="3" t="str">
        <f ca="1">IF('PR-tampon'!$E482="","",IF('PR-tampon'!$E482=0,"",IF(INDIRECT(NOM_FR&amp;ADDRESS('PR-tampon'!$E482,COLUMN(REFERENCEMENT_ISOLANT[[#Headers],[TYPE DE DOCUMENT DE REFERENCE]])))=0,"",INDIRECT(NOM_FR&amp;ADDRESS('PR-tampon'!$E482,COLUMN(REFERENCEMENT_ISOLANT[[#Headers],[TYPE DE DOCUMENT DE REFERENCE]]))))))</f>
        <v/>
      </c>
      <c r="H517" s="3" t="str">
        <f ca="1">IF('PR-tampon'!$E482="","",IF('PR-tampon'!$E482=0,"",IF(INDIRECT(NOM_FR&amp;ADDRESS('PR-tampon'!$E482,COLUMN(REFERENCEMENT_ISOLANT[[#Headers],[REF]])))=0,"",INDIRECT(NOM_FR&amp;ADDRESS('PR-tampon'!$E482,COLUMN(REFERENCEMENT_ISOLANT[[#Headers],[REF]]))))))</f>
        <v/>
      </c>
      <c r="I517" s="82" t="str">
        <f ca="1">IF('PR-tampon'!$E482="","",IF('PR-tampon'!$E482=0,"",IF(INDIRECT(NOM_FR&amp;ADDRESS('PR-tampon'!$E482,COLUMN(REFERENCEMENT_ISOLANT[[#Headers],[AVIS LIMITE AU]])))=0,"",INDIRECT(NOM_FR&amp;ADDRESS('PR-tampon'!$E482,COLUMN(REFERENCEMENT_ISOLANT[[#Headers],[AVIS LIMITE AU]]))))))</f>
        <v/>
      </c>
      <c r="J517" s="3" t="str">
        <f ca="1">IF('PR-tampon'!$E482="","",IF('PR-tampon'!$E482=0,"",IF(INDIRECT(NOM_FR&amp;ADDRESS('PR-tampon'!$E482,COLUMN(REFERENCEMENT_ISOLANT[[#Headers],[TC/TNC
dans le domaine d''emploi visé]])))=0,"",INDIRECT(NOM_FR&amp;ADDRESS('PR-tampon'!$E482,COLUMN(REFERENCEMENT_ISOLANT[[#Headers],[TC/TNC
dans le domaine d''emploi visé]]))))))</f>
        <v/>
      </c>
      <c r="K517" s="117" t="str">
        <f ca="1">IF('PR-tampon'!$E482="","",IF('PR-tampon'!$E482=0,"",IF(INDIRECT(NOM_FR&amp;ADDRESS('PR-tampon'!$E482,COLUMN(REFERENCEMENT_ISOLANT[[#Headers],[SYNTHESE DES APPLICATIONS VISEES]])))=0,"",INDIRECT(NOM_FR&amp;ADDRESS('PR-tampon'!$E482,COLUMN(REFERENCEMENT_ISOLANT[[#Headers],[SYNTHESE DES APPLICATIONS VISEES]]))))))</f>
        <v/>
      </c>
      <c r="L517" s="84" t="str">
        <f ca="1">IF('PR-tampon'!$E482="","",IF('PR-tampon'!$E482=0,"",IF(INDIRECT(NOM_FR&amp;ADDRESS('PR-tampon'!$E482,COLUMN(REFERENCEMENT_ISOLANT[[#Headers],[CONCATENATION DES OBSERVATIONS]])))=0,"",INDIRECT(NOM_FR&amp;ADDRESS('PR-tampon'!$E482,COLUMN(REFERENCEMENT_ISOLANT[[#Headers],[CONCATENATION DES OBSERVATIONS]]))))))</f>
        <v/>
      </c>
      <c r="M517" s="3" t="str">
        <f ca="1">IF('PR-tampon'!$E482="","",IF('PR-tampon'!$E482=0,"",IF(INDIRECT(NOM_FR&amp;ADDRESS('PR-tampon'!$E482,COLUMN(REFERENCEMENT_ISOLANT[[#Headers],[Hygrométrie des locaux]])))=0,"",INDIRECT(NOM_FR&amp;ADDRESS('PR-tampon'!$E482,COLUMN(REFERENCEMENT_ISOLANT[[#Headers],[Hygrométrie des locaux]]))))))</f>
        <v/>
      </c>
      <c r="N517" s="3" t="str">
        <f ca="1">IF('PR-tampon'!$E482="","",IF('PR-tampon'!$E482=0,"",IF(INDIRECT(NOM_FR&amp;ADDRESS('PR-tampon'!$E482,COLUMN(REFERENCEMENT_ISOLANT[[#Headers],[classement locaux au sens 20.1 P3]])))=0,"",INDIRECT(NOM_FR&amp;ADDRESS('PR-tampon'!$E482,COLUMN(REFERENCEMENT_ISOLANT[[#Headers],[classement locaux au sens 20.1 P3]]))))))</f>
        <v/>
      </c>
      <c r="O517" s="3" t="str">
        <f ca="1">IF('PR-tampon'!$E482="","",IF('PR-tampon'!$E482=0,"",IF(INDIRECT(NOM_FR&amp;ADDRESS('PR-tampon'!$E482,COLUMN(REFERENCEMENT_ISOLANT[[#Headers],[Climat max]])))=0,"",INDIRECT(NOM_FR&amp;ADDRESS('PR-tampon'!$E482,COLUMN(REFERENCEMENT_ISOLANT[[#Headers],[Climat max]]))))))</f>
        <v/>
      </c>
      <c r="P517" s="3" t="str">
        <f ca="1">IF('PR-tampon'!$E482="","",IF('PR-tampon'!$E482=0,"",IF(INDIRECT(NOM_FR&amp;ADDRESS('PR-tampon'!$E482,COLUMN(REFERENCEMENT_ISOLANT[[#Headers],[Locaux climatisés ou raffraichis]])))=0,"",INDIRECT(NOM_FR&amp;ADDRESS('PR-tampon'!$E482,COLUMN(REFERENCEMENT_ISOLANT[[#Headers],[Locaux climatisés ou raffraichis]]))))))</f>
        <v/>
      </c>
      <c r="Q517" s="89" t="str">
        <f ca="1">IF('PR-tampon'!$E482="","",IF('PR-tampon'!$E482=0,"",IF(INDIRECT(NOM_FR&amp;ADDRESS('PR-tampon'!$E482,COLUMN(REFERENCEMENT_ISOLANT[[#Headers],[LIEN INTERNET]])))=0,"",INDIRECT(NOM_FR&amp;ADDRESS('PR-tampon'!$E482,COLUMN(REFERENCEMENT_ISOLANT[[#Headers],[LIEN INTERNET]]))))))</f>
        <v/>
      </c>
    </row>
    <row r="518" spans="1:17" ht="130.15" customHeight="1" x14ac:dyDescent="0.25">
      <c r="A518" s="3" t="e">
        <v>#VALUE!</v>
      </c>
      <c r="B518" s="88" t="str">
        <f ca="1">IF('PR-tampon'!$E483="","",IF('PR-tampon'!$E483=0,"",IF(INDIRECT(NOM_FR&amp;ADDRESS('PR-tampon'!$E483,COLUMN(REFERENCEMENT_ISOLANT[[#Headers],[DATE REFERENCEMENT]])))=0,"",INDIRECT(NOM_FR&amp;ADDRESS('PR-tampon'!$E483,COLUMN(REFERENCEMENT_ISOLANT[[#Headers],[DATE REFERENCEMENT]]))))))</f>
        <v/>
      </c>
      <c r="C518" s="88" t="str">
        <f ca="1">IF('PR-tampon'!$E483="","",IF('PR-tampon'!$E483=0,"",IF(INDIRECT(NOM_FR&amp;ADDRESS('PR-tampon'!$E483,COLUMN(REFERENCEMENT_ISOLANT[[#Headers],[TYPE DE PROCEDE]])))=0,"",INDIRECT(NOM_FR&amp;ADDRESS('PR-tampon'!$E483,COLUMN(REFERENCEMENT_ISOLANT[[#Headers],[TYPE DE PROCEDE]]))))))</f>
        <v/>
      </c>
      <c r="D518" s="88" t="str">
        <f ca="1">IF('PR-tampon'!$E483="","",IF('PR-tampon'!$E483=0,"",IF(INDIRECT(NOM_FR&amp;ADDRESS('PR-tampon'!$E483,COLUMN(REFERENCEMENT_ISOLANT[[#Headers],[MATIERE]])))=0,"",INDIRECT(NOM_FR&amp;ADDRESS('PR-tampon'!$E483,COLUMN(REFERENCEMENT_ISOLANT[[#Headers],[MATIERE]]))))))</f>
        <v/>
      </c>
      <c r="E518" s="3" t="str">
        <f ca="1">IF('PR-tampon'!$E483="","",IF('PR-tampon'!$E483=0,"",IF(INDIRECT(NOM_FR&amp;ADDRESS('PR-tampon'!$E483,COLUMN(REFERENCEMENT_ISOLANT[[#Headers],[NOM COMMERCIAL DU PROCEDE]])))=0,"",INDIRECT(NOM_FR&amp;ADDRESS('PR-tampon'!$E483,COLUMN(REFERENCEMENT_ISOLANT[[#Headers],[NOM COMMERCIAL DU PROCEDE]]))))))</f>
        <v/>
      </c>
      <c r="F518" s="3" t="str">
        <f ca="1">IF('PR-tampon'!$E483="","",IF('PR-tampon'!$E483=0,"",IF(INDIRECT(NOM_FR&amp;ADDRESS('PR-tampon'!$E483,COLUMN(REFERENCEMENT_ISOLANT[[#Headers],[DISTRIBUTEUR]])))=0,"",INDIRECT(NOM_FR&amp;ADDRESS('PR-tampon'!$E483,COLUMN(REFERENCEMENT_ISOLANT[[#Headers],[DISTRIBUTEUR]]))))))</f>
        <v/>
      </c>
      <c r="G518" s="3" t="str">
        <f ca="1">IF('PR-tampon'!$E483="","",IF('PR-tampon'!$E483=0,"",IF(INDIRECT(NOM_FR&amp;ADDRESS('PR-tampon'!$E483,COLUMN(REFERENCEMENT_ISOLANT[[#Headers],[TYPE DE DOCUMENT DE REFERENCE]])))=0,"",INDIRECT(NOM_FR&amp;ADDRESS('PR-tampon'!$E483,COLUMN(REFERENCEMENT_ISOLANT[[#Headers],[TYPE DE DOCUMENT DE REFERENCE]]))))))</f>
        <v/>
      </c>
      <c r="H518" s="3" t="str">
        <f ca="1">IF('PR-tampon'!$E483="","",IF('PR-tampon'!$E483=0,"",IF(INDIRECT(NOM_FR&amp;ADDRESS('PR-tampon'!$E483,COLUMN(REFERENCEMENT_ISOLANT[[#Headers],[REF]])))=0,"",INDIRECT(NOM_FR&amp;ADDRESS('PR-tampon'!$E483,COLUMN(REFERENCEMENT_ISOLANT[[#Headers],[REF]]))))))</f>
        <v/>
      </c>
      <c r="I518" s="82" t="str">
        <f ca="1">IF('PR-tampon'!$E483="","",IF('PR-tampon'!$E483=0,"",IF(INDIRECT(NOM_FR&amp;ADDRESS('PR-tampon'!$E483,COLUMN(REFERENCEMENT_ISOLANT[[#Headers],[AVIS LIMITE AU]])))=0,"",INDIRECT(NOM_FR&amp;ADDRESS('PR-tampon'!$E483,COLUMN(REFERENCEMENT_ISOLANT[[#Headers],[AVIS LIMITE AU]]))))))</f>
        <v/>
      </c>
      <c r="J518" s="3" t="str">
        <f ca="1">IF('PR-tampon'!$E483="","",IF('PR-tampon'!$E483=0,"",IF(INDIRECT(NOM_FR&amp;ADDRESS('PR-tampon'!$E483,COLUMN(REFERENCEMENT_ISOLANT[[#Headers],[TC/TNC
dans le domaine d''emploi visé]])))=0,"",INDIRECT(NOM_FR&amp;ADDRESS('PR-tampon'!$E483,COLUMN(REFERENCEMENT_ISOLANT[[#Headers],[TC/TNC
dans le domaine d''emploi visé]]))))))</f>
        <v/>
      </c>
      <c r="K518" s="117" t="str">
        <f ca="1">IF('PR-tampon'!$E483="","",IF('PR-tampon'!$E483=0,"",IF(INDIRECT(NOM_FR&amp;ADDRESS('PR-tampon'!$E483,COLUMN(REFERENCEMENT_ISOLANT[[#Headers],[SYNTHESE DES APPLICATIONS VISEES]])))=0,"",INDIRECT(NOM_FR&amp;ADDRESS('PR-tampon'!$E483,COLUMN(REFERENCEMENT_ISOLANT[[#Headers],[SYNTHESE DES APPLICATIONS VISEES]]))))))</f>
        <v/>
      </c>
      <c r="L518" s="84" t="str">
        <f ca="1">IF('PR-tampon'!$E483="","",IF('PR-tampon'!$E483=0,"",IF(INDIRECT(NOM_FR&amp;ADDRESS('PR-tampon'!$E483,COLUMN(REFERENCEMENT_ISOLANT[[#Headers],[CONCATENATION DES OBSERVATIONS]])))=0,"",INDIRECT(NOM_FR&amp;ADDRESS('PR-tampon'!$E483,COLUMN(REFERENCEMENT_ISOLANT[[#Headers],[CONCATENATION DES OBSERVATIONS]]))))))</f>
        <v/>
      </c>
      <c r="M518" s="3" t="str">
        <f ca="1">IF('PR-tampon'!$E483="","",IF('PR-tampon'!$E483=0,"",IF(INDIRECT(NOM_FR&amp;ADDRESS('PR-tampon'!$E483,COLUMN(REFERENCEMENT_ISOLANT[[#Headers],[Hygrométrie des locaux]])))=0,"",INDIRECT(NOM_FR&amp;ADDRESS('PR-tampon'!$E483,COLUMN(REFERENCEMENT_ISOLANT[[#Headers],[Hygrométrie des locaux]]))))))</f>
        <v/>
      </c>
      <c r="N518" s="3" t="str">
        <f ca="1">IF('PR-tampon'!$E483="","",IF('PR-tampon'!$E483=0,"",IF(INDIRECT(NOM_FR&amp;ADDRESS('PR-tampon'!$E483,COLUMN(REFERENCEMENT_ISOLANT[[#Headers],[classement locaux au sens 20.1 P3]])))=0,"",INDIRECT(NOM_FR&amp;ADDRESS('PR-tampon'!$E483,COLUMN(REFERENCEMENT_ISOLANT[[#Headers],[classement locaux au sens 20.1 P3]]))))))</f>
        <v/>
      </c>
      <c r="O518" s="3" t="str">
        <f ca="1">IF('PR-tampon'!$E483="","",IF('PR-tampon'!$E483=0,"",IF(INDIRECT(NOM_FR&amp;ADDRESS('PR-tampon'!$E483,COLUMN(REFERENCEMENT_ISOLANT[[#Headers],[Climat max]])))=0,"",INDIRECT(NOM_FR&amp;ADDRESS('PR-tampon'!$E483,COLUMN(REFERENCEMENT_ISOLANT[[#Headers],[Climat max]]))))))</f>
        <v/>
      </c>
      <c r="P518" s="3" t="str">
        <f ca="1">IF('PR-tampon'!$E483="","",IF('PR-tampon'!$E483=0,"",IF(INDIRECT(NOM_FR&amp;ADDRESS('PR-tampon'!$E483,COLUMN(REFERENCEMENT_ISOLANT[[#Headers],[Locaux climatisés ou raffraichis]])))=0,"",INDIRECT(NOM_FR&amp;ADDRESS('PR-tampon'!$E483,COLUMN(REFERENCEMENT_ISOLANT[[#Headers],[Locaux climatisés ou raffraichis]]))))))</f>
        <v/>
      </c>
      <c r="Q518" s="89" t="str">
        <f ca="1">IF('PR-tampon'!$E483="","",IF('PR-tampon'!$E483=0,"",IF(INDIRECT(NOM_FR&amp;ADDRESS('PR-tampon'!$E483,COLUMN(REFERENCEMENT_ISOLANT[[#Headers],[LIEN INTERNET]])))=0,"",INDIRECT(NOM_FR&amp;ADDRESS('PR-tampon'!$E483,COLUMN(REFERENCEMENT_ISOLANT[[#Headers],[LIEN INTERNET]]))))))</f>
        <v/>
      </c>
    </row>
    <row r="519" spans="1:17" ht="130.15" customHeight="1" x14ac:dyDescent="0.25">
      <c r="A519" s="3" t="e">
        <v>#VALUE!</v>
      </c>
      <c r="B519" s="88" t="str">
        <f ca="1">IF('PR-tampon'!$E484="","",IF('PR-tampon'!$E484=0,"",IF(INDIRECT(NOM_FR&amp;ADDRESS('PR-tampon'!$E484,COLUMN(REFERENCEMENT_ISOLANT[[#Headers],[DATE REFERENCEMENT]])))=0,"",INDIRECT(NOM_FR&amp;ADDRESS('PR-tampon'!$E484,COLUMN(REFERENCEMENT_ISOLANT[[#Headers],[DATE REFERENCEMENT]]))))))</f>
        <v/>
      </c>
      <c r="C519" s="88" t="str">
        <f ca="1">IF('PR-tampon'!$E484="","",IF('PR-tampon'!$E484=0,"",IF(INDIRECT(NOM_FR&amp;ADDRESS('PR-tampon'!$E484,COLUMN(REFERENCEMENT_ISOLANT[[#Headers],[TYPE DE PROCEDE]])))=0,"",INDIRECT(NOM_FR&amp;ADDRESS('PR-tampon'!$E484,COLUMN(REFERENCEMENT_ISOLANT[[#Headers],[TYPE DE PROCEDE]]))))))</f>
        <v/>
      </c>
      <c r="D519" s="88" t="str">
        <f ca="1">IF('PR-tampon'!$E484="","",IF('PR-tampon'!$E484=0,"",IF(INDIRECT(NOM_FR&amp;ADDRESS('PR-tampon'!$E484,COLUMN(REFERENCEMENT_ISOLANT[[#Headers],[MATIERE]])))=0,"",INDIRECT(NOM_FR&amp;ADDRESS('PR-tampon'!$E484,COLUMN(REFERENCEMENT_ISOLANT[[#Headers],[MATIERE]]))))))</f>
        <v/>
      </c>
      <c r="E519" s="3" t="str">
        <f ca="1">IF('PR-tampon'!$E484="","",IF('PR-tampon'!$E484=0,"",IF(INDIRECT(NOM_FR&amp;ADDRESS('PR-tampon'!$E484,COLUMN(REFERENCEMENT_ISOLANT[[#Headers],[NOM COMMERCIAL DU PROCEDE]])))=0,"",INDIRECT(NOM_FR&amp;ADDRESS('PR-tampon'!$E484,COLUMN(REFERENCEMENT_ISOLANT[[#Headers],[NOM COMMERCIAL DU PROCEDE]]))))))</f>
        <v/>
      </c>
      <c r="F519" s="3" t="str">
        <f ca="1">IF('PR-tampon'!$E484="","",IF('PR-tampon'!$E484=0,"",IF(INDIRECT(NOM_FR&amp;ADDRESS('PR-tampon'!$E484,COLUMN(REFERENCEMENT_ISOLANT[[#Headers],[DISTRIBUTEUR]])))=0,"",INDIRECT(NOM_FR&amp;ADDRESS('PR-tampon'!$E484,COLUMN(REFERENCEMENT_ISOLANT[[#Headers],[DISTRIBUTEUR]]))))))</f>
        <v/>
      </c>
      <c r="G519" s="3" t="str">
        <f ca="1">IF('PR-tampon'!$E484="","",IF('PR-tampon'!$E484=0,"",IF(INDIRECT(NOM_FR&amp;ADDRESS('PR-tampon'!$E484,COLUMN(REFERENCEMENT_ISOLANT[[#Headers],[TYPE DE DOCUMENT DE REFERENCE]])))=0,"",INDIRECT(NOM_FR&amp;ADDRESS('PR-tampon'!$E484,COLUMN(REFERENCEMENT_ISOLANT[[#Headers],[TYPE DE DOCUMENT DE REFERENCE]]))))))</f>
        <v/>
      </c>
      <c r="H519" s="3" t="str">
        <f ca="1">IF('PR-tampon'!$E484="","",IF('PR-tampon'!$E484=0,"",IF(INDIRECT(NOM_FR&amp;ADDRESS('PR-tampon'!$E484,COLUMN(REFERENCEMENT_ISOLANT[[#Headers],[REF]])))=0,"",INDIRECT(NOM_FR&amp;ADDRESS('PR-tampon'!$E484,COLUMN(REFERENCEMENT_ISOLANT[[#Headers],[REF]]))))))</f>
        <v/>
      </c>
      <c r="I519" s="82" t="str">
        <f ca="1">IF('PR-tampon'!$E484="","",IF('PR-tampon'!$E484=0,"",IF(INDIRECT(NOM_FR&amp;ADDRESS('PR-tampon'!$E484,COLUMN(REFERENCEMENT_ISOLANT[[#Headers],[AVIS LIMITE AU]])))=0,"",INDIRECT(NOM_FR&amp;ADDRESS('PR-tampon'!$E484,COLUMN(REFERENCEMENT_ISOLANT[[#Headers],[AVIS LIMITE AU]]))))))</f>
        <v/>
      </c>
      <c r="J519" s="3" t="str">
        <f ca="1">IF('PR-tampon'!$E484="","",IF('PR-tampon'!$E484=0,"",IF(INDIRECT(NOM_FR&amp;ADDRESS('PR-tampon'!$E484,COLUMN(REFERENCEMENT_ISOLANT[[#Headers],[TC/TNC
dans le domaine d''emploi visé]])))=0,"",INDIRECT(NOM_FR&amp;ADDRESS('PR-tampon'!$E484,COLUMN(REFERENCEMENT_ISOLANT[[#Headers],[TC/TNC
dans le domaine d''emploi visé]]))))))</f>
        <v/>
      </c>
      <c r="K519" s="117" t="str">
        <f ca="1">IF('PR-tampon'!$E484="","",IF('PR-tampon'!$E484=0,"",IF(INDIRECT(NOM_FR&amp;ADDRESS('PR-tampon'!$E484,COLUMN(REFERENCEMENT_ISOLANT[[#Headers],[SYNTHESE DES APPLICATIONS VISEES]])))=0,"",INDIRECT(NOM_FR&amp;ADDRESS('PR-tampon'!$E484,COLUMN(REFERENCEMENT_ISOLANT[[#Headers],[SYNTHESE DES APPLICATIONS VISEES]]))))))</f>
        <v/>
      </c>
      <c r="L519" s="84" t="str">
        <f ca="1">IF('PR-tampon'!$E484="","",IF('PR-tampon'!$E484=0,"",IF(INDIRECT(NOM_FR&amp;ADDRESS('PR-tampon'!$E484,COLUMN(REFERENCEMENT_ISOLANT[[#Headers],[CONCATENATION DES OBSERVATIONS]])))=0,"",INDIRECT(NOM_FR&amp;ADDRESS('PR-tampon'!$E484,COLUMN(REFERENCEMENT_ISOLANT[[#Headers],[CONCATENATION DES OBSERVATIONS]]))))))</f>
        <v/>
      </c>
      <c r="M519" s="3" t="str">
        <f ca="1">IF('PR-tampon'!$E484="","",IF('PR-tampon'!$E484=0,"",IF(INDIRECT(NOM_FR&amp;ADDRESS('PR-tampon'!$E484,COLUMN(REFERENCEMENT_ISOLANT[[#Headers],[Hygrométrie des locaux]])))=0,"",INDIRECT(NOM_FR&amp;ADDRESS('PR-tampon'!$E484,COLUMN(REFERENCEMENT_ISOLANT[[#Headers],[Hygrométrie des locaux]]))))))</f>
        <v/>
      </c>
      <c r="N519" s="3" t="str">
        <f ca="1">IF('PR-tampon'!$E484="","",IF('PR-tampon'!$E484=0,"",IF(INDIRECT(NOM_FR&amp;ADDRESS('PR-tampon'!$E484,COLUMN(REFERENCEMENT_ISOLANT[[#Headers],[classement locaux au sens 20.1 P3]])))=0,"",INDIRECT(NOM_FR&amp;ADDRESS('PR-tampon'!$E484,COLUMN(REFERENCEMENT_ISOLANT[[#Headers],[classement locaux au sens 20.1 P3]]))))))</f>
        <v/>
      </c>
      <c r="O519" s="3" t="str">
        <f ca="1">IF('PR-tampon'!$E484="","",IF('PR-tampon'!$E484=0,"",IF(INDIRECT(NOM_FR&amp;ADDRESS('PR-tampon'!$E484,COLUMN(REFERENCEMENT_ISOLANT[[#Headers],[Climat max]])))=0,"",INDIRECT(NOM_FR&amp;ADDRESS('PR-tampon'!$E484,COLUMN(REFERENCEMENT_ISOLANT[[#Headers],[Climat max]]))))))</f>
        <v/>
      </c>
      <c r="P519" s="3" t="str">
        <f ca="1">IF('PR-tampon'!$E484="","",IF('PR-tampon'!$E484=0,"",IF(INDIRECT(NOM_FR&amp;ADDRESS('PR-tampon'!$E484,COLUMN(REFERENCEMENT_ISOLANT[[#Headers],[Locaux climatisés ou raffraichis]])))=0,"",INDIRECT(NOM_FR&amp;ADDRESS('PR-tampon'!$E484,COLUMN(REFERENCEMENT_ISOLANT[[#Headers],[Locaux climatisés ou raffraichis]]))))))</f>
        <v/>
      </c>
      <c r="Q519" s="89" t="str">
        <f ca="1">IF('PR-tampon'!$E484="","",IF('PR-tampon'!$E484=0,"",IF(INDIRECT(NOM_FR&amp;ADDRESS('PR-tampon'!$E484,COLUMN(REFERENCEMENT_ISOLANT[[#Headers],[LIEN INTERNET]])))=0,"",INDIRECT(NOM_FR&amp;ADDRESS('PR-tampon'!$E484,COLUMN(REFERENCEMENT_ISOLANT[[#Headers],[LIEN INTERNET]]))))))</f>
        <v/>
      </c>
    </row>
    <row r="520" spans="1:17" ht="130.15" customHeight="1" x14ac:dyDescent="0.25">
      <c r="A520" s="3" t="e">
        <v>#VALUE!</v>
      </c>
      <c r="B520" s="88" t="str">
        <f ca="1">IF('PR-tampon'!$E485="","",IF('PR-tampon'!$E485=0,"",IF(INDIRECT(NOM_FR&amp;ADDRESS('PR-tampon'!$E485,COLUMN(REFERENCEMENT_ISOLANT[[#Headers],[DATE REFERENCEMENT]])))=0,"",INDIRECT(NOM_FR&amp;ADDRESS('PR-tampon'!$E485,COLUMN(REFERENCEMENT_ISOLANT[[#Headers],[DATE REFERENCEMENT]]))))))</f>
        <v/>
      </c>
      <c r="C520" s="88" t="str">
        <f ca="1">IF('PR-tampon'!$E485="","",IF('PR-tampon'!$E485=0,"",IF(INDIRECT(NOM_FR&amp;ADDRESS('PR-tampon'!$E485,COLUMN(REFERENCEMENT_ISOLANT[[#Headers],[TYPE DE PROCEDE]])))=0,"",INDIRECT(NOM_FR&amp;ADDRESS('PR-tampon'!$E485,COLUMN(REFERENCEMENT_ISOLANT[[#Headers],[TYPE DE PROCEDE]]))))))</f>
        <v/>
      </c>
      <c r="D520" s="88" t="str">
        <f ca="1">IF('PR-tampon'!$E485="","",IF('PR-tampon'!$E485=0,"",IF(INDIRECT(NOM_FR&amp;ADDRESS('PR-tampon'!$E485,COLUMN(REFERENCEMENT_ISOLANT[[#Headers],[MATIERE]])))=0,"",INDIRECT(NOM_FR&amp;ADDRESS('PR-tampon'!$E485,COLUMN(REFERENCEMENT_ISOLANT[[#Headers],[MATIERE]]))))))</f>
        <v/>
      </c>
      <c r="E520" s="3" t="str">
        <f ca="1">IF('PR-tampon'!$E485="","",IF('PR-tampon'!$E485=0,"",IF(INDIRECT(NOM_FR&amp;ADDRESS('PR-tampon'!$E485,COLUMN(REFERENCEMENT_ISOLANT[[#Headers],[NOM COMMERCIAL DU PROCEDE]])))=0,"",INDIRECT(NOM_FR&amp;ADDRESS('PR-tampon'!$E485,COLUMN(REFERENCEMENT_ISOLANT[[#Headers],[NOM COMMERCIAL DU PROCEDE]]))))))</f>
        <v/>
      </c>
      <c r="F520" s="3" t="str">
        <f ca="1">IF('PR-tampon'!$E485="","",IF('PR-tampon'!$E485=0,"",IF(INDIRECT(NOM_FR&amp;ADDRESS('PR-tampon'!$E485,COLUMN(REFERENCEMENT_ISOLANT[[#Headers],[DISTRIBUTEUR]])))=0,"",INDIRECT(NOM_FR&amp;ADDRESS('PR-tampon'!$E485,COLUMN(REFERENCEMENT_ISOLANT[[#Headers],[DISTRIBUTEUR]]))))))</f>
        <v/>
      </c>
      <c r="G520" s="3" t="str">
        <f ca="1">IF('PR-tampon'!$E485="","",IF('PR-tampon'!$E485=0,"",IF(INDIRECT(NOM_FR&amp;ADDRESS('PR-tampon'!$E485,COLUMN(REFERENCEMENT_ISOLANT[[#Headers],[TYPE DE DOCUMENT DE REFERENCE]])))=0,"",INDIRECT(NOM_FR&amp;ADDRESS('PR-tampon'!$E485,COLUMN(REFERENCEMENT_ISOLANT[[#Headers],[TYPE DE DOCUMENT DE REFERENCE]]))))))</f>
        <v/>
      </c>
      <c r="H520" s="3" t="str">
        <f ca="1">IF('PR-tampon'!$E485="","",IF('PR-tampon'!$E485=0,"",IF(INDIRECT(NOM_FR&amp;ADDRESS('PR-tampon'!$E485,COLUMN(REFERENCEMENT_ISOLANT[[#Headers],[REF]])))=0,"",INDIRECT(NOM_FR&amp;ADDRESS('PR-tampon'!$E485,COLUMN(REFERENCEMENT_ISOLANT[[#Headers],[REF]]))))))</f>
        <v/>
      </c>
      <c r="I520" s="82" t="str">
        <f ca="1">IF('PR-tampon'!$E485="","",IF('PR-tampon'!$E485=0,"",IF(INDIRECT(NOM_FR&amp;ADDRESS('PR-tampon'!$E485,COLUMN(REFERENCEMENT_ISOLANT[[#Headers],[AVIS LIMITE AU]])))=0,"",INDIRECT(NOM_FR&amp;ADDRESS('PR-tampon'!$E485,COLUMN(REFERENCEMENT_ISOLANT[[#Headers],[AVIS LIMITE AU]]))))))</f>
        <v/>
      </c>
      <c r="J520" s="3" t="str">
        <f ca="1">IF('PR-tampon'!$E485="","",IF('PR-tampon'!$E485=0,"",IF(INDIRECT(NOM_FR&amp;ADDRESS('PR-tampon'!$E485,COLUMN(REFERENCEMENT_ISOLANT[[#Headers],[TC/TNC
dans le domaine d''emploi visé]])))=0,"",INDIRECT(NOM_FR&amp;ADDRESS('PR-tampon'!$E485,COLUMN(REFERENCEMENT_ISOLANT[[#Headers],[TC/TNC
dans le domaine d''emploi visé]]))))))</f>
        <v/>
      </c>
      <c r="K520" s="117" t="str">
        <f ca="1">IF('PR-tampon'!$E485="","",IF('PR-tampon'!$E485=0,"",IF(INDIRECT(NOM_FR&amp;ADDRESS('PR-tampon'!$E485,COLUMN(REFERENCEMENT_ISOLANT[[#Headers],[SYNTHESE DES APPLICATIONS VISEES]])))=0,"",INDIRECT(NOM_FR&amp;ADDRESS('PR-tampon'!$E485,COLUMN(REFERENCEMENT_ISOLANT[[#Headers],[SYNTHESE DES APPLICATIONS VISEES]]))))))</f>
        <v/>
      </c>
      <c r="L520" s="84" t="str">
        <f ca="1">IF('PR-tampon'!$E485="","",IF('PR-tampon'!$E485=0,"",IF(INDIRECT(NOM_FR&amp;ADDRESS('PR-tampon'!$E485,COLUMN(REFERENCEMENT_ISOLANT[[#Headers],[CONCATENATION DES OBSERVATIONS]])))=0,"",INDIRECT(NOM_FR&amp;ADDRESS('PR-tampon'!$E485,COLUMN(REFERENCEMENT_ISOLANT[[#Headers],[CONCATENATION DES OBSERVATIONS]]))))))</f>
        <v/>
      </c>
      <c r="M520" s="3" t="str">
        <f ca="1">IF('PR-tampon'!$E485="","",IF('PR-tampon'!$E485=0,"",IF(INDIRECT(NOM_FR&amp;ADDRESS('PR-tampon'!$E485,COLUMN(REFERENCEMENT_ISOLANT[[#Headers],[Hygrométrie des locaux]])))=0,"",INDIRECT(NOM_FR&amp;ADDRESS('PR-tampon'!$E485,COLUMN(REFERENCEMENT_ISOLANT[[#Headers],[Hygrométrie des locaux]]))))))</f>
        <v/>
      </c>
      <c r="N520" s="3" t="str">
        <f ca="1">IF('PR-tampon'!$E485="","",IF('PR-tampon'!$E485=0,"",IF(INDIRECT(NOM_FR&amp;ADDRESS('PR-tampon'!$E485,COLUMN(REFERENCEMENT_ISOLANT[[#Headers],[classement locaux au sens 20.1 P3]])))=0,"",INDIRECT(NOM_FR&amp;ADDRESS('PR-tampon'!$E485,COLUMN(REFERENCEMENT_ISOLANT[[#Headers],[classement locaux au sens 20.1 P3]]))))))</f>
        <v/>
      </c>
      <c r="O520" s="3" t="str">
        <f ca="1">IF('PR-tampon'!$E485="","",IF('PR-tampon'!$E485=0,"",IF(INDIRECT(NOM_FR&amp;ADDRESS('PR-tampon'!$E485,COLUMN(REFERENCEMENT_ISOLANT[[#Headers],[Climat max]])))=0,"",INDIRECT(NOM_FR&amp;ADDRESS('PR-tampon'!$E485,COLUMN(REFERENCEMENT_ISOLANT[[#Headers],[Climat max]]))))))</f>
        <v/>
      </c>
      <c r="P520" s="3" t="str">
        <f ca="1">IF('PR-tampon'!$E485="","",IF('PR-tampon'!$E485=0,"",IF(INDIRECT(NOM_FR&amp;ADDRESS('PR-tampon'!$E485,COLUMN(REFERENCEMENT_ISOLANT[[#Headers],[Locaux climatisés ou raffraichis]])))=0,"",INDIRECT(NOM_FR&amp;ADDRESS('PR-tampon'!$E485,COLUMN(REFERENCEMENT_ISOLANT[[#Headers],[Locaux climatisés ou raffraichis]]))))))</f>
        <v/>
      </c>
      <c r="Q520" s="89" t="str">
        <f ca="1">IF('PR-tampon'!$E485="","",IF('PR-tampon'!$E485=0,"",IF(INDIRECT(NOM_FR&amp;ADDRESS('PR-tampon'!$E485,COLUMN(REFERENCEMENT_ISOLANT[[#Headers],[LIEN INTERNET]])))=0,"",INDIRECT(NOM_FR&amp;ADDRESS('PR-tampon'!$E485,COLUMN(REFERENCEMENT_ISOLANT[[#Headers],[LIEN INTERNET]]))))))</f>
        <v/>
      </c>
    </row>
    <row r="521" spans="1:17" ht="130.15" customHeight="1" x14ac:dyDescent="0.25">
      <c r="A521" s="3" t="e">
        <v>#VALUE!</v>
      </c>
      <c r="B521" s="88" t="str">
        <f ca="1">IF('PR-tampon'!$E486="","",IF('PR-tampon'!$E486=0,"",IF(INDIRECT(NOM_FR&amp;ADDRESS('PR-tampon'!$E486,COLUMN(REFERENCEMENT_ISOLANT[[#Headers],[DATE REFERENCEMENT]])))=0,"",INDIRECT(NOM_FR&amp;ADDRESS('PR-tampon'!$E486,COLUMN(REFERENCEMENT_ISOLANT[[#Headers],[DATE REFERENCEMENT]]))))))</f>
        <v/>
      </c>
      <c r="C521" s="88" t="str">
        <f ca="1">IF('PR-tampon'!$E486="","",IF('PR-tampon'!$E486=0,"",IF(INDIRECT(NOM_FR&amp;ADDRESS('PR-tampon'!$E486,COLUMN(REFERENCEMENT_ISOLANT[[#Headers],[TYPE DE PROCEDE]])))=0,"",INDIRECT(NOM_FR&amp;ADDRESS('PR-tampon'!$E486,COLUMN(REFERENCEMENT_ISOLANT[[#Headers],[TYPE DE PROCEDE]]))))))</f>
        <v/>
      </c>
      <c r="D521" s="88" t="str">
        <f ca="1">IF('PR-tampon'!$E486="","",IF('PR-tampon'!$E486=0,"",IF(INDIRECT(NOM_FR&amp;ADDRESS('PR-tampon'!$E486,COLUMN(REFERENCEMENT_ISOLANT[[#Headers],[MATIERE]])))=0,"",INDIRECT(NOM_FR&amp;ADDRESS('PR-tampon'!$E486,COLUMN(REFERENCEMENT_ISOLANT[[#Headers],[MATIERE]]))))))</f>
        <v/>
      </c>
      <c r="E521" s="3" t="str">
        <f ca="1">IF('PR-tampon'!$E486="","",IF('PR-tampon'!$E486=0,"",IF(INDIRECT(NOM_FR&amp;ADDRESS('PR-tampon'!$E486,COLUMN(REFERENCEMENT_ISOLANT[[#Headers],[NOM COMMERCIAL DU PROCEDE]])))=0,"",INDIRECT(NOM_FR&amp;ADDRESS('PR-tampon'!$E486,COLUMN(REFERENCEMENT_ISOLANT[[#Headers],[NOM COMMERCIAL DU PROCEDE]]))))))</f>
        <v/>
      </c>
      <c r="F521" s="3" t="str">
        <f ca="1">IF('PR-tampon'!$E486="","",IF('PR-tampon'!$E486=0,"",IF(INDIRECT(NOM_FR&amp;ADDRESS('PR-tampon'!$E486,COLUMN(REFERENCEMENT_ISOLANT[[#Headers],[DISTRIBUTEUR]])))=0,"",INDIRECT(NOM_FR&amp;ADDRESS('PR-tampon'!$E486,COLUMN(REFERENCEMENT_ISOLANT[[#Headers],[DISTRIBUTEUR]]))))))</f>
        <v/>
      </c>
      <c r="G521" s="3" t="str">
        <f ca="1">IF('PR-tampon'!$E486="","",IF('PR-tampon'!$E486=0,"",IF(INDIRECT(NOM_FR&amp;ADDRESS('PR-tampon'!$E486,COLUMN(REFERENCEMENT_ISOLANT[[#Headers],[TYPE DE DOCUMENT DE REFERENCE]])))=0,"",INDIRECT(NOM_FR&amp;ADDRESS('PR-tampon'!$E486,COLUMN(REFERENCEMENT_ISOLANT[[#Headers],[TYPE DE DOCUMENT DE REFERENCE]]))))))</f>
        <v/>
      </c>
      <c r="H521" s="3" t="str">
        <f ca="1">IF('PR-tampon'!$E486="","",IF('PR-tampon'!$E486=0,"",IF(INDIRECT(NOM_FR&amp;ADDRESS('PR-tampon'!$E486,COLUMN(REFERENCEMENT_ISOLANT[[#Headers],[REF]])))=0,"",INDIRECT(NOM_FR&amp;ADDRESS('PR-tampon'!$E486,COLUMN(REFERENCEMENT_ISOLANT[[#Headers],[REF]]))))))</f>
        <v/>
      </c>
      <c r="I521" s="82" t="str">
        <f ca="1">IF('PR-tampon'!$E486="","",IF('PR-tampon'!$E486=0,"",IF(INDIRECT(NOM_FR&amp;ADDRESS('PR-tampon'!$E486,COLUMN(REFERENCEMENT_ISOLANT[[#Headers],[AVIS LIMITE AU]])))=0,"",INDIRECT(NOM_FR&amp;ADDRESS('PR-tampon'!$E486,COLUMN(REFERENCEMENT_ISOLANT[[#Headers],[AVIS LIMITE AU]]))))))</f>
        <v/>
      </c>
      <c r="J521" s="3" t="str">
        <f ca="1">IF('PR-tampon'!$E486="","",IF('PR-tampon'!$E486=0,"",IF(INDIRECT(NOM_FR&amp;ADDRESS('PR-tampon'!$E486,COLUMN(REFERENCEMENT_ISOLANT[[#Headers],[TC/TNC
dans le domaine d''emploi visé]])))=0,"",INDIRECT(NOM_FR&amp;ADDRESS('PR-tampon'!$E486,COLUMN(REFERENCEMENT_ISOLANT[[#Headers],[TC/TNC
dans le domaine d''emploi visé]]))))))</f>
        <v/>
      </c>
      <c r="K521" s="117" t="str">
        <f ca="1">IF('PR-tampon'!$E486="","",IF('PR-tampon'!$E486=0,"",IF(INDIRECT(NOM_FR&amp;ADDRESS('PR-tampon'!$E486,COLUMN(REFERENCEMENT_ISOLANT[[#Headers],[SYNTHESE DES APPLICATIONS VISEES]])))=0,"",INDIRECT(NOM_FR&amp;ADDRESS('PR-tampon'!$E486,COLUMN(REFERENCEMENT_ISOLANT[[#Headers],[SYNTHESE DES APPLICATIONS VISEES]]))))))</f>
        <v/>
      </c>
      <c r="L521" s="84" t="str">
        <f ca="1">IF('PR-tampon'!$E486="","",IF('PR-tampon'!$E486=0,"",IF(INDIRECT(NOM_FR&amp;ADDRESS('PR-tampon'!$E486,COLUMN(REFERENCEMENT_ISOLANT[[#Headers],[CONCATENATION DES OBSERVATIONS]])))=0,"",INDIRECT(NOM_FR&amp;ADDRESS('PR-tampon'!$E486,COLUMN(REFERENCEMENT_ISOLANT[[#Headers],[CONCATENATION DES OBSERVATIONS]]))))))</f>
        <v/>
      </c>
      <c r="M521" s="3" t="str">
        <f ca="1">IF('PR-tampon'!$E486="","",IF('PR-tampon'!$E486=0,"",IF(INDIRECT(NOM_FR&amp;ADDRESS('PR-tampon'!$E486,COLUMN(REFERENCEMENT_ISOLANT[[#Headers],[Hygrométrie des locaux]])))=0,"",INDIRECT(NOM_FR&amp;ADDRESS('PR-tampon'!$E486,COLUMN(REFERENCEMENT_ISOLANT[[#Headers],[Hygrométrie des locaux]]))))))</f>
        <v/>
      </c>
      <c r="N521" s="3" t="str">
        <f ca="1">IF('PR-tampon'!$E486="","",IF('PR-tampon'!$E486=0,"",IF(INDIRECT(NOM_FR&amp;ADDRESS('PR-tampon'!$E486,COLUMN(REFERENCEMENT_ISOLANT[[#Headers],[classement locaux au sens 20.1 P3]])))=0,"",INDIRECT(NOM_FR&amp;ADDRESS('PR-tampon'!$E486,COLUMN(REFERENCEMENT_ISOLANT[[#Headers],[classement locaux au sens 20.1 P3]]))))))</f>
        <v/>
      </c>
      <c r="O521" s="3" t="str">
        <f ca="1">IF('PR-tampon'!$E486="","",IF('PR-tampon'!$E486=0,"",IF(INDIRECT(NOM_FR&amp;ADDRESS('PR-tampon'!$E486,COLUMN(REFERENCEMENT_ISOLANT[[#Headers],[Climat max]])))=0,"",INDIRECT(NOM_FR&amp;ADDRESS('PR-tampon'!$E486,COLUMN(REFERENCEMENT_ISOLANT[[#Headers],[Climat max]]))))))</f>
        <v/>
      </c>
      <c r="P521" s="3" t="str">
        <f ca="1">IF('PR-tampon'!$E486="","",IF('PR-tampon'!$E486=0,"",IF(INDIRECT(NOM_FR&amp;ADDRESS('PR-tampon'!$E486,COLUMN(REFERENCEMENT_ISOLANT[[#Headers],[Locaux climatisés ou raffraichis]])))=0,"",INDIRECT(NOM_FR&amp;ADDRESS('PR-tampon'!$E486,COLUMN(REFERENCEMENT_ISOLANT[[#Headers],[Locaux climatisés ou raffraichis]]))))))</f>
        <v/>
      </c>
      <c r="Q521" s="89" t="str">
        <f ca="1">IF('PR-tampon'!$E486="","",IF('PR-tampon'!$E486=0,"",IF(INDIRECT(NOM_FR&amp;ADDRESS('PR-tampon'!$E486,COLUMN(REFERENCEMENT_ISOLANT[[#Headers],[LIEN INTERNET]])))=0,"",INDIRECT(NOM_FR&amp;ADDRESS('PR-tampon'!$E486,COLUMN(REFERENCEMENT_ISOLANT[[#Headers],[LIEN INTERNET]]))))))</f>
        <v/>
      </c>
    </row>
    <row r="522" spans="1:17" ht="130.15" customHeight="1" x14ac:dyDescent="0.25">
      <c r="A522" s="3" t="e">
        <v>#VALUE!</v>
      </c>
      <c r="B522" s="88" t="str">
        <f ca="1">IF('PR-tampon'!$E487="","",IF('PR-tampon'!$E487=0,"",IF(INDIRECT(NOM_FR&amp;ADDRESS('PR-tampon'!$E487,COLUMN(REFERENCEMENT_ISOLANT[[#Headers],[DATE REFERENCEMENT]])))=0,"",INDIRECT(NOM_FR&amp;ADDRESS('PR-tampon'!$E487,COLUMN(REFERENCEMENT_ISOLANT[[#Headers],[DATE REFERENCEMENT]]))))))</f>
        <v/>
      </c>
      <c r="C522" s="88" t="str">
        <f ca="1">IF('PR-tampon'!$E487="","",IF('PR-tampon'!$E487=0,"",IF(INDIRECT(NOM_FR&amp;ADDRESS('PR-tampon'!$E487,COLUMN(REFERENCEMENT_ISOLANT[[#Headers],[TYPE DE PROCEDE]])))=0,"",INDIRECT(NOM_FR&amp;ADDRESS('PR-tampon'!$E487,COLUMN(REFERENCEMENT_ISOLANT[[#Headers],[TYPE DE PROCEDE]]))))))</f>
        <v/>
      </c>
      <c r="D522" s="88" t="str">
        <f ca="1">IF('PR-tampon'!$E487="","",IF('PR-tampon'!$E487=0,"",IF(INDIRECT(NOM_FR&amp;ADDRESS('PR-tampon'!$E487,COLUMN(REFERENCEMENT_ISOLANT[[#Headers],[MATIERE]])))=0,"",INDIRECT(NOM_FR&amp;ADDRESS('PR-tampon'!$E487,COLUMN(REFERENCEMENT_ISOLANT[[#Headers],[MATIERE]]))))))</f>
        <v/>
      </c>
      <c r="E522" s="3" t="str">
        <f ca="1">IF('PR-tampon'!$E487="","",IF('PR-tampon'!$E487=0,"",IF(INDIRECT(NOM_FR&amp;ADDRESS('PR-tampon'!$E487,COLUMN(REFERENCEMENT_ISOLANT[[#Headers],[NOM COMMERCIAL DU PROCEDE]])))=0,"",INDIRECT(NOM_FR&amp;ADDRESS('PR-tampon'!$E487,COLUMN(REFERENCEMENT_ISOLANT[[#Headers],[NOM COMMERCIAL DU PROCEDE]]))))))</f>
        <v/>
      </c>
      <c r="F522" s="3" t="str">
        <f ca="1">IF('PR-tampon'!$E487="","",IF('PR-tampon'!$E487=0,"",IF(INDIRECT(NOM_FR&amp;ADDRESS('PR-tampon'!$E487,COLUMN(REFERENCEMENT_ISOLANT[[#Headers],[DISTRIBUTEUR]])))=0,"",INDIRECT(NOM_FR&amp;ADDRESS('PR-tampon'!$E487,COLUMN(REFERENCEMENT_ISOLANT[[#Headers],[DISTRIBUTEUR]]))))))</f>
        <v/>
      </c>
      <c r="G522" s="3" t="str">
        <f ca="1">IF('PR-tampon'!$E487="","",IF('PR-tampon'!$E487=0,"",IF(INDIRECT(NOM_FR&amp;ADDRESS('PR-tampon'!$E487,COLUMN(REFERENCEMENT_ISOLANT[[#Headers],[TYPE DE DOCUMENT DE REFERENCE]])))=0,"",INDIRECT(NOM_FR&amp;ADDRESS('PR-tampon'!$E487,COLUMN(REFERENCEMENT_ISOLANT[[#Headers],[TYPE DE DOCUMENT DE REFERENCE]]))))))</f>
        <v/>
      </c>
      <c r="H522" s="3" t="str">
        <f ca="1">IF('PR-tampon'!$E487="","",IF('PR-tampon'!$E487=0,"",IF(INDIRECT(NOM_FR&amp;ADDRESS('PR-tampon'!$E487,COLUMN(REFERENCEMENT_ISOLANT[[#Headers],[REF]])))=0,"",INDIRECT(NOM_FR&amp;ADDRESS('PR-tampon'!$E487,COLUMN(REFERENCEMENT_ISOLANT[[#Headers],[REF]]))))))</f>
        <v/>
      </c>
      <c r="I522" s="82" t="str">
        <f ca="1">IF('PR-tampon'!$E487="","",IF('PR-tampon'!$E487=0,"",IF(INDIRECT(NOM_FR&amp;ADDRESS('PR-tampon'!$E487,COLUMN(REFERENCEMENT_ISOLANT[[#Headers],[AVIS LIMITE AU]])))=0,"",INDIRECT(NOM_FR&amp;ADDRESS('PR-tampon'!$E487,COLUMN(REFERENCEMENT_ISOLANT[[#Headers],[AVIS LIMITE AU]]))))))</f>
        <v/>
      </c>
      <c r="J522" s="3" t="str">
        <f ca="1">IF('PR-tampon'!$E487="","",IF('PR-tampon'!$E487=0,"",IF(INDIRECT(NOM_FR&amp;ADDRESS('PR-tampon'!$E487,COLUMN(REFERENCEMENT_ISOLANT[[#Headers],[TC/TNC
dans le domaine d''emploi visé]])))=0,"",INDIRECT(NOM_FR&amp;ADDRESS('PR-tampon'!$E487,COLUMN(REFERENCEMENT_ISOLANT[[#Headers],[TC/TNC
dans le domaine d''emploi visé]]))))))</f>
        <v/>
      </c>
      <c r="K522" s="117" t="str">
        <f ca="1">IF('PR-tampon'!$E487="","",IF('PR-tampon'!$E487=0,"",IF(INDIRECT(NOM_FR&amp;ADDRESS('PR-tampon'!$E487,COLUMN(REFERENCEMENT_ISOLANT[[#Headers],[SYNTHESE DES APPLICATIONS VISEES]])))=0,"",INDIRECT(NOM_FR&amp;ADDRESS('PR-tampon'!$E487,COLUMN(REFERENCEMENT_ISOLANT[[#Headers],[SYNTHESE DES APPLICATIONS VISEES]]))))))</f>
        <v/>
      </c>
      <c r="L522" s="84" t="str">
        <f ca="1">IF('PR-tampon'!$E487="","",IF('PR-tampon'!$E487=0,"",IF(INDIRECT(NOM_FR&amp;ADDRESS('PR-tampon'!$E487,COLUMN(REFERENCEMENT_ISOLANT[[#Headers],[CONCATENATION DES OBSERVATIONS]])))=0,"",INDIRECT(NOM_FR&amp;ADDRESS('PR-tampon'!$E487,COLUMN(REFERENCEMENT_ISOLANT[[#Headers],[CONCATENATION DES OBSERVATIONS]]))))))</f>
        <v/>
      </c>
      <c r="M522" s="3" t="str">
        <f ca="1">IF('PR-tampon'!$E487="","",IF('PR-tampon'!$E487=0,"",IF(INDIRECT(NOM_FR&amp;ADDRESS('PR-tampon'!$E487,COLUMN(REFERENCEMENT_ISOLANT[[#Headers],[Hygrométrie des locaux]])))=0,"",INDIRECT(NOM_FR&amp;ADDRESS('PR-tampon'!$E487,COLUMN(REFERENCEMENT_ISOLANT[[#Headers],[Hygrométrie des locaux]]))))))</f>
        <v/>
      </c>
      <c r="N522" s="3" t="str">
        <f ca="1">IF('PR-tampon'!$E487="","",IF('PR-tampon'!$E487=0,"",IF(INDIRECT(NOM_FR&amp;ADDRESS('PR-tampon'!$E487,COLUMN(REFERENCEMENT_ISOLANT[[#Headers],[classement locaux au sens 20.1 P3]])))=0,"",INDIRECT(NOM_FR&amp;ADDRESS('PR-tampon'!$E487,COLUMN(REFERENCEMENT_ISOLANT[[#Headers],[classement locaux au sens 20.1 P3]]))))))</f>
        <v/>
      </c>
      <c r="O522" s="3" t="str">
        <f ca="1">IF('PR-tampon'!$E487="","",IF('PR-tampon'!$E487=0,"",IF(INDIRECT(NOM_FR&amp;ADDRESS('PR-tampon'!$E487,COLUMN(REFERENCEMENT_ISOLANT[[#Headers],[Climat max]])))=0,"",INDIRECT(NOM_FR&amp;ADDRESS('PR-tampon'!$E487,COLUMN(REFERENCEMENT_ISOLANT[[#Headers],[Climat max]]))))))</f>
        <v/>
      </c>
      <c r="P522" s="3" t="str">
        <f ca="1">IF('PR-tampon'!$E487="","",IF('PR-tampon'!$E487=0,"",IF(INDIRECT(NOM_FR&amp;ADDRESS('PR-tampon'!$E487,COLUMN(REFERENCEMENT_ISOLANT[[#Headers],[Locaux climatisés ou raffraichis]])))=0,"",INDIRECT(NOM_FR&amp;ADDRESS('PR-tampon'!$E487,COLUMN(REFERENCEMENT_ISOLANT[[#Headers],[Locaux climatisés ou raffraichis]]))))))</f>
        <v/>
      </c>
      <c r="Q522" s="89" t="str">
        <f ca="1">IF('PR-tampon'!$E487="","",IF('PR-tampon'!$E487=0,"",IF(INDIRECT(NOM_FR&amp;ADDRESS('PR-tampon'!$E487,COLUMN(REFERENCEMENT_ISOLANT[[#Headers],[LIEN INTERNET]])))=0,"",INDIRECT(NOM_FR&amp;ADDRESS('PR-tampon'!$E487,COLUMN(REFERENCEMENT_ISOLANT[[#Headers],[LIEN INTERNET]]))))))</f>
        <v/>
      </c>
    </row>
    <row r="523" spans="1:17" ht="130.15" customHeight="1" x14ac:dyDescent="0.25">
      <c r="A523" s="3" t="e">
        <v>#VALUE!</v>
      </c>
      <c r="B523" s="88" t="str">
        <f ca="1">IF('PR-tampon'!$E488="","",IF('PR-tampon'!$E488=0,"",IF(INDIRECT(NOM_FR&amp;ADDRESS('PR-tampon'!$E488,COLUMN(REFERENCEMENT_ISOLANT[[#Headers],[DATE REFERENCEMENT]])))=0,"",INDIRECT(NOM_FR&amp;ADDRESS('PR-tampon'!$E488,COLUMN(REFERENCEMENT_ISOLANT[[#Headers],[DATE REFERENCEMENT]]))))))</f>
        <v/>
      </c>
      <c r="C523" s="88" t="str">
        <f ca="1">IF('PR-tampon'!$E488="","",IF('PR-tampon'!$E488=0,"",IF(INDIRECT(NOM_FR&amp;ADDRESS('PR-tampon'!$E488,COLUMN(REFERENCEMENT_ISOLANT[[#Headers],[TYPE DE PROCEDE]])))=0,"",INDIRECT(NOM_FR&amp;ADDRESS('PR-tampon'!$E488,COLUMN(REFERENCEMENT_ISOLANT[[#Headers],[TYPE DE PROCEDE]]))))))</f>
        <v/>
      </c>
      <c r="D523" s="88" t="str">
        <f ca="1">IF('PR-tampon'!$E488="","",IF('PR-tampon'!$E488=0,"",IF(INDIRECT(NOM_FR&amp;ADDRESS('PR-tampon'!$E488,COLUMN(REFERENCEMENT_ISOLANT[[#Headers],[MATIERE]])))=0,"",INDIRECT(NOM_FR&amp;ADDRESS('PR-tampon'!$E488,COLUMN(REFERENCEMENT_ISOLANT[[#Headers],[MATIERE]]))))))</f>
        <v/>
      </c>
      <c r="E523" s="3" t="str">
        <f ca="1">IF('PR-tampon'!$E488="","",IF('PR-tampon'!$E488=0,"",IF(INDIRECT(NOM_FR&amp;ADDRESS('PR-tampon'!$E488,COLUMN(REFERENCEMENT_ISOLANT[[#Headers],[NOM COMMERCIAL DU PROCEDE]])))=0,"",INDIRECT(NOM_FR&amp;ADDRESS('PR-tampon'!$E488,COLUMN(REFERENCEMENT_ISOLANT[[#Headers],[NOM COMMERCIAL DU PROCEDE]]))))))</f>
        <v/>
      </c>
      <c r="F523" s="3" t="str">
        <f ca="1">IF('PR-tampon'!$E488="","",IF('PR-tampon'!$E488=0,"",IF(INDIRECT(NOM_FR&amp;ADDRESS('PR-tampon'!$E488,COLUMN(REFERENCEMENT_ISOLANT[[#Headers],[DISTRIBUTEUR]])))=0,"",INDIRECT(NOM_FR&amp;ADDRESS('PR-tampon'!$E488,COLUMN(REFERENCEMENT_ISOLANT[[#Headers],[DISTRIBUTEUR]]))))))</f>
        <v/>
      </c>
      <c r="G523" s="3" t="str">
        <f ca="1">IF('PR-tampon'!$E488="","",IF('PR-tampon'!$E488=0,"",IF(INDIRECT(NOM_FR&amp;ADDRESS('PR-tampon'!$E488,COLUMN(REFERENCEMENT_ISOLANT[[#Headers],[TYPE DE DOCUMENT DE REFERENCE]])))=0,"",INDIRECT(NOM_FR&amp;ADDRESS('PR-tampon'!$E488,COLUMN(REFERENCEMENT_ISOLANT[[#Headers],[TYPE DE DOCUMENT DE REFERENCE]]))))))</f>
        <v/>
      </c>
      <c r="H523" s="3" t="str">
        <f ca="1">IF('PR-tampon'!$E488="","",IF('PR-tampon'!$E488=0,"",IF(INDIRECT(NOM_FR&amp;ADDRESS('PR-tampon'!$E488,COLUMN(REFERENCEMENT_ISOLANT[[#Headers],[REF]])))=0,"",INDIRECT(NOM_FR&amp;ADDRESS('PR-tampon'!$E488,COLUMN(REFERENCEMENT_ISOLANT[[#Headers],[REF]]))))))</f>
        <v/>
      </c>
      <c r="I523" s="82" t="str">
        <f ca="1">IF('PR-tampon'!$E488="","",IF('PR-tampon'!$E488=0,"",IF(INDIRECT(NOM_FR&amp;ADDRESS('PR-tampon'!$E488,COLUMN(REFERENCEMENT_ISOLANT[[#Headers],[AVIS LIMITE AU]])))=0,"",INDIRECT(NOM_FR&amp;ADDRESS('PR-tampon'!$E488,COLUMN(REFERENCEMENT_ISOLANT[[#Headers],[AVIS LIMITE AU]]))))))</f>
        <v/>
      </c>
      <c r="J523" s="3" t="str">
        <f ca="1">IF('PR-tampon'!$E488="","",IF('PR-tampon'!$E488=0,"",IF(INDIRECT(NOM_FR&amp;ADDRESS('PR-tampon'!$E488,COLUMN(REFERENCEMENT_ISOLANT[[#Headers],[TC/TNC
dans le domaine d''emploi visé]])))=0,"",INDIRECT(NOM_FR&amp;ADDRESS('PR-tampon'!$E488,COLUMN(REFERENCEMENT_ISOLANT[[#Headers],[TC/TNC
dans le domaine d''emploi visé]]))))))</f>
        <v/>
      </c>
      <c r="K523" s="117" t="str">
        <f ca="1">IF('PR-tampon'!$E488="","",IF('PR-tampon'!$E488=0,"",IF(INDIRECT(NOM_FR&amp;ADDRESS('PR-tampon'!$E488,COLUMN(REFERENCEMENT_ISOLANT[[#Headers],[SYNTHESE DES APPLICATIONS VISEES]])))=0,"",INDIRECT(NOM_FR&amp;ADDRESS('PR-tampon'!$E488,COLUMN(REFERENCEMENT_ISOLANT[[#Headers],[SYNTHESE DES APPLICATIONS VISEES]]))))))</f>
        <v/>
      </c>
      <c r="L523" s="84" t="str">
        <f ca="1">IF('PR-tampon'!$E488="","",IF('PR-tampon'!$E488=0,"",IF(INDIRECT(NOM_FR&amp;ADDRESS('PR-tampon'!$E488,COLUMN(REFERENCEMENT_ISOLANT[[#Headers],[CONCATENATION DES OBSERVATIONS]])))=0,"",INDIRECT(NOM_FR&amp;ADDRESS('PR-tampon'!$E488,COLUMN(REFERENCEMENT_ISOLANT[[#Headers],[CONCATENATION DES OBSERVATIONS]]))))))</f>
        <v/>
      </c>
      <c r="M523" s="3" t="str">
        <f ca="1">IF('PR-tampon'!$E488="","",IF('PR-tampon'!$E488=0,"",IF(INDIRECT(NOM_FR&amp;ADDRESS('PR-tampon'!$E488,COLUMN(REFERENCEMENT_ISOLANT[[#Headers],[Hygrométrie des locaux]])))=0,"",INDIRECT(NOM_FR&amp;ADDRESS('PR-tampon'!$E488,COLUMN(REFERENCEMENT_ISOLANT[[#Headers],[Hygrométrie des locaux]]))))))</f>
        <v/>
      </c>
      <c r="N523" s="3" t="str">
        <f ca="1">IF('PR-tampon'!$E488="","",IF('PR-tampon'!$E488=0,"",IF(INDIRECT(NOM_FR&amp;ADDRESS('PR-tampon'!$E488,COLUMN(REFERENCEMENT_ISOLANT[[#Headers],[classement locaux au sens 20.1 P3]])))=0,"",INDIRECT(NOM_FR&amp;ADDRESS('PR-tampon'!$E488,COLUMN(REFERENCEMENT_ISOLANT[[#Headers],[classement locaux au sens 20.1 P3]]))))))</f>
        <v/>
      </c>
      <c r="O523" s="3" t="str">
        <f ca="1">IF('PR-tampon'!$E488="","",IF('PR-tampon'!$E488=0,"",IF(INDIRECT(NOM_FR&amp;ADDRESS('PR-tampon'!$E488,COLUMN(REFERENCEMENT_ISOLANT[[#Headers],[Climat max]])))=0,"",INDIRECT(NOM_FR&amp;ADDRESS('PR-tampon'!$E488,COLUMN(REFERENCEMENT_ISOLANT[[#Headers],[Climat max]]))))))</f>
        <v/>
      </c>
      <c r="P523" s="3" t="str">
        <f ca="1">IF('PR-tampon'!$E488="","",IF('PR-tampon'!$E488=0,"",IF(INDIRECT(NOM_FR&amp;ADDRESS('PR-tampon'!$E488,COLUMN(REFERENCEMENT_ISOLANT[[#Headers],[Locaux climatisés ou raffraichis]])))=0,"",INDIRECT(NOM_FR&amp;ADDRESS('PR-tampon'!$E488,COLUMN(REFERENCEMENT_ISOLANT[[#Headers],[Locaux climatisés ou raffraichis]]))))))</f>
        <v/>
      </c>
      <c r="Q523" s="89" t="str">
        <f ca="1">IF('PR-tampon'!$E488="","",IF('PR-tampon'!$E488=0,"",IF(INDIRECT(NOM_FR&amp;ADDRESS('PR-tampon'!$E488,COLUMN(REFERENCEMENT_ISOLANT[[#Headers],[LIEN INTERNET]])))=0,"",INDIRECT(NOM_FR&amp;ADDRESS('PR-tampon'!$E488,COLUMN(REFERENCEMENT_ISOLANT[[#Headers],[LIEN INTERNET]]))))))</f>
        <v/>
      </c>
    </row>
    <row r="524" spans="1:17" ht="130.15" customHeight="1" x14ac:dyDescent="0.25">
      <c r="A524" s="3" t="e">
        <v>#VALUE!</v>
      </c>
      <c r="B524" s="88" t="str">
        <f ca="1">IF('PR-tampon'!$E489="","",IF('PR-tampon'!$E489=0,"",IF(INDIRECT(NOM_FR&amp;ADDRESS('PR-tampon'!$E489,COLUMN(REFERENCEMENT_ISOLANT[[#Headers],[DATE REFERENCEMENT]])))=0,"",INDIRECT(NOM_FR&amp;ADDRESS('PR-tampon'!$E489,COLUMN(REFERENCEMENT_ISOLANT[[#Headers],[DATE REFERENCEMENT]]))))))</f>
        <v/>
      </c>
      <c r="C524" s="88" t="str">
        <f ca="1">IF('PR-tampon'!$E489="","",IF('PR-tampon'!$E489=0,"",IF(INDIRECT(NOM_FR&amp;ADDRESS('PR-tampon'!$E489,COLUMN(REFERENCEMENT_ISOLANT[[#Headers],[TYPE DE PROCEDE]])))=0,"",INDIRECT(NOM_FR&amp;ADDRESS('PR-tampon'!$E489,COLUMN(REFERENCEMENT_ISOLANT[[#Headers],[TYPE DE PROCEDE]]))))))</f>
        <v/>
      </c>
      <c r="D524" s="88" t="str">
        <f ca="1">IF('PR-tampon'!$E489="","",IF('PR-tampon'!$E489=0,"",IF(INDIRECT(NOM_FR&amp;ADDRESS('PR-tampon'!$E489,COLUMN(REFERENCEMENT_ISOLANT[[#Headers],[MATIERE]])))=0,"",INDIRECT(NOM_FR&amp;ADDRESS('PR-tampon'!$E489,COLUMN(REFERENCEMENT_ISOLANT[[#Headers],[MATIERE]]))))))</f>
        <v/>
      </c>
      <c r="E524" s="3" t="str">
        <f ca="1">IF('PR-tampon'!$E489="","",IF('PR-tampon'!$E489=0,"",IF(INDIRECT(NOM_FR&amp;ADDRESS('PR-tampon'!$E489,COLUMN(REFERENCEMENT_ISOLANT[[#Headers],[NOM COMMERCIAL DU PROCEDE]])))=0,"",INDIRECT(NOM_FR&amp;ADDRESS('PR-tampon'!$E489,COLUMN(REFERENCEMENT_ISOLANT[[#Headers],[NOM COMMERCIAL DU PROCEDE]]))))))</f>
        <v/>
      </c>
      <c r="F524" s="3" t="str">
        <f ca="1">IF('PR-tampon'!$E489="","",IF('PR-tampon'!$E489=0,"",IF(INDIRECT(NOM_FR&amp;ADDRESS('PR-tampon'!$E489,COLUMN(REFERENCEMENT_ISOLANT[[#Headers],[DISTRIBUTEUR]])))=0,"",INDIRECT(NOM_FR&amp;ADDRESS('PR-tampon'!$E489,COLUMN(REFERENCEMENT_ISOLANT[[#Headers],[DISTRIBUTEUR]]))))))</f>
        <v/>
      </c>
      <c r="G524" s="3" t="str">
        <f ca="1">IF('PR-tampon'!$E489="","",IF('PR-tampon'!$E489=0,"",IF(INDIRECT(NOM_FR&amp;ADDRESS('PR-tampon'!$E489,COLUMN(REFERENCEMENT_ISOLANT[[#Headers],[TYPE DE DOCUMENT DE REFERENCE]])))=0,"",INDIRECT(NOM_FR&amp;ADDRESS('PR-tampon'!$E489,COLUMN(REFERENCEMENT_ISOLANT[[#Headers],[TYPE DE DOCUMENT DE REFERENCE]]))))))</f>
        <v/>
      </c>
      <c r="H524" s="3" t="str">
        <f ca="1">IF('PR-tampon'!$E489="","",IF('PR-tampon'!$E489=0,"",IF(INDIRECT(NOM_FR&amp;ADDRESS('PR-tampon'!$E489,COLUMN(REFERENCEMENT_ISOLANT[[#Headers],[REF]])))=0,"",INDIRECT(NOM_FR&amp;ADDRESS('PR-tampon'!$E489,COLUMN(REFERENCEMENT_ISOLANT[[#Headers],[REF]]))))))</f>
        <v/>
      </c>
      <c r="I524" s="82" t="str">
        <f ca="1">IF('PR-tampon'!$E489="","",IF('PR-tampon'!$E489=0,"",IF(INDIRECT(NOM_FR&amp;ADDRESS('PR-tampon'!$E489,COLUMN(REFERENCEMENT_ISOLANT[[#Headers],[AVIS LIMITE AU]])))=0,"",INDIRECT(NOM_FR&amp;ADDRESS('PR-tampon'!$E489,COLUMN(REFERENCEMENT_ISOLANT[[#Headers],[AVIS LIMITE AU]]))))))</f>
        <v/>
      </c>
      <c r="J524" s="3" t="str">
        <f ca="1">IF('PR-tampon'!$E489="","",IF('PR-tampon'!$E489=0,"",IF(INDIRECT(NOM_FR&amp;ADDRESS('PR-tampon'!$E489,COLUMN(REFERENCEMENT_ISOLANT[[#Headers],[TC/TNC
dans le domaine d''emploi visé]])))=0,"",INDIRECT(NOM_FR&amp;ADDRESS('PR-tampon'!$E489,COLUMN(REFERENCEMENT_ISOLANT[[#Headers],[TC/TNC
dans le domaine d''emploi visé]]))))))</f>
        <v/>
      </c>
      <c r="K524" s="117" t="str">
        <f ca="1">IF('PR-tampon'!$E489="","",IF('PR-tampon'!$E489=0,"",IF(INDIRECT(NOM_FR&amp;ADDRESS('PR-tampon'!$E489,COLUMN(REFERENCEMENT_ISOLANT[[#Headers],[SYNTHESE DES APPLICATIONS VISEES]])))=0,"",INDIRECT(NOM_FR&amp;ADDRESS('PR-tampon'!$E489,COLUMN(REFERENCEMENT_ISOLANT[[#Headers],[SYNTHESE DES APPLICATIONS VISEES]]))))))</f>
        <v/>
      </c>
      <c r="L524" s="84" t="str">
        <f ca="1">IF('PR-tampon'!$E489="","",IF('PR-tampon'!$E489=0,"",IF(INDIRECT(NOM_FR&amp;ADDRESS('PR-tampon'!$E489,COLUMN(REFERENCEMENT_ISOLANT[[#Headers],[CONCATENATION DES OBSERVATIONS]])))=0,"",INDIRECT(NOM_FR&amp;ADDRESS('PR-tampon'!$E489,COLUMN(REFERENCEMENT_ISOLANT[[#Headers],[CONCATENATION DES OBSERVATIONS]]))))))</f>
        <v/>
      </c>
      <c r="M524" s="3" t="str">
        <f ca="1">IF('PR-tampon'!$E489="","",IF('PR-tampon'!$E489=0,"",IF(INDIRECT(NOM_FR&amp;ADDRESS('PR-tampon'!$E489,COLUMN(REFERENCEMENT_ISOLANT[[#Headers],[Hygrométrie des locaux]])))=0,"",INDIRECT(NOM_FR&amp;ADDRESS('PR-tampon'!$E489,COLUMN(REFERENCEMENT_ISOLANT[[#Headers],[Hygrométrie des locaux]]))))))</f>
        <v/>
      </c>
      <c r="N524" s="3" t="str">
        <f ca="1">IF('PR-tampon'!$E489="","",IF('PR-tampon'!$E489=0,"",IF(INDIRECT(NOM_FR&amp;ADDRESS('PR-tampon'!$E489,COLUMN(REFERENCEMENT_ISOLANT[[#Headers],[classement locaux au sens 20.1 P3]])))=0,"",INDIRECT(NOM_FR&amp;ADDRESS('PR-tampon'!$E489,COLUMN(REFERENCEMENT_ISOLANT[[#Headers],[classement locaux au sens 20.1 P3]]))))))</f>
        <v/>
      </c>
      <c r="O524" s="3" t="str">
        <f ca="1">IF('PR-tampon'!$E489="","",IF('PR-tampon'!$E489=0,"",IF(INDIRECT(NOM_FR&amp;ADDRESS('PR-tampon'!$E489,COLUMN(REFERENCEMENT_ISOLANT[[#Headers],[Climat max]])))=0,"",INDIRECT(NOM_FR&amp;ADDRESS('PR-tampon'!$E489,COLUMN(REFERENCEMENT_ISOLANT[[#Headers],[Climat max]]))))))</f>
        <v/>
      </c>
      <c r="P524" s="3" t="str">
        <f ca="1">IF('PR-tampon'!$E489="","",IF('PR-tampon'!$E489=0,"",IF(INDIRECT(NOM_FR&amp;ADDRESS('PR-tampon'!$E489,COLUMN(REFERENCEMENT_ISOLANT[[#Headers],[Locaux climatisés ou raffraichis]])))=0,"",INDIRECT(NOM_FR&amp;ADDRESS('PR-tampon'!$E489,COLUMN(REFERENCEMENT_ISOLANT[[#Headers],[Locaux climatisés ou raffraichis]]))))))</f>
        <v/>
      </c>
      <c r="Q524" s="89" t="str">
        <f ca="1">IF('PR-tampon'!$E489="","",IF('PR-tampon'!$E489=0,"",IF(INDIRECT(NOM_FR&amp;ADDRESS('PR-tampon'!$E489,COLUMN(REFERENCEMENT_ISOLANT[[#Headers],[LIEN INTERNET]])))=0,"",INDIRECT(NOM_FR&amp;ADDRESS('PR-tampon'!$E489,COLUMN(REFERENCEMENT_ISOLANT[[#Headers],[LIEN INTERNET]]))))))</f>
        <v/>
      </c>
    </row>
    <row r="525" spans="1:17" ht="130.15" customHeight="1" x14ac:dyDescent="0.25">
      <c r="A525" s="3" t="e">
        <v>#VALUE!</v>
      </c>
      <c r="B525" s="88" t="str">
        <f ca="1">IF('PR-tampon'!$E490="","",IF('PR-tampon'!$E490=0,"",IF(INDIRECT(NOM_FR&amp;ADDRESS('PR-tampon'!$E490,COLUMN(REFERENCEMENT_ISOLANT[[#Headers],[DATE REFERENCEMENT]])))=0,"",INDIRECT(NOM_FR&amp;ADDRESS('PR-tampon'!$E490,COLUMN(REFERENCEMENT_ISOLANT[[#Headers],[DATE REFERENCEMENT]]))))))</f>
        <v/>
      </c>
      <c r="C525" s="88" t="str">
        <f ca="1">IF('PR-tampon'!$E490="","",IF('PR-tampon'!$E490=0,"",IF(INDIRECT(NOM_FR&amp;ADDRESS('PR-tampon'!$E490,COLUMN(REFERENCEMENT_ISOLANT[[#Headers],[TYPE DE PROCEDE]])))=0,"",INDIRECT(NOM_FR&amp;ADDRESS('PR-tampon'!$E490,COLUMN(REFERENCEMENT_ISOLANT[[#Headers],[TYPE DE PROCEDE]]))))))</f>
        <v/>
      </c>
      <c r="D525" s="88" t="str">
        <f ca="1">IF('PR-tampon'!$E490="","",IF('PR-tampon'!$E490=0,"",IF(INDIRECT(NOM_FR&amp;ADDRESS('PR-tampon'!$E490,COLUMN(REFERENCEMENT_ISOLANT[[#Headers],[MATIERE]])))=0,"",INDIRECT(NOM_FR&amp;ADDRESS('PR-tampon'!$E490,COLUMN(REFERENCEMENT_ISOLANT[[#Headers],[MATIERE]]))))))</f>
        <v/>
      </c>
      <c r="E525" s="3" t="str">
        <f ca="1">IF('PR-tampon'!$E490="","",IF('PR-tampon'!$E490=0,"",IF(INDIRECT(NOM_FR&amp;ADDRESS('PR-tampon'!$E490,COLUMN(REFERENCEMENT_ISOLANT[[#Headers],[NOM COMMERCIAL DU PROCEDE]])))=0,"",INDIRECT(NOM_FR&amp;ADDRESS('PR-tampon'!$E490,COLUMN(REFERENCEMENT_ISOLANT[[#Headers],[NOM COMMERCIAL DU PROCEDE]]))))))</f>
        <v/>
      </c>
      <c r="F525" s="3" t="str">
        <f ca="1">IF('PR-tampon'!$E490="","",IF('PR-tampon'!$E490=0,"",IF(INDIRECT(NOM_FR&amp;ADDRESS('PR-tampon'!$E490,COLUMN(REFERENCEMENT_ISOLANT[[#Headers],[DISTRIBUTEUR]])))=0,"",INDIRECT(NOM_FR&amp;ADDRESS('PR-tampon'!$E490,COLUMN(REFERENCEMENT_ISOLANT[[#Headers],[DISTRIBUTEUR]]))))))</f>
        <v/>
      </c>
      <c r="G525" s="3" t="str">
        <f ca="1">IF('PR-tampon'!$E490="","",IF('PR-tampon'!$E490=0,"",IF(INDIRECT(NOM_FR&amp;ADDRESS('PR-tampon'!$E490,COLUMN(REFERENCEMENT_ISOLANT[[#Headers],[TYPE DE DOCUMENT DE REFERENCE]])))=0,"",INDIRECT(NOM_FR&amp;ADDRESS('PR-tampon'!$E490,COLUMN(REFERENCEMENT_ISOLANT[[#Headers],[TYPE DE DOCUMENT DE REFERENCE]]))))))</f>
        <v/>
      </c>
      <c r="H525" s="3" t="str">
        <f ca="1">IF('PR-tampon'!$E490="","",IF('PR-tampon'!$E490=0,"",IF(INDIRECT(NOM_FR&amp;ADDRESS('PR-tampon'!$E490,COLUMN(REFERENCEMENT_ISOLANT[[#Headers],[REF]])))=0,"",INDIRECT(NOM_FR&amp;ADDRESS('PR-tampon'!$E490,COLUMN(REFERENCEMENT_ISOLANT[[#Headers],[REF]]))))))</f>
        <v/>
      </c>
      <c r="I525" s="82" t="str">
        <f ca="1">IF('PR-tampon'!$E490="","",IF('PR-tampon'!$E490=0,"",IF(INDIRECT(NOM_FR&amp;ADDRESS('PR-tampon'!$E490,COLUMN(REFERENCEMENT_ISOLANT[[#Headers],[AVIS LIMITE AU]])))=0,"",INDIRECT(NOM_FR&amp;ADDRESS('PR-tampon'!$E490,COLUMN(REFERENCEMENT_ISOLANT[[#Headers],[AVIS LIMITE AU]]))))))</f>
        <v/>
      </c>
      <c r="J525" s="3" t="str">
        <f ca="1">IF('PR-tampon'!$E490="","",IF('PR-tampon'!$E490=0,"",IF(INDIRECT(NOM_FR&amp;ADDRESS('PR-tampon'!$E490,COLUMN(REFERENCEMENT_ISOLANT[[#Headers],[TC/TNC
dans le domaine d''emploi visé]])))=0,"",INDIRECT(NOM_FR&amp;ADDRESS('PR-tampon'!$E490,COLUMN(REFERENCEMENT_ISOLANT[[#Headers],[TC/TNC
dans le domaine d''emploi visé]]))))))</f>
        <v/>
      </c>
      <c r="K525" s="117" t="str">
        <f ca="1">IF('PR-tampon'!$E490="","",IF('PR-tampon'!$E490=0,"",IF(INDIRECT(NOM_FR&amp;ADDRESS('PR-tampon'!$E490,COLUMN(REFERENCEMENT_ISOLANT[[#Headers],[SYNTHESE DES APPLICATIONS VISEES]])))=0,"",INDIRECT(NOM_FR&amp;ADDRESS('PR-tampon'!$E490,COLUMN(REFERENCEMENT_ISOLANT[[#Headers],[SYNTHESE DES APPLICATIONS VISEES]]))))))</f>
        <v/>
      </c>
      <c r="L525" s="84" t="str">
        <f ca="1">IF('PR-tampon'!$E490="","",IF('PR-tampon'!$E490=0,"",IF(INDIRECT(NOM_FR&amp;ADDRESS('PR-tampon'!$E490,COLUMN(REFERENCEMENT_ISOLANT[[#Headers],[CONCATENATION DES OBSERVATIONS]])))=0,"",INDIRECT(NOM_FR&amp;ADDRESS('PR-tampon'!$E490,COLUMN(REFERENCEMENT_ISOLANT[[#Headers],[CONCATENATION DES OBSERVATIONS]]))))))</f>
        <v/>
      </c>
      <c r="M525" s="3" t="str">
        <f ca="1">IF('PR-tampon'!$E490="","",IF('PR-tampon'!$E490=0,"",IF(INDIRECT(NOM_FR&amp;ADDRESS('PR-tampon'!$E490,COLUMN(REFERENCEMENT_ISOLANT[[#Headers],[Hygrométrie des locaux]])))=0,"",INDIRECT(NOM_FR&amp;ADDRESS('PR-tampon'!$E490,COLUMN(REFERENCEMENT_ISOLANT[[#Headers],[Hygrométrie des locaux]]))))))</f>
        <v/>
      </c>
      <c r="N525" s="3" t="str">
        <f ca="1">IF('PR-tampon'!$E490="","",IF('PR-tampon'!$E490=0,"",IF(INDIRECT(NOM_FR&amp;ADDRESS('PR-tampon'!$E490,COLUMN(REFERENCEMENT_ISOLANT[[#Headers],[classement locaux au sens 20.1 P3]])))=0,"",INDIRECT(NOM_FR&amp;ADDRESS('PR-tampon'!$E490,COLUMN(REFERENCEMENT_ISOLANT[[#Headers],[classement locaux au sens 20.1 P3]]))))))</f>
        <v/>
      </c>
      <c r="O525" s="3" t="str">
        <f ca="1">IF('PR-tampon'!$E490="","",IF('PR-tampon'!$E490=0,"",IF(INDIRECT(NOM_FR&amp;ADDRESS('PR-tampon'!$E490,COLUMN(REFERENCEMENT_ISOLANT[[#Headers],[Climat max]])))=0,"",INDIRECT(NOM_FR&amp;ADDRESS('PR-tampon'!$E490,COLUMN(REFERENCEMENT_ISOLANT[[#Headers],[Climat max]]))))))</f>
        <v/>
      </c>
      <c r="P525" s="3" t="str">
        <f ca="1">IF('PR-tampon'!$E490="","",IF('PR-tampon'!$E490=0,"",IF(INDIRECT(NOM_FR&amp;ADDRESS('PR-tampon'!$E490,COLUMN(REFERENCEMENT_ISOLANT[[#Headers],[Locaux climatisés ou raffraichis]])))=0,"",INDIRECT(NOM_FR&amp;ADDRESS('PR-tampon'!$E490,COLUMN(REFERENCEMENT_ISOLANT[[#Headers],[Locaux climatisés ou raffraichis]]))))))</f>
        <v/>
      </c>
      <c r="Q525" s="89" t="str">
        <f ca="1">IF('PR-tampon'!$E490="","",IF('PR-tampon'!$E490=0,"",IF(INDIRECT(NOM_FR&amp;ADDRESS('PR-tampon'!$E490,COLUMN(REFERENCEMENT_ISOLANT[[#Headers],[LIEN INTERNET]])))=0,"",INDIRECT(NOM_FR&amp;ADDRESS('PR-tampon'!$E490,COLUMN(REFERENCEMENT_ISOLANT[[#Headers],[LIEN INTERNET]]))))))</f>
        <v/>
      </c>
    </row>
    <row r="526" spans="1:17" ht="130.15" customHeight="1" x14ac:dyDescent="0.25">
      <c r="A526" s="3" t="e">
        <v>#VALUE!</v>
      </c>
      <c r="B526" s="88" t="str">
        <f ca="1">IF('PR-tampon'!$E491="","",IF('PR-tampon'!$E491=0,"",IF(INDIRECT(NOM_FR&amp;ADDRESS('PR-tampon'!$E491,COLUMN(REFERENCEMENT_ISOLANT[[#Headers],[DATE REFERENCEMENT]])))=0,"",INDIRECT(NOM_FR&amp;ADDRESS('PR-tampon'!$E491,COLUMN(REFERENCEMENT_ISOLANT[[#Headers],[DATE REFERENCEMENT]]))))))</f>
        <v/>
      </c>
      <c r="C526" s="88" t="str">
        <f ca="1">IF('PR-tampon'!$E491="","",IF('PR-tampon'!$E491=0,"",IF(INDIRECT(NOM_FR&amp;ADDRESS('PR-tampon'!$E491,COLUMN(REFERENCEMENT_ISOLANT[[#Headers],[TYPE DE PROCEDE]])))=0,"",INDIRECT(NOM_FR&amp;ADDRESS('PR-tampon'!$E491,COLUMN(REFERENCEMENT_ISOLANT[[#Headers],[TYPE DE PROCEDE]]))))))</f>
        <v/>
      </c>
      <c r="D526" s="88" t="str">
        <f ca="1">IF('PR-tampon'!$E491="","",IF('PR-tampon'!$E491=0,"",IF(INDIRECT(NOM_FR&amp;ADDRESS('PR-tampon'!$E491,COLUMN(REFERENCEMENT_ISOLANT[[#Headers],[MATIERE]])))=0,"",INDIRECT(NOM_FR&amp;ADDRESS('PR-tampon'!$E491,COLUMN(REFERENCEMENT_ISOLANT[[#Headers],[MATIERE]]))))))</f>
        <v/>
      </c>
      <c r="E526" s="3" t="str">
        <f ca="1">IF('PR-tampon'!$E491="","",IF('PR-tampon'!$E491=0,"",IF(INDIRECT(NOM_FR&amp;ADDRESS('PR-tampon'!$E491,COLUMN(REFERENCEMENT_ISOLANT[[#Headers],[NOM COMMERCIAL DU PROCEDE]])))=0,"",INDIRECT(NOM_FR&amp;ADDRESS('PR-tampon'!$E491,COLUMN(REFERENCEMENT_ISOLANT[[#Headers],[NOM COMMERCIAL DU PROCEDE]]))))))</f>
        <v/>
      </c>
      <c r="F526" s="3" t="str">
        <f ca="1">IF('PR-tampon'!$E491="","",IF('PR-tampon'!$E491=0,"",IF(INDIRECT(NOM_FR&amp;ADDRESS('PR-tampon'!$E491,COLUMN(REFERENCEMENT_ISOLANT[[#Headers],[DISTRIBUTEUR]])))=0,"",INDIRECT(NOM_FR&amp;ADDRESS('PR-tampon'!$E491,COLUMN(REFERENCEMENT_ISOLANT[[#Headers],[DISTRIBUTEUR]]))))))</f>
        <v/>
      </c>
      <c r="G526" s="3" t="str">
        <f ca="1">IF('PR-tampon'!$E491="","",IF('PR-tampon'!$E491=0,"",IF(INDIRECT(NOM_FR&amp;ADDRESS('PR-tampon'!$E491,COLUMN(REFERENCEMENT_ISOLANT[[#Headers],[TYPE DE DOCUMENT DE REFERENCE]])))=0,"",INDIRECT(NOM_FR&amp;ADDRESS('PR-tampon'!$E491,COLUMN(REFERENCEMENT_ISOLANT[[#Headers],[TYPE DE DOCUMENT DE REFERENCE]]))))))</f>
        <v/>
      </c>
      <c r="H526" s="3" t="str">
        <f ca="1">IF('PR-tampon'!$E491="","",IF('PR-tampon'!$E491=0,"",IF(INDIRECT(NOM_FR&amp;ADDRESS('PR-tampon'!$E491,COLUMN(REFERENCEMENT_ISOLANT[[#Headers],[REF]])))=0,"",INDIRECT(NOM_FR&amp;ADDRESS('PR-tampon'!$E491,COLUMN(REFERENCEMENT_ISOLANT[[#Headers],[REF]]))))))</f>
        <v/>
      </c>
      <c r="I526" s="82" t="str">
        <f ca="1">IF('PR-tampon'!$E491="","",IF('PR-tampon'!$E491=0,"",IF(INDIRECT(NOM_FR&amp;ADDRESS('PR-tampon'!$E491,COLUMN(REFERENCEMENT_ISOLANT[[#Headers],[AVIS LIMITE AU]])))=0,"",INDIRECT(NOM_FR&amp;ADDRESS('PR-tampon'!$E491,COLUMN(REFERENCEMENT_ISOLANT[[#Headers],[AVIS LIMITE AU]]))))))</f>
        <v/>
      </c>
      <c r="J526" s="3" t="str">
        <f ca="1">IF('PR-tampon'!$E491="","",IF('PR-tampon'!$E491=0,"",IF(INDIRECT(NOM_FR&amp;ADDRESS('PR-tampon'!$E491,COLUMN(REFERENCEMENT_ISOLANT[[#Headers],[TC/TNC
dans le domaine d''emploi visé]])))=0,"",INDIRECT(NOM_FR&amp;ADDRESS('PR-tampon'!$E491,COLUMN(REFERENCEMENT_ISOLANT[[#Headers],[TC/TNC
dans le domaine d''emploi visé]]))))))</f>
        <v/>
      </c>
      <c r="K526" s="117" t="str">
        <f ca="1">IF('PR-tampon'!$E491="","",IF('PR-tampon'!$E491=0,"",IF(INDIRECT(NOM_FR&amp;ADDRESS('PR-tampon'!$E491,COLUMN(REFERENCEMENT_ISOLANT[[#Headers],[SYNTHESE DES APPLICATIONS VISEES]])))=0,"",INDIRECT(NOM_FR&amp;ADDRESS('PR-tampon'!$E491,COLUMN(REFERENCEMENT_ISOLANT[[#Headers],[SYNTHESE DES APPLICATIONS VISEES]]))))))</f>
        <v/>
      </c>
      <c r="L526" s="84" t="str">
        <f ca="1">IF('PR-tampon'!$E491="","",IF('PR-tampon'!$E491=0,"",IF(INDIRECT(NOM_FR&amp;ADDRESS('PR-tampon'!$E491,COLUMN(REFERENCEMENT_ISOLANT[[#Headers],[CONCATENATION DES OBSERVATIONS]])))=0,"",INDIRECT(NOM_FR&amp;ADDRESS('PR-tampon'!$E491,COLUMN(REFERENCEMENT_ISOLANT[[#Headers],[CONCATENATION DES OBSERVATIONS]]))))))</f>
        <v/>
      </c>
      <c r="M526" s="3" t="str">
        <f ca="1">IF('PR-tampon'!$E491="","",IF('PR-tampon'!$E491=0,"",IF(INDIRECT(NOM_FR&amp;ADDRESS('PR-tampon'!$E491,COLUMN(REFERENCEMENT_ISOLANT[[#Headers],[Hygrométrie des locaux]])))=0,"",INDIRECT(NOM_FR&amp;ADDRESS('PR-tampon'!$E491,COLUMN(REFERENCEMENT_ISOLANT[[#Headers],[Hygrométrie des locaux]]))))))</f>
        <v/>
      </c>
      <c r="N526" s="3" t="str">
        <f ca="1">IF('PR-tampon'!$E491="","",IF('PR-tampon'!$E491=0,"",IF(INDIRECT(NOM_FR&amp;ADDRESS('PR-tampon'!$E491,COLUMN(REFERENCEMENT_ISOLANT[[#Headers],[classement locaux au sens 20.1 P3]])))=0,"",INDIRECT(NOM_FR&amp;ADDRESS('PR-tampon'!$E491,COLUMN(REFERENCEMENT_ISOLANT[[#Headers],[classement locaux au sens 20.1 P3]]))))))</f>
        <v/>
      </c>
      <c r="O526" s="3" t="str">
        <f ca="1">IF('PR-tampon'!$E491="","",IF('PR-tampon'!$E491=0,"",IF(INDIRECT(NOM_FR&amp;ADDRESS('PR-tampon'!$E491,COLUMN(REFERENCEMENT_ISOLANT[[#Headers],[Climat max]])))=0,"",INDIRECT(NOM_FR&amp;ADDRESS('PR-tampon'!$E491,COLUMN(REFERENCEMENT_ISOLANT[[#Headers],[Climat max]]))))))</f>
        <v/>
      </c>
      <c r="P526" s="3" t="str">
        <f ca="1">IF('PR-tampon'!$E491="","",IF('PR-tampon'!$E491=0,"",IF(INDIRECT(NOM_FR&amp;ADDRESS('PR-tampon'!$E491,COLUMN(REFERENCEMENT_ISOLANT[[#Headers],[Locaux climatisés ou raffraichis]])))=0,"",INDIRECT(NOM_FR&amp;ADDRESS('PR-tampon'!$E491,COLUMN(REFERENCEMENT_ISOLANT[[#Headers],[Locaux climatisés ou raffraichis]]))))))</f>
        <v/>
      </c>
      <c r="Q526" s="89" t="str">
        <f ca="1">IF('PR-tampon'!$E491="","",IF('PR-tampon'!$E491=0,"",IF(INDIRECT(NOM_FR&amp;ADDRESS('PR-tampon'!$E491,COLUMN(REFERENCEMENT_ISOLANT[[#Headers],[LIEN INTERNET]])))=0,"",INDIRECT(NOM_FR&amp;ADDRESS('PR-tampon'!$E491,COLUMN(REFERENCEMENT_ISOLANT[[#Headers],[LIEN INTERNET]]))))))</f>
        <v/>
      </c>
    </row>
    <row r="527" spans="1:17" ht="130.15" customHeight="1" x14ac:dyDescent="0.25">
      <c r="A527" s="3" t="s">
        <v>219</v>
      </c>
      <c r="B527" s="88" t="str">
        <f ca="1">IF('PR-tampon'!$D492="","",IF('PR-tampon'!$D492=0,"",IF(INDIRECT(NOM_FR&amp;ADDRESS('PR-tampon'!$D492,COLUMN(REFERENCEMENT_ISOLANT[[#Headers],[DATE REFERENCEMENT]])))=0,"",INDIRECT(NOM_FR&amp;ADDRESS('PR-tampon'!$D492,COLUMN(REFERENCEMENT_ISOLANT[[#Headers],[DATE REFERENCEMENT]]))))))</f>
        <v/>
      </c>
      <c r="C527" s="88" t="str">
        <f ca="1">IF('PR-tampon'!$D492="","",IF('PR-tampon'!$D492=0,"",IF(INDIRECT(NOM_FR&amp;ADDRESS('PR-tampon'!$D492,COLUMN(REFERENCEMENT_ISOLANT[[#Headers],[TYPE DE PROCEDE]])))=0,"",INDIRECT(NOM_FR&amp;ADDRESS('PR-tampon'!$D492,COLUMN(REFERENCEMENT_ISOLANT[[#Headers],[TYPE DE PROCEDE]]))))))</f>
        <v/>
      </c>
      <c r="D527" s="88" t="str">
        <f ca="1">IF('PR-tampon'!$D492="","",IF('PR-tampon'!$D492=0,"",IF(INDIRECT(NOM_FR&amp;ADDRESS('PR-tampon'!$D492,COLUMN(REFERENCEMENT_ISOLANT[[#Headers],[MATIERE]])))=0,"",INDIRECT(NOM_FR&amp;ADDRESS('PR-tampon'!$D492,COLUMN(REFERENCEMENT_ISOLANT[[#Headers],[MATIERE]]))))))</f>
        <v/>
      </c>
      <c r="E527" s="3" t="str">
        <f ca="1">IF('PR-tampon'!$D492="","",IF('PR-tampon'!$D492=0,"",IF(INDIRECT(NOM_FR&amp;ADDRESS('PR-tampon'!$D492,COLUMN(REFERENCEMENT_ISOLANT[[#Headers],[NOM COMMERCIAL DU PROCEDE]])))=0,"",INDIRECT(NOM_FR&amp;ADDRESS('PR-tampon'!$D492,COLUMN(REFERENCEMENT_ISOLANT[[#Headers],[NOM COMMERCIAL DU PROCEDE]]))))))</f>
        <v/>
      </c>
      <c r="F527" s="3" t="str">
        <f ca="1">IF('PR-tampon'!$D492="","",IF('PR-tampon'!$D492=0,"",IF(INDIRECT(NOM_FR&amp;ADDRESS('PR-tampon'!$D492,COLUMN(REFERENCEMENT_ISOLANT[[#Headers],[DISTRIBUTEUR]])))=0,"",INDIRECT(NOM_FR&amp;ADDRESS('PR-tampon'!$D492,COLUMN(REFERENCEMENT_ISOLANT[[#Headers],[DISTRIBUTEUR]]))))))</f>
        <v/>
      </c>
      <c r="G527" s="3" t="str">
        <f ca="1">IF('PR-tampon'!$D492="","",IF('PR-tampon'!$D492=0,"",IF(INDIRECT(NOM_FR&amp;ADDRESS('PR-tampon'!$D492,COLUMN(REFERENCEMENT_ISOLANT[[#Headers],[TYPE DE DOCUMENT DE REFERENCE]])))=0,"",INDIRECT(NOM_FR&amp;ADDRESS('PR-tampon'!$D492,COLUMN(REFERENCEMENT_ISOLANT[[#Headers],[TYPE DE DOCUMENT DE REFERENCE]]))))))</f>
        <v/>
      </c>
      <c r="H527" s="3" t="str">
        <f ca="1">IF('PR-tampon'!$D492="","",IF('PR-tampon'!$D492=0,"",IF(INDIRECT(NOM_FR&amp;ADDRESS('PR-tampon'!$D492,COLUMN(REFERENCEMENT_ISOLANT[[#Headers],[REF]])))=0,"",INDIRECT(NOM_FR&amp;ADDRESS('PR-tampon'!$D492,COLUMN(REFERENCEMENT_ISOLANT[[#Headers],[REF]]))))))</f>
        <v/>
      </c>
      <c r="I527" s="82" t="str">
        <f ca="1">IF('PR-tampon'!$D492="","",IF('PR-tampon'!$D492=0,"",IF(INDIRECT(NOM_FR&amp;ADDRESS('PR-tampon'!$D492,COLUMN(REFERENCEMENT_ISOLANT[[#Headers],[AVIS LIMITE AU]])))=0,"",INDIRECT(NOM_FR&amp;ADDRESS('PR-tampon'!$D492,COLUMN(REFERENCEMENT_ISOLANT[[#Headers],[AVIS LIMITE AU]]))))))</f>
        <v/>
      </c>
      <c r="J527" s="3" t="str">
        <f ca="1">IF('PR-tampon'!$D492="","",IF('PR-tampon'!$D492=0,"",IF(INDIRECT(NOM_FR&amp;ADDRESS('PR-tampon'!$D492,COLUMN(REFERENCEMENT_ISOLANT[[#Headers],[TC/TNC
dans le domaine d''emploi visé]])))=0,"",INDIRECT(NOM_FR&amp;ADDRESS('PR-tampon'!$D492,COLUMN(REFERENCEMENT_ISOLANT[[#Headers],[TC/TNC
dans le domaine d''emploi visé]]))))))</f>
        <v/>
      </c>
      <c r="K527" s="117" t="str">
        <f ca="1">IF('PR-tampon'!$D492="","",IF('PR-tampon'!$D492=0,"",IF(INDIRECT(NOM_FR&amp;ADDRESS('PR-tampon'!$D492,COLUMN(REFERENCEMENT_ISOLANT[[#Headers],[SYNTHESE DES APPLICATIONS VISEES]])))=0,"",INDIRECT(NOM_FR&amp;ADDRESS('PR-tampon'!$D492,COLUMN(REFERENCEMENT_ISOLANT[[#Headers],[SYNTHESE DES APPLICATIONS VISEES]]))))))</f>
        <v/>
      </c>
      <c r="L527" s="84" t="str">
        <f ca="1">IF('PR-tampon'!$E492="","",IF('PR-tampon'!$E492=0,"",IF(INDIRECT(NOM_FR&amp;ADDRESS('PR-tampon'!$E492,COLUMN(REFERENCEMENT_ISOLANT[[#Headers],[CONCATENATION DES OBSERVATIONS]])))=0,"",INDIRECT(NOM_FR&amp;ADDRESS('PR-tampon'!$E492,COLUMN(REFERENCEMENT_ISOLANT[[#Headers],[CONCATENATION DES OBSERVATIONS]]))))))</f>
        <v/>
      </c>
      <c r="M527" s="3" t="str">
        <f ca="1">IF('PR-tampon'!$D492="","",IF('PR-tampon'!$D492=0,"",IF(INDIRECT(NOM_FR&amp;ADDRESS('PR-tampon'!$D492,COLUMN(REFERENCEMENT_ISOLANT[[#Headers],[Hygrométrie des locaux]])))=0,"",INDIRECT(NOM_FR&amp;ADDRESS('PR-tampon'!$D492,COLUMN(REFERENCEMENT_ISOLANT[[#Headers],[Hygrométrie des locaux]]))))))</f>
        <v/>
      </c>
      <c r="N527" s="3" t="str">
        <f ca="1">IF('PR-tampon'!$D492="","",IF('PR-tampon'!$D492=0,"",IF(INDIRECT(NOM_FR&amp;ADDRESS('PR-tampon'!$D492,COLUMN(REFERENCEMENT_ISOLANT[[#Headers],[classement locaux au sens 20.1 P3]])))=0,"",INDIRECT(NOM_FR&amp;ADDRESS('PR-tampon'!$D492,COLUMN(REFERENCEMENT_ISOLANT[[#Headers],[classement locaux au sens 20.1 P3]]))))))</f>
        <v/>
      </c>
      <c r="O527" s="3" t="str">
        <f ca="1">IF('PR-tampon'!$D492="","",IF('PR-tampon'!$D492=0,"",IF(INDIRECT(NOM_FR&amp;ADDRESS('PR-tampon'!$D492,COLUMN(REFERENCEMENT_ISOLANT[[#Headers],[Climat max]])))=0,"",INDIRECT(NOM_FR&amp;ADDRESS('PR-tampon'!$D492,COLUMN(REFERENCEMENT_ISOLANT[[#Headers],[Climat max]]))))))</f>
        <v/>
      </c>
      <c r="P527" s="3" t="str">
        <f ca="1">IF('PR-tampon'!$D492="","",IF('PR-tampon'!$D492=0,"",IF(INDIRECT(NOM_FR&amp;ADDRESS('PR-tampon'!$D492,COLUMN(REFERENCEMENT_ISOLANT[[#Headers],[Locaux climatisés ou raffraichis]])))=0,"",INDIRECT(NOM_FR&amp;ADDRESS('PR-tampon'!$D492,COLUMN(REFERENCEMENT_ISOLANT[[#Headers],[Locaux climatisés ou raffraichis]]))))))</f>
        <v/>
      </c>
      <c r="Q527" s="89" t="str">
        <f ca="1">IF('PR-tampon'!$D492="","",IF('PR-tampon'!$D492=0,"",IF(INDIRECT(NOM_FR&amp;ADDRESS('PR-tampon'!$D492,COLUMN(REFERENCEMENT_ISOLANT[[#Headers],[LIEN INTERNET]])))=0,"",INDIRECT(NOM_FR&amp;ADDRESS('PR-tampon'!$D492,COLUMN(REFERENCEMENT_ISOLANT[[#Headers],[LIEN INTERNET]]))))))</f>
        <v/>
      </c>
    </row>
    <row r="528" spans="1:17" ht="130.15" customHeight="1" x14ac:dyDescent="0.25">
      <c r="A528" s="3" t="s">
        <v>219</v>
      </c>
      <c r="B528" s="88" t="str">
        <f ca="1">IF('PR-tampon'!$D493="","",IF('PR-tampon'!$D493=0,"",IF(INDIRECT(NOM_FR&amp;ADDRESS('PR-tampon'!$D493,COLUMN(REFERENCEMENT_ISOLANT[[#Headers],[DATE REFERENCEMENT]])))=0,"",INDIRECT(NOM_FR&amp;ADDRESS('PR-tampon'!$D493,COLUMN(REFERENCEMENT_ISOLANT[[#Headers],[DATE REFERENCEMENT]]))))))</f>
        <v/>
      </c>
      <c r="C528" s="88" t="str">
        <f ca="1">IF('PR-tampon'!$D493="","",IF('PR-tampon'!$D493=0,"",IF(INDIRECT(NOM_FR&amp;ADDRESS('PR-tampon'!$D493,COLUMN(REFERENCEMENT_ISOLANT[[#Headers],[TYPE DE PROCEDE]])))=0,"",INDIRECT(NOM_FR&amp;ADDRESS('PR-tampon'!$D493,COLUMN(REFERENCEMENT_ISOLANT[[#Headers],[TYPE DE PROCEDE]]))))))</f>
        <v/>
      </c>
      <c r="D528" s="88" t="str">
        <f ca="1">IF('PR-tampon'!$D493="","",IF('PR-tampon'!$D493=0,"",IF(INDIRECT(NOM_FR&amp;ADDRESS('PR-tampon'!$D493,COLUMN(REFERENCEMENT_ISOLANT[[#Headers],[MATIERE]])))=0,"",INDIRECT(NOM_FR&amp;ADDRESS('PR-tampon'!$D493,COLUMN(REFERENCEMENT_ISOLANT[[#Headers],[MATIERE]]))))))</f>
        <v/>
      </c>
      <c r="E528" s="3" t="str">
        <f ca="1">IF('PR-tampon'!$D493="","",IF('PR-tampon'!$D493=0,"",IF(INDIRECT(NOM_FR&amp;ADDRESS('PR-tampon'!$D493,COLUMN(REFERENCEMENT_ISOLANT[[#Headers],[NOM COMMERCIAL DU PROCEDE]])))=0,"",INDIRECT(NOM_FR&amp;ADDRESS('PR-tampon'!$D493,COLUMN(REFERENCEMENT_ISOLANT[[#Headers],[NOM COMMERCIAL DU PROCEDE]]))))))</f>
        <v/>
      </c>
      <c r="F528" s="3" t="str">
        <f ca="1">IF('PR-tampon'!$D493="","",IF('PR-tampon'!$D493=0,"",IF(INDIRECT(NOM_FR&amp;ADDRESS('PR-tampon'!$D493,COLUMN(REFERENCEMENT_ISOLANT[[#Headers],[DISTRIBUTEUR]])))=0,"",INDIRECT(NOM_FR&amp;ADDRESS('PR-tampon'!$D493,COLUMN(REFERENCEMENT_ISOLANT[[#Headers],[DISTRIBUTEUR]]))))))</f>
        <v/>
      </c>
      <c r="G528" s="3" t="str">
        <f ca="1">IF('PR-tampon'!$D493="","",IF('PR-tampon'!$D493=0,"",IF(INDIRECT(NOM_FR&amp;ADDRESS('PR-tampon'!$D493,COLUMN(REFERENCEMENT_ISOLANT[[#Headers],[TYPE DE DOCUMENT DE REFERENCE]])))=0,"",INDIRECT(NOM_FR&amp;ADDRESS('PR-tampon'!$D493,COLUMN(REFERENCEMENT_ISOLANT[[#Headers],[TYPE DE DOCUMENT DE REFERENCE]]))))))</f>
        <v/>
      </c>
      <c r="H528" s="3" t="str">
        <f ca="1">IF('PR-tampon'!$D493="","",IF('PR-tampon'!$D493=0,"",IF(INDIRECT(NOM_FR&amp;ADDRESS('PR-tampon'!$D493,COLUMN(REFERENCEMENT_ISOLANT[[#Headers],[REF]])))=0,"",INDIRECT(NOM_FR&amp;ADDRESS('PR-tampon'!$D493,COLUMN(REFERENCEMENT_ISOLANT[[#Headers],[REF]]))))))</f>
        <v/>
      </c>
      <c r="I528" s="82" t="str">
        <f ca="1">IF('PR-tampon'!$D493="","",IF('PR-tampon'!$D493=0,"",IF(INDIRECT(NOM_FR&amp;ADDRESS('PR-tampon'!$D493,COLUMN(REFERENCEMENT_ISOLANT[[#Headers],[AVIS LIMITE AU]])))=0,"",INDIRECT(NOM_FR&amp;ADDRESS('PR-tampon'!$D493,COLUMN(REFERENCEMENT_ISOLANT[[#Headers],[AVIS LIMITE AU]]))))))</f>
        <v/>
      </c>
      <c r="J528" s="3" t="str">
        <f ca="1">IF('PR-tampon'!$D493="","",IF('PR-tampon'!$D493=0,"",IF(INDIRECT(NOM_FR&amp;ADDRESS('PR-tampon'!$D493,COLUMN(REFERENCEMENT_ISOLANT[[#Headers],[TC/TNC
dans le domaine d''emploi visé]])))=0,"",INDIRECT(NOM_FR&amp;ADDRESS('PR-tampon'!$D493,COLUMN(REFERENCEMENT_ISOLANT[[#Headers],[TC/TNC
dans le domaine d''emploi visé]]))))))</f>
        <v/>
      </c>
      <c r="K528" s="117" t="str">
        <f ca="1">IF('PR-tampon'!$D493="","",IF('PR-tampon'!$D493=0,"",IF(INDIRECT(NOM_FR&amp;ADDRESS('PR-tampon'!$D493,COLUMN(REFERENCEMENT_ISOLANT[[#Headers],[SYNTHESE DES APPLICATIONS VISEES]])))=0,"",INDIRECT(NOM_FR&amp;ADDRESS('PR-tampon'!$D493,COLUMN(REFERENCEMENT_ISOLANT[[#Headers],[SYNTHESE DES APPLICATIONS VISEES]]))))))</f>
        <v/>
      </c>
      <c r="L528" s="84" t="str">
        <f ca="1">IF('PR-tampon'!$E493="","",IF('PR-tampon'!$E493=0,"",IF(INDIRECT(NOM_FR&amp;ADDRESS('PR-tampon'!$E493,COLUMN(REFERENCEMENT_ISOLANT[[#Headers],[CONCATENATION DES OBSERVATIONS]])))=0,"",INDIRECT(NOM_FR&amp;ADDRESS('PR-tampon'!$E493,COLUMN(REFERENCEMENT_ISOLANT[[#Headers],[CONCATENATION DES OBSERVATIONS]]))))))</f>
        <v/>
      </c>
      <c r="M528" s="3" t="str">
        <f ca="1">IF('PR-tampon'!$D493="","",IF('PR-tampon'!$D493=0,"",IF(INDIRECT(NOM_FR&amp;ADDRESS('PR-tampon'!$D493,COLUMN(REFERENCEMENT_ISOLANT[[#Headers],[Hygrométrie des locaux]])))=0,"",INDIRECT(NOM_FR&amp;ADDRESS('PR-tampon'!$D493,COLUMN(REFERENCEMENT_ISOLANT[[#Headers],[Hygrométrie des locaux]]))))))</f>
        <v/>
      </c>
      <c r="N528" s="3" t="str">
        <f ca="1">IF('PR-tampon'!$D493="","",IF('PR-tampon'!$D493=0,"",IF(INDIRECT(NOM_FR&amp;ADDRESS('PR-tampon'!$D493,COLUMN(REFERENCEMENT_ISOLANT[[#Headers],[classement locaux au sens 20.1 P3]])))=0,"",INDIRECT(NOM_FR&amp;ADDRESS('PR-tampon'!$D493,COLUMN(REFERENCEMENT_ISOLANT[[#Headers],[classement locaux au sens 20.1 P3]]))))))</f>
        <v/>
      </c>
      <c r="O528" s="3" t="str">
        <f ca="1">IF('PR-tampon'!$D493="","",IF('PR-tampon'!$D493=0,"",IF(INDIRECT(NOM_FR&amp;ADDRESS('PR-tampon'!$D493,COLUMN(REFERENCEMENT_ISOLANT[[#Headers],[Climat max]])))=0,"",INDIRECT(NOM_FR&amp;ADDRESS('PR-tampon'!$D493,COLUMN(REFERENCEMENT_ISOLANT[[#Headers],[Climat max]]))))))</f>
        <v/>
      </c>
      <c r="P528" s="3" t="str">
        <f ca="1">IF('PR-tampon'!$D493="","",IF('PR-tampon'!$D493=0,"",IF(INDIRECT(NOM_FR&amp;ADDRESS('PR-tampon'!$D493,COLUMN(REFERENCEMENT_ISOLANT[[#Headers],[Locaux climatisés ou raffraichis]])))=0,"",INDIRECT(NOM_FR&amp;ADDRESS('PR-tampon'!$D493,COLUMN(REFERENCEMENT_ISOLANT[[#Headers],[Locaux climatisés ou raffraichis]]))))))</f>
        <v/>
      </c>
      <c r="Q528" s="89" t="str">
        <f ca="1">IF('PR-tampon'!$D493="","",IF('PR-tampon'!$D493=0,"",IF(INDIRECT(NOM_FR&amp;ADDRESS('PR-tampon'!$D493,COLUMN(REFERENCEMENT_ISOLANT[[#Headers],[LIEN INTERNET]])))=0,"",INDIRECT(NOM_FR&amp;ADDRESS('PR-tampon'!$D493,COLUMN(REFERENCEMENT_ISOLANT[[#Headers],[LIEN INTERNET]]))))))</f>
        <v/>
      </c>
    </row>
    <row r="529" spans="1:17" ht="130.15" customHeight="1" x14ac:dyDescent="0.25">
      <c r="A529" s="3" t="s">
        <v>219</v>
      </c>
      <c r="B529" s="88" t="str">
        <f ca="1">IF('PR-tampon'!$D494="","",IF('PR-tampon'!$D494=0,"",IF(INDIRECT(NOM_FR&amp;ADDRESS('PR-tampon'!$D494,COLUMN(REFERENCEMENT_ISOLANT[[#Headers],[DATE REFERENCEMENT]])))=0,"",INDIRECT(NOM_FR&amp;ADDRESS('PR-tampon'!$D494,COLUMN(REFERENCEMENT_ISOLANT[[#Headers],[DATE REFERENCEMENT]]))))))</f>
        <v/>
      </c>
      <c r="C529" s="88" t="str">
        <f ca="1">IF('PR-tampon'!$D494="","",IF('PR-tampon'!$D494=0,"",IF(INDIRECT(NOM_FR&amp;ADDRESS('PR-tampon'!$D494,COLUMN(REFERENCEMENT_ISOLANT[[#Headers],[TYPE DE PROCEDE]])))=0,"",INDIRECT(NOM_FR&amp;ADDRESS('PR-tampon'!$D494,COLUMN(REFERENCEMENT_ISOLANT[[#Headers],[TYPE DE PROCEDE]]))))))</f>
        <v/>
      </c>
      <c r="D529" s="88" t="str">
        <f ca="1">IF('PR-tampon'!$D494="","",IF('PR-tampon'!$D494=0,"",IF(INDIRECT(NOM_FR&amp;ADDRESS('PR-tampon'!$D494,COLUMN(REFERENCEMENT_ISOLANT[[#Headers],[MATIERE]])))=0,"",INDIRECT(NOM_FR&amp;ADDRESS('PR-tampon'!$D494,COLUMN(REFERENCEMENT_ISOLANT[[#Headers],[MATIERE]]))))))</f>
        <v/>
      </c>
      <c r="E529" s="3" t="str">
        <f ca="1">IF('PR-tampon'!$D494="","",IF('PR-tampon'!$D494=0,"",IF(INDIRECT(NOM_FR&amp;ADDRESS('PR-tampon'!$D494,COLUMN(REFERENCEMENT_ISOLANT[[#Headers],[NOM COMMERCIAL DU PROCEDE]])))=0,"",INDIRECT(NOM_FR&amp;ADDRESS('PR-tampon'!$D494,COLUMN(REFERENCEMENT_ISOLANT[[#Headers],[NOM COMMERCIAL DU PROCEDE]]))))))</f>
        <v/>
      </c>
      <c r="F529" s="3" t="str">
        <f ca="1">IF('PR-tampon'!$D494="","",IF('PR-tampon'!$D494=0,"",IF(INDIRECT(NOM_FR&amp;ADDRESS('PR-tampon'!$D494,COLUMN(REFERENCEMENT_ISOLANT[[#Headers],[DISTRIBUTEUR]])))=0,"",INDIRECT(NOM_FR&amp;ADDRESS('PR-tampon'!$D494,COLUMN(REFERENCEMENT_ISOLANT[[#Headers],[DISTRIBUTEUR]]))))))</f>
        <v/>
      </c>
      <c r="G529" s="3" t="str">
        <f ca="1">IF('PR-tampon'!$D494="","",IF('PR-tampon'!$D494=0,"",IF(INDIRECT(NOM_FR&amp;ADDRESS('PR-tampon'!$D494,COLUMN(REFERENCEMENT_ISOLANT[[#Headers],[TYPE DE DOCUMENT DE REFERENCE]])))=0,"",INDIRECT(NOM_FR&amp;ADDRESS('PR-tampon'!$D494,COLUMN(REFERENCEMENT_ISOLANT[[#Headers],[TYPE DE DOCUMENT DE REFERENCE]]))))))</f>
        <v/>
      </c>
      <c r="H529" s="3" t="str">
        <f ca="1">IF('PR-tampon'!$D494="","",IF('PR-tampon'!$D494=0,"",IF(INDIRECT(NOM_FR&amp;ADDRESS('PR-tampon'!$D494,COLUMN(REFERENCEMENT_ISOLANT[[#Headers],[REF]])))=0,"",INDIRECT(NOM_FR&amp;ADDRESS('PR-tampon'!$D494,COLUMN(REFERENCEMENT_ISOLANT[[#Headers],[REF]]))))))</f>
        <v/>
      </c>
      <c r="I529" s="82" t="str">
        <f ca="1">IF('PR-tampon'!$D494="","",IF('PR-tampon'!$D494=0,"",IF(INDIRECT(NOM_FR&amp;ADDRESS('PR-tampon'!$D494,COLUMN(REFERENCEMENT_ISOLANT[[#Headers],[AVIS LIMITE AU]])))=0,"",INDIRECT(NOM_FR&amp;ADDRESS('PR-tampon'!$D494,COLUMN(REFERENCEMENT_ISOLANT[[#Headers],[AVIS LIMITE AU]]))))))</f>
        <v/>
      </c>
      <c r="J529" s="3" t="str">
        <f ca="1">IF('PR-tampon'!$D494="","",IF('PR-tampon'!$D494=0,"",IF(INDIRECT(NOM_FR&amp;ADDRESS('PR-tampon'!$D494,COLUMN(REFERENCEMENT_ISOLANT[[#Headers],[TC/TNC
dans le domaine d''emploi visé]])))=0,"",INDIRECT(NOM_FR&amp;ADDRESS('PR-tampon'!$D494,COLUMN(REFERENCEMENT_ISOLANT[[#Headers],[TC/TNC
dans le domaine d''emploi visé]]))))))</f>
        <v/>
      </c>
      <c r="K529" s="117" t="str">
        <f ca="1">IF('PR-tampon'!$D494="","",IF('PR-tampon'!$D494=0,"",IF(INDIRECT(NOM_FR&amp;ADDRESS('PR-tampon'!$D494,COLUMN(REFERENCEMENT_ISOLANT[[#Headers],[SYNTHESE DES APPLICATIONS VISEES]])))=0,"",INDIRECT(NOM_FR&amp;ADDRESS('PR-tampon'!$D494,COLUMN(REFERENCEMENT_ISOLANT[[#Headers],[SYNTHESE DES APPLICATIONS VISEES]]))))))</f>
        <v/>
      </c>
      <c r="L529" s="84" t="str">
        <f ca="1">IF('PR-tampon'!$E494="","",IF('PR-tampon'!$E494=0,"",IF(INDIRECT(NOM_FR&amp;ADDRESS('PR-tampon'!$E494,COLUMN(REFERENCEMENT_ISOLANT[[#Headers],[CONCATENATION DES OBSERVATIONS]])))=0,"",INDIRECT(NOM_FR&amp;ADDRESS('PR-tampon'!$E494,COLUMN(REFERENCEMENT_ISOLANT[[#Headers],[CONCATENATION DES OBSERVATIONS]]))))))</f>
        <v/>
      </c>
      <c r="M529" s="3" t="str">
        <f ca="1">IF('PR-tampon'!$D494="","",IF('PR-tampon'!$D494=0,"",IF(INDIRECT(NOM_FR&amp;ADDRESS('PR-tampon'!$D494,COLUMN(REFERENCEMENT_ISOLANT[[#Headers],[Hygrométrie des locaux]])))=0,"",INDIRECT(NOM_FR&amp;ADDRESS('PR-tampon'!$D494,COLUMN(REFERENCEMENT_ISOLANT[[#Headers],[Hygrométrie des locaux]]))))))</f>
        <v/>
      </c>
      <c r="N529" s="3" t="str">
        <f ca="1">IF('PR-tampon'!$D494="","",IF('PR-tampon'!$D494=0,"",IF(INDIRECT(NOM_FR&amp;ADDRESS('PR-tampon'!$D494,COLUMN(REFERENCEMENT_ISOLANT[[#Headers],[classement locaux au sens 20.1 P3]])))=0,"",INDIRECT(NOM_FR&amp;ADDRESS('PR-tampon'!$D494,COLUMN(REFERENCEMENT_ISOLANT[[#Headers],[classement locaux au sens 20.1 P3]]))))))</f>
        <v/>
      </c>
      <c r="O529" s="3" t="str">
        <f ca="1">IF('PR-tampon'!$D494="","",IF('PR-tampon'!$D494=0,"",IF(INDIRECT(NOM_FR&amp;ADDRESS('PR-tampon'!$D494,COLUMN(REFERENCEMENT_ISOLANT[[#Headers],[Climat max]])))=0,"",INDIRECT(NOM_FR&amp;ADDRESS('PR-tampon'!$D494,COLUMN(REFERENCEMENT_ISOLANT[[#Headers],[Climat max]]))))))</f>
        <v/>
      </c>
      <c r="P529" s="3" t="str">
        <f ca="1">IF('PR-tampon'!$D494="","",IF('PR-tampon'!$D494=0,"",IF(INDIRECT(NOM_FR&amp;ADDRESS('PR-tampon'!$D494,COLUMN(REFERENCEMENT_ISOLANT[[#Headers],[Locaux climatisés ou raffraichis]])))=0,"",INDIRECT(NOM_FR&amp;ADDRESS('PR-tampon'!$D494,COLUMN(REFERENCEMENT_ISOLANT[[#Headers],[Locaux climatisés ou raffraichis]]))))))</f>
        <v/>
      </c>
      <c r="Q529" s="89" t="str">
        <f ca="1">IF('PR-tampon'!$D494="","",IF('PR-tampon'!$D494=0,"",IF(INDIRECT(NOM_FR&amp;ADDRESS('PR-tampon'!$D494,COLUMN(REFERENCEMENT_ISOLANT[[#Headers],[LIEN INTERNET]])))=0,"",INDIRECT(NOM_FR&amp;ADDRESS('PR-tampon'!$D494,COLUMN(REFERENCEMENT_ISOLANT[[#Headers],[LIEN INTERNET]]))))))</f>
        <v/>
      </c>
    </row>
    <row r="530" spans="1:17" ht="130.15" customHeight="1" x14ac:dyDescent="0.25">
      <c r="A530" s="3" t="s">
        <v>219</v>
      </c>
      <c r="B530" s="88" t="str">
        <f ca="1">IF('PR-tampon'!$D495="","",IF('PR-tampon'!$D495=0,"",IF(INDIRECT(NOM_FR&amp;ADDRESS('PR-tampon'!$D495,COLUMN(REFERENCEMENT_ISOLANT[[#Headers],[DATE REFERENCEMENT]])))=0,"",INDIRECT(NOM_FR&amp;ADDRESS('PR-tampon'!$D495,COLUMN(REFERENCEMENT_ISOLANT[[#Headers],[DATE REFERENCEMENT]]))))))</f>
        <v/>
      </c>
      <c r="C530" s="88" t="str">
        <f ca="1">IF('PR-tampon'!$D495="","",IF('PR-tampon'!$D495=0,"",IF(INDIRECT(NOM_FR&amp;ADDRESS('PR-tampon'!$D495,COLUMN(REFERENCEMENT_ISOLANT[[#Headers],[TYPE DE PROCEDE]])))=0,"",INDIRECT(NOM_FR&amp;ADDRESS('PR-tampon'!$D495,COLUMN(REFERENCEMENT_ISOLANT[[#Headers],[TYPE DE PROCEDE]]))))))</f>
        <v/>
      </c>
      <c r="D530" s="88" t="str">
        <f ca="1">IF('PR-tampon'!$D495="","",IF('PR-tampon'!$D495=0,"",IF(INDIRECT(NOM_FR&amp;ADDRESS('PR-tampon'!$D495,COLUMN(REFERENCEMENT_ISOLANT[[#Headers],[MATIERE]])))=0,"",INDIRECT(NOM_FR&amp;ADDRESS('PR-tampon'!$D495,COLUMN(REFERENCEMENT_ISOLANT[[#Headers],[MATIERE]]))))))</f>
        <v/>
      </c>
      <c r="E530" s="3" t="str">
        <f ca="1">IF('PR-tampon'!$D495="","",IF('PR-tampon'!$D495=0,"",IF(INDIRECT(NOM_FR&amp;ADDRESS('PR-tampon'!$D495,COLUMN(REFERENCEMENT_ISOLANT[[#Headers],[NOM COMMERCIAL DU PROCEDE]])))=0,"",INDIRECT(NOM_FR&amp;ADDRESS('PR-tampon'!$D495,COLUMN(REFERENCEMENT_ISOLANT[[#Headers],[NOM COMMERCIAL DU PROCEDE]]))))))</f>
        <v/>
      </c>
      <c r="F530" s="3" t="str">
        <f ca="1">IF('PR-tampon'!$D495="","",IF('PR-tampon'!$D495=0,"",IF(INDIRECT(NOM_FR&amp;ADDRESS('PR-tampon'!$D495,COLUMN(REFERENCEMENT_ISOLANT[[#Headers],[DISTRIBUTEUR]])))=0,"",INDIRECT(NOM_FR&amp;ADDRESS('PR-tampon'!$D495,COLUMN(REFERENCEMENT_ISOLANT[[#Headers],[DISTRIBUTEUR]]))))))</f>
        <v/>
      </c>
      <c r="G530" s="3" t="str">
        <f ca="1">IF('PR-tampon'!$D495="","",IF('PR-tampon'!$D495=0,"",IF(INDIRECT(NOM_FR&amp;ADDRESS('PR-tampon'!$D495,COLUMN(REFERENCEMENT_ISOLANT[[#Headers],[TYPE DE DOCUMENT DE REFERENCE]])))=0,"",INDIRECT(NOM_FR&amp;ADDRESS('PR-tampon'!$D495,COLUMN(REFERENCEMENT_ISOLANT[[#Headers],[TYPE DE DOCUMENT DE REFERENCE]]))))))</f>
        <v/>
      </c>
      <c r="H530" s="3" t="str">
        <f ca="1">IF('PR-tampon'!$D495="","",IF('PR-tampon'!$D495=0,"",IF(INDIRECT(NOM_FR&amp;ADDRESS('PR-tampon'!$D495,COLUMN(REFERENCEMENT_ISOLANT[[#Headers],[REF]])))=0,"",INDIRECT(NOM_FR&amp;ADDRESS('PR-tampon'!$D495,COLUMN(REFERENCEMENT_ISOLANT[[#Headers],[REF]]))))))</f>
        <v/>
      </c>
      <c r="I530" s="82" t="str">
        <f ca="1">IF('PR-tampon'!$D495="","",IF('PR-tampon'!$D495=0,"",IF(INDIRECT(NOM_FR&amp;ADDRESS('PR-tampon'!$D495,COLUMN(REFERENCEMENT_ISOLANT[[#Headers],[AVIS LIMITE AU]])))=0,"",INDIRECT(NOM_FR&amp;ADDRESS('PR-tampon'!$D495,COLUMN(REFERENCEMENT_ISOLANT[[#Headers],[AVIS LIMITE AU]]))))))</f>
        <v/>
      </c>
      <c r="J530" s="3" t="str">
        <f ca="1">IF('PR-tampon'!$D495="","",IF('PR-tampon'!$D495=0,"",IF(INDIRECT(NOM_FR&amp;ADDRESS('PR-tampon'!$D495,COLUMN(REFERENCEMENT_ISOLANT[[#Headers],[TC/TNC
dans le domaine d''emploi visé]])))=0,"",INDIRECT(NOM_FR&amp;ADDRESS('PR-tampon'!$D495,COLUMN(REFERENCEMENT_ISOLANT[[#Headers],[TC/TNC
dans le domaine d''emploi visé]]))))))</f>
        <v/>
      </c>
      <c r="K530" s="117" t="str">
        <f ca="1">IF('PR-tampon'!$D495="","",IF('PR-tampon'!$D495=0,"",IF(INDIRECT(NOM_FR&amp;ADDRESS('PR-tampon'!$D495,COLUMN(REFERENCEMENT_ISOLANT[[#Headers],[SYNTHESE DES APPLICATIONS VISEES]])))=0,"",INDIRECT(NOM_FR&amp;ADDRESS('PR-tampon'!$D495,COLUMN(REFERENCEMENT_ISOLANT[[#Headers],[SYNTHESE DES APPLICATIONS VISEES]]))))))</f>
        <v/>
      </c>
      <c r="L530" s="84" t="str">
        <f ca="1">IF('PR-tampon'!$E495="","",IF('PR-tampon'!$E495=0,"",IF(INDIRECT(NOM_FR&amp;ADDRESS('PR-tampon'!$E495,COLUMN(REFERENCEMENT_ISOLANT[[#Headers],[CONCATENATION DES OBSERVATIONS]])))=0,"",INDIRECT(NOM_FR&amp;ADDRESS('PR-tampon'!$E495,COLUMN(REFERENCEMENT_ISOLANT[[#Headers],[CONCATENATION DES OBSERVATIONS]]))))))</f>
        <v/>
      </c>
      <c r="M530" s="3" t="str">
        <f ca="1">IF('PR-tampon'!$D495="","",IF('PR-tampon'!$D495=0,"",IF(INDIRECT(NOM_FR&amp;ADDRESS('PR-tampon'!$D495,COLUMN(REFERENCEMENT_ISOLANT[[#Headers],[Hygrométrie des locaux]])))=0,"",INDIRECT(NOM_FR&amp;ADDRESS('PR-tampon'!$D495,COLUMN(REFERENCEMENT_ISOLANT[[#Headers],[Hygrométrie des locaux]]))))))</f>
        <v/>
      </c>
      <c r="N530" s="3" t="str">
        <f ca="1">IF('PR-tampon'!$D495="","",IF('PR-tampon'!$D495=0,"",IF(INDIRECT(NOM_FR&amp;ADDRESS('PR-tampon'!$D495,COLUMN(REFERENCEMENT_ISOLANT[[#Headers],[classement locaux au sens 20.1 P3]])))=0,"",INDIRECT(NOM_FR&amp;ADDRESS('PR-tampon'!$D495,COLUMN(REFERENCEMENT_ISOLANT[[#Headers],[classement locaux au sens 20.1 P3]]))))))</f>
        <v/>
      </c>
      <c r="O530" s="3" t="str">
        <f ca="1">IF('PR-tampon'!$D495="","",IF('PR-tampon'!$D495=0,"",IF(INDIRECT(NOM_FR&amp;ADDRESS('PR-tampon'!$D495,COLUMN(REFERENCEMENT_ISOLANT[[#Headers],[Climat max]])))=0,"",INDIRECT(NOM_FR&amp;ADDRESS('PR-tampon'!$D495,COLUMN(REFERENCEMENT_ISOLANT[[#Headers],[Climat max]]))))))</f>
        <v/>
      </c>
      <c r="P530" s="3" t="str">
        <f ca="1">IF('PR-tampon'!$D495="","",IF('PR-tampon'!$D495=0,"",IF(INDIRECT(NOM_FR&amp;ADDRESS('PR-tampon'!$D495,COLUMN(REFERENCEMENT_ISOLANT[[#Headers],[Locaux climatisés ou raffraichis]])))=0,"",INDIRECT(NOM_FR&amp;ADDRESS('PR-tampon'!$D495,COLUMN(REFERENCEMENT_ISOLANT[[#Headers],[Locaux climatisés ou raffraichis]]))))))</f>
        <v/>
      </c>
      <c r="Q530" s="89" t="str">
        <f ca="1">IF('PR-tampon'!$D495="","",IF('PR-tampon'!$D495=0,"",IF(INDIRECT(NOM_FR&amp;ADDRESS('PR-tampon'!$D495,COLUMN(REFERENCEMENT_ISOLANT[[#Headers],[LIEN INTERNET]])))=0,"",INDIRECT(NOM_FR&amp;ADDRESS('PR-tampon'!$D495,COLUMN(REFERENCEMENT_ISOLANT[[#Headers],[LIEN INTERNET]]))))))</f>
        <v/>
      </c>
    </row>
    <row r="531" spans="1:17" ht="130.15" customHeight="1" x14ac:dyDescent="0.25">
      <c r="A531" s="3" t="s">
        <v>219</v>
      </c>
      <c r="B531" s="88" t="str">
        <f ca="1">IF('PR-tampon'!$D496="","",IF('PR-tampon'!$D496=0,"",IF(INDIRECT(NOM_FR&amp;ADDRESS('PR-tampon'!$D496,COLUMN(REFERENCEMENT_ISOLANT[[#Headers],[DATE REFERENCEMENT]])))=0,"",INDIRECT(NOM_FR&amp;ADDRESS('PR-tampon'!$D496,COLUMN(REFERENCEMENT_ISOLANT[[#Headers],[DATE REFERENCEMENT]]))))))</f>
        <v/>
      </c>
      <c r="C531" s="88" t="str">
        <f ca="1">IF('PR-tampon'!$D496="","",IF('PR-tampon'!$D496=0,"",IF(INDIRECT(NOM_FR&amp;ADDRESS('PR-tampon'!$D496,COLUMN(REFERENCEMENT_ISOLANT[[#Headers],[TYPE DE PROCEDE]])))=0,"",INDIRECT(NOM_FR&amp;ADDRESS('PR-tampon'!$D496,COLUMN(REFERENCEMENT_ISOLANT[[#Headers],[TYPE DE PROCEDE]]))))))</f>
        <v/>
      </c>
      <c r="D531" s="88" t="str">
        <f ca="1">IF('PR-tampon'!$D496="","",IF('PR-tampon'!$D496=0,"",IF(INDIRECT(NOM_FR&amp;ADDRESS('PR-tampon'!$D496,COLUMN(REFERENCEMENT_ISOLANT[[#Headers],[MATIERE]])))=0,"",INDIRECT(NOM_FR&amp;ADDRESS('PR-tampon'!$D496,COLUMN(REFERENCEMENT_ISOLANT[[#Headers],[MATIERE]]))))))</f>
        <v/>
      </c>
      <c r="E531" s="3" t="str">
        <f ca="1">IF('PR-tampon'!$D496="","",IF('PR-tampon'!$D496=0,"",IF(INDIRECT(NOM_FR&amp;ADDRESS('PR-tampon'!$D496,COLUMN(REFERENCEMENT_ISOLANT[[#Headers],[NOM COMMERCIAL DU PROCEDE]])))=0,"",INDIRECT(NOM_FR&amp;ADDRESS('PR-tampon'!$D496,COLUMN(REFERENCEMENT_ISOLANT[[#Headers],[NOM COMMERCIAL DU PROCEDE]]))))))</f>
        <v/>
      </c>
      <c r="F531" s="3" t="str">
        <f ca="1">IF('PR-tampon'!$D496="","",IF('PR-tampon'!$D496=0,"",IF(INDIRECT(NOM_FR&amp;ADDRESS('PR-tampon'!$D496,COLUMN(REFERENCEMENT_ISOLANT[[#Headers],[DISTRIBUTEUR]])))=0,"",INDIRECT(NOM_FR&amp;ADDRESS('PR-tampon'!$D496,COLUMN(REFERENCEMENT_ISOLANT[[#Headers],[DISTRIBUTEUR]]))))))</f>
        <v/>
      </c>
      <c r="G531" s="3" t="str">
        <f ca="1">IF('PR-tampon'!$D496="","",IF('PR-tampon'!$D496=0,"",IF(INDIRECT(NOM_FR&amp;ADDRESS('PR-tampon'!$D496,COLUMN(REFERENCEMENT_ISOLANT[[#Headers],[TYPE DE DOCUMENT DE REFERENCE]])))=0,"",INDIRECT(NOM_FR&amp;ADDRESS('PR-tampon'!$D496,COLUMN(REFERENCEMENT_ISOLANT[[#Headers],[TYPE DE DOCUMENT DE REFERENCE]]))))))</f>
        <v/>
      </c>
      <c r="H531" s="3" t="str">
        <f ca="1">IF('PR-tampon'!$D496="","",IF('PR-tampon'!$D496=0,"",IF(INDIRECT(NOM_FR&amp;ADDRESS('PR-tampon'!$D496,COLUMN(REFERENCEMENT_ISOLANT[[#Headers],[REF]])))=0,"",INDIRECT(NOM_FR&amp;ADDRESS('PR-tampon'!$D496,COLUMN(REFERENCEMENT_ISOLANT[[#Headers],[REF]]))))))</f>
        <v/>
      </c>
      <c r="I531" s="82" t="str">
        <f ca="1">IF('PR-tampon'!$D496="","",IF('PR-tampon'!$D496=0,"",IF(INDIRECT(NOM_FR&amp;ADDRESS('PR-tampon'!$D496,COLUMN(REFERENCEMENT_ISOLANT[[#Headers],[AVIS LIMITE AU]])))=0,"",INDIRECT(NOM_FR&amp;ADDRESS('PR-tampon'!$D496,COLUMN(REFERENCEMENT_ISOLANT[[#Headers],[AVIS LIMITE AU]]))))))</f>
        <v/>
      </c>
      <c r="J531" s="3" t="str">
        <f ca="1">IF('PR-tampon'!$D496="","",IF('PR-tampon'!$D496=0,"",IF(INDIRECT(NOM_FR&amp;ADDRESS('PR-tampon'!$D496,COLUMN(REFERENCEMENT_ISOLANT[[#Headers],[TC/TNC
dans le domaine d''emploi visé]])))=0,"",INDIRECT(NOM_FR&amp;ADDRESS('PR-tampon'!$D496,COLUMN(REFERENCEMENT_ISOLANT[[#Headers],[TC/TNC
dans le domaine d''emploi visé]]))))))</f>
        <v/>
      </c>
      <c r="K531" s="117" t="str">
        <f ca="1">IF('PR-tampon'!$D496="","",IF('PR-tampon'!$D496=0,"",IF(INDIRECT(NOM_FR&amp;ADDRESS('PR-tampon'!$D496,COLUMN(REFERENCEMENT_ISOLANT[[#Headers],[SYNTHESE DES APPLICATIONS VISEES]])))=0,"",INDIRECT(NOM_FR&amp;ADDRESS('PR-tampon'!$D496,COLUMN(REFERENCEMENT_ISOLANT[[#Headers],[SYNTHESE DES APPLICATIONS VISEES]]))))))</f>
        <v/>
      </c>
      <c r="L531" s="84" t="str">
        <f ca="1">IF('PR-tampon'!$E496="","",IF('PR-tampon'!$E496=0,"",IF(INDIRECT(NOM_FR&amp;ADDRESS('PR-tampon'!$E496,COLUMN(REFERENCEMENT_ISOLANT[[#Headers],[CONCATENATION DES OBSERVATIONS]])))=0,"",INDIRECT(NOM_FR&amp;ADDRESS('PR-tampon'!$E496,COLUMN(REFERENCEMENT_ISOLANT[[#Headers],[CONCATENATION DES OBSERVATIONS]]))))))</f>
        <v/>
      </c>
      <c r="M531" s="3" t="str">
        <f ca="1">IF('PR-tampon'!$D496="","",IF('PR-tampon'!$D496=0,"",IF(INDIRECT(NOM_FR&amp;ADDRESS('PR-tampon'!$D496,COLUMN(REFERENCEMENT_ISOLANT[[#Headers],[Hygrométrie des locaux]])))=0,"",INDIRECT(NOM_FR&amp;ADDRESS('PR-tampon'!$D496,COLUMN(REFERENCEMENT_ISOLANT[[#Headers],[Hygrométrie des locaux]]))))))</f>
        <v/>
      </c>
      <c r="N531" s="3" t="str">
        <f ca="1">IF('PR-tampon'!$D496="","",IF('PR-tampon'!$D496=0,"",IF(INDIRECT(NOM_FR&amp;ADDRESS('PR-tampon'!$D496,COLUMN(REFERENCEMENT_ISOLANT[[#Headers],[classement locaux au sens 20.1 P3]])))=0,"",INDIRECT(NOM_FR&amp;ADDRESS('PR-tampon'!$D496,COLUMN(REFERENCEMENT_ISOLANT[[#Headers],[classement locaux au sens 20.1 P3]]))))))</f>
        <v/>
      </c>
      <c r="O531" s="3" t="str">
        <f ca="1">IF('PR-tampon'!$D496="","",IF('PR-tampon'!$D496=0,"",IF(INDIRECT(NOM_FR&amp;ADDRESS('PR-tampon'!$D496,COLUMN(REFERENCEMENT_ISOLANT[[#Headers],[Climat max]])))=0,"",INDIRECT(NOM_FR&amp;ADDRESS('PR-tampon'!$D496,COLUMN(REFERENCEMENT_ISOLANT[[#Headers],[Climat max]]))))))</f>
        <v/>
      </c>
      <c r="P531" s="3" t="str">
        <f ca="1">IF('PR-tampon'!$D496="","",IF('PR-tampon'!$D496=0,"",IF(INDIRECT(NOM_FR&amp;ADDRESS('PR-tampon'!$D496,COLUMN(REFERENCEMENT_ISOLANT[[#Headers],[Locaux climatisés ou raffraichis]])))=0,"",INDIRECT(NOM_FR&amp;ADDRESS('PR-tampon'!$D496,COLUMN(REFERENCEMENT_ISOLANT[[#Headers],[Locaux climatisés ou raffraichis]]))))))</f>
        <v/>
      </c>
      <c r="Q531" s="89" t="str">
        <f ca="1">IF('PR-tampon'!$D496="","",IF('PR-tampon'!$D496=0,"",IF(INDIRECT(NOM_FR&amp;ADDRESS('PR-tampon'!$D496,COLUMN(REFERENCEMENT_ISOLANT[[#Headers],[LIEN INTERNET]])))=0,"",INDIRECT(NOM_FR&amp;ADDRESS('PR-tampon'!$D496,COLUMN(REFERENCEMENT_ISOLANT[[#Headers],[LIEN INTERNET]]))))))</f>
        <v/>
      </c>
    </row>
    <row r="532" spans="1:17" ht="130.15" customHeight="1" x14ac:dyDescent="0.25">
      <c r="A532" s="3" t="s">
        <v>219</v>
      </c>
      <c r="B532" s="88" t="str">
        <f ca="1">IF('PR-tampon'!$D497="","",IF('PR-tampon'!$D497=0,"",IF(INDIRECT(NOM_FR&amp;ADDRESS('PR-tampon'!$D497,COLUMN(REFERENCEMENT_ISOLANT[[#Headers],[DATE REFERENCEMENT]])))=0,"",INDIRECT(NOM_FR&amp;ADDRESS('PR-tampon'!$D497,COLUMN(REFERENCEMENT_ISOLANT[[#Headers],[DATE REFERENCEMENT]]))))))</f>
        <v/>
      </c>
      <c r="C532" s="88" t="str">
        <f ca="1">IF('PR-tampon'!$D497="","",IF('PR-tampon'!$D497=0,"",IF(INDIRECT(NOM_FR&amp;ADDRESS('PR-tampon'!$D497,COLUMN(REFERENCEMENT_ISOLANT[[#Headers],[TYPE DE PROCEDE]])))=0,"",INDIRECT(NOM_FR&amp;ADDRESS('PR-tampon'!$D497,COLUMN(REFERENCEMENT_ISOLANT[[#Headers],[TYPE DE PROCEDE]]))))))</f>
        <v/>
      </c>
      <c r="D532" s="88" t="str">
        <f ca="1">IF('PR-tampon'!$D497="","",IF('PR-tampon'!$D497=0,"",IF(INDIRECT(NOM_FR&amp;ADDRESS('PR-tampon'!$D497,COLUMN(REFERENCEMENT_ISOLANT[[#Headers],[MATIERE]])))=0,"",INDIRECT(NOM_FR&amp;ADDRESS('PR-tampon'!$D497,COLUMN(REFERENCEMENT_ISOLANT[[#Headers],[MATIERE]]))))))</f>
        <v/>
      </c>
      <c r="E532" s="3" t="str">
        <f ca="1">IF('PR-tampon'!$D497="","",IF('PR-tampon'!$D497=0,"",IF(INDIRECT(NOM_FR&amp;ADDRESS('PR-tampon'!$D497,COLUMN(REFERENCEMENT_ISOLANT[[#Headers],[NOM COMMERCIAL DU PROCEDE]])))=0,"",INDIRECT(NOM_FR&amp;ADDRESS('PR-tampon'!$D497,COLUMN(REFERENCEMENT_ISOLANT[[#Headers],[NOM COMMERCIAL DU PROCEDE]]))))))</f>
        <v/>
      </c>
      <c r="F532" s="3" t="str">
        <f ca="1">IF('PR-tampon'!$D497="","",IF('PR-tampon'!$D497=0,"",IF(INDIRECT(NOM_FR&amp;ADDRESS('PR-tampon'!$D497,COLUMN(REFERENCEMENT_ISOLANT[[#Headers],[DISTRIBUTEUR]])))=0,"",INDIRECT(NOM_FR&amp;ADDRESS('PR-tampon'!$D497,COLUMN(REFERENCEMENT_ISOLANT[[#Headers],[DISTRIBUTEUR]]))))))</f>
        <v/>
      </c>
      <c r="G532" s="3" t="str">
        <f ca="1">IF('PR-tampon'!$D497="","",IF('PR-tampon'!$D497=0,"",IF(INDIRECT(NOM_FR&amp;ADDRESS('PR-tampon'!$D497,COLUMN(REFERENCEMENT_ISOLANT[[#Headers],[TYPE DE DOCUMENT DE REFERENCE]])))=0,"",INDIRECT(NOM_FR&amp;ADDRESS('PR-tampon'!$D497,COLUMN(REFERENCEMENT_ISOLANT[[#Headers],[TYPE DE DOCUMENT DE REFERENCE]]))))))</f>
        <v/>
      </c>
      <c r="H532" s="3" t="str">
        <f ca="1">IF('PR-tampon'!$D497="","",IF('PR-tampon'!$D497=0,"",IF(INDIRECT(NOM_FR&amp;ADDRESS('PR-tampon'!$D497,COLUMN(REFERENCEMENT_ISOLANT[[#Headers],[REF]])))=0,"",INDIRECT(NOM_FR&amp;ADDRESS('PR-tampon'!$D497,COLUMN(REFERENCEMENT_ISOLANT[[#Headers],[REF]]))))))</f>
        <v/>
      </c>
      <c r="I532" s="82" t="str">
        <f ca="1">IF('PR-tampon'!$D497="","",IF('PR-tampon'!$D497=0,"",IF(INDIRECT(NOM_FR&amp;ADDRESS('PR-tampon'!$D497,COLUMN(REFERENCEMENT_ISOLANT[[#Headers],[AVIS LIMITE AU]])))=0,"",INDIRECT(NOM_FR&amp;ADDRESS('PR-tampon'!$D497,COLUMN(REFERENCEMENT_ISOLANT[[#Headers],[AVIS LIMITE AU]]))))))</f>
        <v/>
      </c>
      <c r="J532" s="3" t="str">
        <f ca="1">IF('PR-tampon'!$D497="","",IF('PR-tampon'!$D497=0,"",IF(INDIRECT(NOM_FR&amp;ADDRESS('PR-tampon'!$D497,COLUMN(REFERENCEMENT_ISOLANT[[#Headers],[TC/TNC
dans le domaine d''emploi visé]])))=0,"",INDIRECT(NOM_FR&amp;ADDRESS('PR-tampon'!$D497,COLUMN(REFERENCEMENT_ISOLANT[[#Headers],[TC/TNC
dans le domaine d''emploi visé]]))))))</f>
        <v/>
      </c>
      <c r="K532" s="117" t="str">
        <f ca="1">IF('PR-tampon'!$D497="","",IF('PR-tampon'!$D497=0,"",IF(INDIRECT(NOM_FR&amp;ADDRESS('PR-tampon'!$D497,COLUMN(REFERENCEMENT_ISOLANT[[#Headers],[SYNTHESE DES APPLICATIONS VISEES]])))=0,"",INDIRECT(NOM_FR&amp;ADDRESS('PR-tampon'!$D497,COLUMN(REFERENCEMENT_ISOLANT[[#Headers],[SYNTHESE DES APPLICATIONS VISEES]]))))))</f>
        <v/>
      </c>
      <c r="L532" s="84" t="str">
        <f ca="1">IF('PR-tampon'!$E497="","",IF('PR-tampon'!$E497=0,"",IF(INDIRECT(NOM_FR&amp;ADDRESS('PR-tampon'!$E497,COLUMN(REFERENCEMENT_ISOLANT[[#Headers],[CONCATENATION DES OBSERVATIONS]])))=0,"",INDIRECT(NOM_FR&amp;ADDRESS('PR-tampon'!$E497,COLUMN(REFERENCEMENT_ISOLANT[[#Headers],[CONCATENATION DES OBSERVATIONS]]))))))</f>
        <v/>
      </c>
      <c r="M532" s="3" t="str">
        <f ca="1">IF('PR-tampon'!$D497="","",IF('PR-tampon'!$D497=0,"",IF(INDIRECT(NOM_FR&amp;ADDRESS('PR-tampon'!$D497,COLUMN(REFERENCEMENT_ISOLANT[[#Headers],[Hygrométrie des locaux]])))=0,"",INDIRECT(NOM_FR&amp;ADDRESS('PR-tampon'!$D497,COLUMN(REFERENCEMENT_ISOLANT[[#Headers],[Hygrométrie des locaux]]))))))</f>
        <v/>
      </c>
      <c r="N532" s="3" t="str">
        <f ca="1">IF('PR-tampon'!$D497="","",IF('PR-tampon'!$D497=0,"",IF(INDIRECT(NOM_FR&amp;ADDRESS('PR-tampon'!$D497,COLUMN(REFERENCEMENT_ISOLANT[[#Headers],[classement locaux au sens 20.1 P3]])))=0,"",INDIRECT(NOM_FR&amp;ADDRESS('PR-tampon'!$D497,COLUMN(REFERENCEMENT_ISOLANT[[#Headers],[classement locaux au sens 20.1 P3]]))))))</f>
        <v/>
      </c>
      <c r="O532" s="3" t="str">
        <f ca="1">IF('PR-tampon'!$D497="","",IF('PR-tampon'!$D497=0,"",IF(INDIRECT(NOM_FR&amp;ADDRESS('PR-tampon'!$D497,COLUMN(REFERENCEMENT_ISOLANT[[#Headers],[Climat max]])))=0,"",INDIRECT(NOM_FR&amp;ADDRESS('PR-tampon'!$D497,COLUMN(REFERENCEMENT_ISOLANT[[#Headers],[Climat max]]))))))</f>
        <v/>
      </c>
      <c r="P532" s="3" t="str">
        <f ca="1">IF('PR-tampon'!$D497="","",IF('PR-tampon'!$D497=0,"",IF(INDIRECT(NOM_FR&amp;ADDRESS('PR-tampon'!$D497,COLUMN(REFERENCEMENT_ISOLANT[[#Headers],[Locaux climatisés ou raffraichis]])))=0,"",INDIRECT(NOM_FR&amp;ADDRESS('PR-tampon'!$D497,COLUMN(REFERENCEMENT_ISOLANT[[#Headers],[Locaux climatisés ou raffraichis]]))))))</f>
        <v/>
      </c>
      <c r="Q532" s="89" t="str">
        <f ca="1">IF('PR-tampon'!$D497="","",IF('PR-tampon'!$D497=0,"",IF(INDIRECT(NOM_FR&amp;ADDRESS('PR-tampon'!$D497,COLUMN(REFERENCEMENT_ISOLANT[[#Headers],[LIEN INTERNET]])))=0,"",INDIRECT(NOM_FR&amp;ADDRESS('PR-tampon'!$D497,COLUMN(REFERENCEMENT_ISOLANT[[#Headers],[LIEN INTERNET]]))))))</f>
        <v/>
      </c>
    </row>
    <row r="533" spans="1:17" ht="130.15" customHeight="1" x14ac:dyDescent="0.25">
      <c r="A533" s="3" t="s">
        <v>219</v>
      </c>
      <c r="B533" s="88" t="str">
        <f ca="1">IF('PR-tampon'!$D498="","",IF('PR-tampon'!$D498=0,"",IF(INDIRECT(NOM_FR&amp;ADDRESS('PR-tampon'!$D498,COLUMN(REFERENCEMENT_ISOLANT[[#Headers],[DATE REFERENCEMENT]])))=0,"",INDIRECT(NOM_FR&amp;ADDRESS('PR-tampon'!$D498,COLUMN(REFERENCEMENT_ISOLANT[[#Headers],[DATE REFERENCEMENT]]))))))</f>
        <v/>
      </c>
      <c r="C533" s="88" t="str">
        <f ca="1">IF('PR-tampon'!$D498="","",IF('PR-tampon'!$D498=0,"",IF(INDIRECT(NOM_FR&amp;ADDRESS('PR-tampon'!$D498,COLUMN(REFERENCEMENT_ISOLANT[[#Headers],[TYPE DE PROCEDE]])))=0,"",INDIRECT(NOM_FR&amp;ADDRESS('PR-tampon'!$D498,COLUMN(REFERENCEMENT_ISOLANT[[#Headers],[TYPE DE PROCEDE]]))))))</f>
        <v/>
      </c>
      <c r="D533" s="88" t="str">
        <f ca="1">IF('PR-tampon'!$D498="","",IF('PR-tampon'!$D498=0,"",IF(INDIRECT(NOM_FR&amp;ADDRESS('PR-tampon'!$D498,COLUMN(REFERENCEMENT_ISOLANT[[#Headers],[MATIERE]])))=0,"",INDIRECT(NOM_FR&amp;ADDRESS('PR-tampon'!$D498,COLUMN(REFERENCEMENT_ISOLANT[[#Headers],[MATIERE]]))))))</f>
        <v/>
      </c>
      <c r="E533" s="3" t="str">
        <f ca="1">IF('PR-tampon'!$D498="","",IF('PR-tampon'!$D498=0,"",IF(INDIRECT(NOM_FR&amp;ADDRESS('PR-tampon'!$D498,COLUMN(REFERENCEMENT_ISOLANT[[#Headers],[NOM COMMERCIAL DU PROCEDE]])))=0,"",INDIRECT(NOM_FR&amp;ADDRESS('PR-tampon'!$D498,COLUMN(REFERENCEMENT_ISOLANT[[#Headers],[NOM COMMERCIAL DU PROCEDE]]))))))</f>
        <v/>
      </c>
      <c r="F533" s="3" t="str">
        <f ca="1">IF('PR-tampon'!$D498="","",IF('PR-tampon'!$D498=0,"",IF(INDIRECT(NOM_FR&amp;ADDRESS('PR-tampon'!$D498,COLUMN(REFERENCEMENT_ISOLANT[[#Headers],[DISTRIBUTEUR]])))=0,"",INDIRECT(NOM_FR&amp;ADDRESS('PR-tampon'!$D498,COLUMN(REFERENCEMENT_ISOLANT[[#Headers],[DISTRIBUTEUR]]))))))</f>
        <v/>
      </c>
      <c r="G533" s="3" t="str">
        <f ca="1">IF('PR-tampon'!$D498="","",IF('PR-tampon'!$D498=0,"",IF(INDIRECT(NOM_FR&amp;ADDRESS('PR-tampon'!$D498,COLUMN(REFERENCEMENT_ISOLANT[[#Headers],[TYPE DE DOCUMENT DE REFERENCE]])))=0,"",INDIRECT(NOM_FR&amp;ADDRESS('PR-tampon'!$D498,COLUMN(REFERENCEMENT_ISOLANT[[#Headers],[TYPE DE DOCUMENT DE REFERENCE]]))))))</f>
        <v/>
      </c>
      <c r="H533" s="3" t="str">
        <f ca="1">IF('PR-tampon'!$D498="","",IF('PR-tampon'!$D498=0,"",IF(INDIRECT(NOM_FR&amp;ADDRESS('PR-tampon'!$D498,COLUMN(REFERENCEMENT_ISOLANT[[#Headers],[REF]])))=0,"",INDIRECT(NOM_FR&amp;ADDRESS('PR-tampon'!$D498,COLUMN(REFERENCEMENT_ISOLANT[[#Headers],[REF]]))))))</f>
        <v/>
      </c>
      <c r="I533" s="82" t="str">
        <f ca="1">IF('PR-tampon'!$D498="","",IF('PR-tampon'!$D498=0,"",IF(INDIRECT(NOM_FR&amp;ADDRESS('PR-tampon'!$D498,COLUMN(REFERENCEMENT_ISOLANT[[#Headers],[AVIS LIMITE AU]])))=0,"",INDIRECT(NOM_FR&amp;ADDRESS('PR-tampon'!$D498,COLUMN(REFERENCEMENT_ISOLANT[[#Headers],[AVIS LIMITE AU]]))))))</f>
        <v/>
      </c>
      <c r="J533" s="3" t="str">
        <f ca="1">IF('PR-tampon'!$D498="","",IF('PR-tampon'!$D498=0,"",IF(INDIRECT(NOM_FR&amp;ADDRESS('PR-tampon'!$D498,COLUMN(REFERENCEMENT_ISOLANT[[#Headers],[TC/TNC
dans le domaine d''emploi visé]])))=0,"",INDIRECT(NOM_FR&amp;ADDRESS('PR-tampon'!$D498,COLUMN(REFERENCEMENT_ISOLANT[[#Headers],[TC/TNC
dans le domaine d''emploi visé]]))))))</f>
        <v/>
      </c>
      <c r="K533" s="117" t="str">
        <f ca="1">IF('PR-tampon'!$D498="","",IF('PR-tampon'!$D498=0,"",IF(INDIRECT(NOM_FR&amp;ADDRESS('PR-tampon'!$D498,COLUMN(REFERENCEMENT_ISOLANT[[#Headers],[SYNTHESE DES APPLICATIONS VISEES]])))=0,"",INDIRECT(NOM_FR&amp;ADDRESS('PR-tampon'!$D498,COLUMN(REFERENCEMENT_ISOLANT[[#Headers],[SYNTHESE DES APPLICATIONS VISEES]]))))))</f>
        <v/>
      </c>
      <c r="L533" s="84" t="str">
        <f ca="1">IF('PR-tampon'!$E498="","",IF('PR-tampon'!$E498=0,"",IF(INDIRECT(NOM_FR&amp;ADDRESS('PR-tampon'!$E498,COLUMN(REFERENCEMENT_ISOLANT[[#Headers],[CONCATENATION DES OBSERVATIONS]])))=0,"",INDIRECT(NOM_FR&amp;ADDRESS('PR-tampon'!$E498,COLUMN(REFERENCEMENT_ISOLANT[[#Headers],[CONCATENATION DES OBSERVATIONS]]))))))</f>
        <v/>
      </c>
      <c r="M533" s="3" t="str">
        <f ca="1">IF('PR-tampon'!$D498="","",IF('PR-tampon'!$D498=0,"",IF(INDIRECT(NOM_FR&amp;ADDRESS('PR-tampon'!$D498,COLUMN(REFERENCEMENT_ISOLANT[[#Headers],[Hygrométrie des locaux]])))=0,"",INDIRECT(NOM_FR&amp;ADDRESS('PR-tampon'!$D498,COLUMN(REFERENCEMENT_ISOLANT[[#Headers],[Hygrométrie des locaux]]))))))</f>
        <v/>
      </c>
      <c r="N533" s="3" t="str">
        <f ca="1">IF('PR-tampon'!$D498="","",IF('PR-tampon'!$D498=0,"",IF(INDIRECT(NOM_FR&amp;ADDRESS('PR-tampon'!$D498,COLUMN(REFERENCEMENT_ISOLANT[[#Headers],[classement locaux au sens 20.1 P3]])))=0,"",INDIRECT(NOM_FR&amp;ADDRESS('PR-tampon'!$D498,COLUMN(REFERENCEMENT_ISOLANT[[#Headers],[classement locaux au sens 20.1 P3]]))))))</f>
        <v/>
      </c>
      <c r="O533" s="3" t="str">
        <f ca="1">IF('PR-tampon'!$D498="","",IF('PR-tampon'!$D498=0,"",IF(INDIRECT(NOM_FR&amp;ADDRESS('PR-tampon'!$D498,COLUMN(REFERENCEMENT_ISOLANT[[#Headers],[Climat max]])))=0,"",INDIRECT(NOM_FR&amp;ADDRESS('PR-tampon'!$D498,COLUMN(REFERENCEMENT_ISOLANT[[#Headers],[Climat max]]))))))</f>
        <v/>
      </c>
      <c r="P533" s="3" t="str">
        <f ca="1">IF('PR-tampon'!$D498="","",IF('PR-tampon'!$D498=0,"",IF(INDIRECT(NOM_FR&amp;ADDRESS('PR-tampon'!$D498,COLUMN(REFERENCEMENT_ISOLANT[[#Headers],[Locaux climatisés ou raffraichis]])))=0,"",INDIRECT(NOM_FR&amp;ADDRESS('PR-tampon'!$D498,COLUMN(REFERENCEMENT_ISOLANT[[#Headers],[Locaux climatisés ou raffraichis]]))))))</f>
        <v/>
      </c>
      <c r="Q533" s="89" t="str">
        <f ca="1">IF('PR-tampon'!$D498="","",IF('PR-tampon'!$D498=0,"",IF(INDIRECT(NOM_FR&amp;ADDRESS('PR-tampon'!$D498,COLUMN(REFERENCEMENT_ISOLANT[[#Headers],[LIEN INTERNET]])))=0,"",INDIRECT(NOM_FR&amp;ADDRESS('PR-tampon'!$D498,COLUMN(REFERENCEMENT_ISOLANT[[#Headers],[LIEN INTERNET]]))))))</f>
        <v/>
      </c>
    </row>
    <row r="534" spans="1:17" ht="130.15" customHeight="1" x14ac:dyDescent="0.25">
      <c r="A534" s="3" t="s">
        <v>219</v>
      </c>
      <c r="B534" s="88" t="str">
        <f ca="1">IF('PR-tampon'!$D499="","",IF('PR-tampon'!$D499=0,"",IF(INDIRECT(NOM_FR&amp;ADDRESS('PR-tampon'!$D499,COLUMN(REFERENCEMENT_ISOLANT[[#Headers],[DATE REFERENCEMENT]])))=0,"",INDIRECT(NOM_FR&amp;ADDRESS('PR-tampon'!$D499,COLUMN(REFERENCEMENT_ISOLANT[[#Headers],[DATE REFERENCEMENT]]))))))</f>
        <v/>
      </c>
      <c r="C534" s="88" t="str">
        <f ca="1">IF('PR-tampon'!$D499="","",IF('PR-tampon'!$D499=0,"",IF(INDIRECT(NOM_FR&amp;ADDRESS('PR-tampon'!$D499,COLUMN(REFERENCEMENT_ISOLANT[[#Headers],[TYPE DE PROCEDE]])))=0,"",INDIRECT(NOM_FR&amp;ADDRESS('PR-tampon'!$D499,COLUMN(REFERENCEMENT_ISOLANT[[#Headers],[TYPE DE PROCEDE]]))))))</f>
        <v/>
      </c>
      <c r="D534" s="88" t="str">
        <f ca="1">IF('PR-tampon'!$D499="","",IF('PR-tampon'!$D499=0,"",IF(INDIRECT(NOM_FR&amp;ADDRESS('PR-tampon'!$D499,COLUMN(REFERENCEMENT_ISOLANT[[#Headers],[MATIERE]])))=0,"",INDIRECT(NOM_FR&amp;ADDRESS('PR-tampon'!$D499,COLUMN(REFERENCEMENT_ISOLANT[[#Headers],[MATIERE]]))))))</f>
        <v/>
      </c>
      <c r="E534" s="3" t="str">
        <f ca="1">IF('PR-tampon'!$D499="","",IF('PR-tampon'!$D499=0,"",IF(INDIRECT(NOM_FR&amp;ADDRESS('PR-tampon'!$D499,COLUMN(REFERENCEMENT_ISOLANT[[#Headers],[NOM COMMERCIAL DU PROCEDE]])))=0,"",INDIRECT(NOM_FR&amp;ADDRESS('PR-tampon'!$D499,COLUMN(REFERENCEMENT_ISOLANT[[#Headers],[NOM COMMERCIAL DU PROCEDE]]))))))</f>
        <v/>
      </c>
      <c r="F534" s="3" t="str">
        <f ca="1">IF('PR-tampon'!$D499="","",IF('PR-tampon'!$D499=0,"",IF(INDIRECT(NOM_FR&amp;ADDRESS('PR-tampon'!$D499,COLUMN(REFERENCEMENT_ISOLANT[[#Headers],[DISTRIBUTEUR]])))=0,"",INDIRECT(NOM_FR&amp;ADDRESS('PR-tampon'!$D499,COLUMN(REFERENCEMENT_ISOLANT[[#Headers],[DISTRIBUTEUR]]))))))</f>
        <v/>
      </c>
      <c r="G534" s="3" t="str">
        <f ca="1">IF('PR-tampon'!$D499="","",IF('PR-tampon'!$D499=0,"",IF(INDIRECT(NOM_FR&amp;ADDRESS('PR-tampon'!$D499,COLUMN(REFERENCEMENT_ISOLANT[[#Headers],[TYPE DE DOCUMENT DE REFERENCE]])))=0,"",INDIRECT(NOM_FR&amp;ADDRESS('PR-tampon'!$D499,COLUMN(REFERENCEMENT_ISOLANT[[#Headers],[TYPE DE DOCUMENT DE REFERENCE]]))))))</f>
        <v/>
      </c>
      <c r="H534" s="3" t="str">
        <f ca="1">IF('PR-tampon'!$D499="","",IF('PR-tampon'!$D499=0,"",IF(INDIRECT(NOM_FR&amp;ADDRESS('PR-tampon'!$D499,COLUMN(REFERENCEMENT_ISOLANT[[#Headers],[REF]])))=0,"",INDIRECT(NOM_FR&amp;ADDRESS('PR-tampon'!$D499,COLUMN(REFERENCEMENT_ISOLANT[[#Headers],[REF]]))))))</f>
        <v/>
      </c>
      <c r="I534" s="82" t="str">
        <f ca="1">IF('PR-tampon'!$D499="","",IF('PR-tampon'!$D499=0,"",IF(INDIRECT(NOM_FR&amp;ADDRESS('PR-tampon'!$D499,COLUMN(REFERENCEMENT_ISOLANT[[#Headers],[AVIS LIMITE AU]])))=0,"",INDIRECT(NOM_FR&amp;ADDRESS('PR-tampon'!$D499,COLUMN(REFERENCEMENT_ISOLANT[[#Headers],[AVIS LIMITE AU]]))))))</f>
        <v/>
      </c>
      <c r="J534" s="3" t="str">
        <f ca="1">IF('PR-tampon'!$D499="","",IF('PR-tampon'!$D499=0,"",IF(INDIRECT(NOM_FR&amp;ADDRESS('PR-tampon'!$D499,COLUMN(REFERENCEMENT_ISOLANT[[#Headers],[TC/TNC
dans le domaine d''emploi visé]])))=0,"",INDIRECT(NOM_FR&amp;ADDRESS('PR-tampon'!$D499,COLUMN(REFERENCEMENT_ISOLANT[[#Headers],[TC/TNC
dans le domaine d''emploi visé]]))))))</f>
        <v/>
      </c>
      <c r="K534" s="117" t="str">
        <f ca="1">IF('PR-tampon'!$D499="","",IF('PR-tampon'!$D499=0,"",IF(INDIRECT(NOM_FR&amp;ADDRESS('PR-tampon'!$D499,COLUMN(REFERENCEMENT_ISOLANT[[#Headers],[SYNTHESE DES APPLICATIONS VISEES]])))=0,"",INDIRECT(NOM_FR&amp;ADDRESS('PR-tampon'!$D499,COLUMN(REFERENCEMENT_ISOLANT[[#Headers],[SYNTHESE DES APPLICATIONS VISEES]]))))))</f>
        <v/>
      </c>
      <c r="L534" s="84" t="str">
        <f ca="1">IF('PR-tampon'!$E499="","",IF('PR-tampon'!$E499=0,"",IF(INDIRECT(NOM_FR&amp;ADDRESS('PR-tampon'!$E499,COLUMN(REFERENCEMENT_ISOLANT[[#Headers],[CONCATENATION DES OBSERVATIONS]])))=0,"",INDIRECT(NOM_FR&amp;ADDRESS('PR-tampon'!$E499,COLUMN(REFERENCEMENT_ISOLANT[[#Headers],[CONCATENATION DES OBSERVATIONS]]))))))</f>
        <v/>
      </c>
      <c r="M534" s="3" t="str">
        <f ca="1">IF('PR-tampon'!$D499="","",IF('PR-tampon'!$D499=0,"",IF(INDIRECT(NOM_FR&amp;ADDRESS('PR-tampon'!$D499,COLUMN(REFERENCEMENT_ISOLANT[[#Headers],[Hygrométrie des locaux]])))=0,"",INDIRECT(NOM_FR&amp;ADDRESS('PR-tampon'!$D499,COLUMN(REFERENCEMENT_ISOLANT[[#Headers],[Hygrométrie des locaux]]))))))</f>
        <v/>
      </c>
      <c r="N534" s="3" t="str">
        <f ca="1">IF('PR-tampon'!$D499="","",IF('PR-tampon'!$D499=0,"",IF(INDIRECT(NOM_FR&amp;ADDRESS('PR-tampon'!$D499,COLUMN(REFERENCEMENT_ISOLANT[[#Headers],[classement locaux au sens 20.1 P3]])))=0,"",INDIRECT(NOM_FR&amp;ADDRESS('PR-tampon'!$D499,COLUMN(REFERENCEMENT_ISOLANT[[#Headers],[classement locaux au sens 20.1 P3]]))))))</f>
        <v/>
      </c>
      <c r="O534" s="3" t="str">
        <f ca="1">IF('PR-tampon'!$D499="","",IF('PR-tampon'!$D499=0,"",IF(INDIRECT(NOM_FR&amp;ADDRESS('PR-tampon'!$D499,COLUMN(REFERENCEMENT_ISOLANT[[#Headers],[Climat max]])))=0,"",INDIRECT(NOM_FR&amp;ADDRESS('PR-tampon'!$D499,COLUMN(REFERENCEMENT_ISOLANT[[#Headers],[Climat max]]))))))</f>
        <v/>
      </c>
      <c r="P534" s="3" t="str">
        <f ca="1">IF('PR-tampon'!$D499="","",IF('PR-tampon'!$D499=0,"",IF(INDIRECT(NOM_FR&amp;ADDRESS('PR-tampon'!$D499,COLUMN(REFERENCEMENT_ISOLANT[[#Headers],[Locaux climatisés ou raffraichis]])))=0,"",INDIRECT(NOM_FR&amp;ADDRESS('PR-tampon'!$D499,COLUMN(REFERENCEMENT_ISOLANT[[#Headers],[Locaux climatisés ou raffraichis]]))))))</f>
        <v/>
      </c>
      <c r="Q534" s="89" t="str">
        <f ca="1">IF('PR-tampon'!$D499="","",IF('PR-tampon'!$D499=0,"",IF(INDIRECT(NOM_FR&amp;ADDRESS('PR-tampon'!$D499,COLUMN(REFERENCEMENT_ISOLANT[[#Headers],[LIEN INTERNET]])))=0,"",INDIRECT(NOM_FR&amp;ADDRESS('PR-tampon'!$D499,COLUMN(REFERENCEMENT_ISOLANT[[#Headers],[LIEN INTERNET]]))))))</f>
        <v/>
      </c>
    </row>
    <row r="535" spans="1:17" ht="130.15" customHeight="1" x14ac:dyDescent="0.25">
      <c r="A535" s="3" t="s">
        <v>219</v>
      </c>
      <c r="B535" s="88" t="str">
        <f ca="1">IF('PR-tampon'!$D500="","",IF('PR-tampon'!$D500=0,"",IF(INDIRECT(NOM_FR&amp;ADDRESS('PR-tampon'!$D500,COLUMN(REFERENCEMENT_ISOLANT[[#Headers],[DATE REFERENCEMENT]])))=0,"",INDIRECT(NOM_FR&amp;ADDRESS('PR-tampon'!$D500,COLUMN(REFERENCEMENT_ISOLANT[[#Headers],[DATE REFERENCEMENT]]))))))</f>
        <v/>
      </c>
      <c r="C535" s="88" t="str">
        <f ca="1">IF('PR-tampon'!$D500="","",IF('PR-tampon'!$D500=0,"",IF(INDIRECT(NOM_FR&amp;ADDRESS('PR-tampon'!$D500,COLUMN(REFERENCEMENT_ISOLANT[[#Headers],[TYPE DE PROCEDE]])))=0,"",INDIRECT(NOM_FR&amp;ADDRESS('PR-tampon'!$D500,COLUMN(REFERENCEMENT_ISOLANT[[#Headers],[TYPE DE PROCEDE]]))))))</f>
        <v/>
      </c>
      <c r="D535" s="88" t="str">
        <f ca="1">IF('PR-tampon'!$D500="","",IF('PR-tampon'!$D500=0,"",IF(INDIRECT(NOM_FR&amp;ADDRESS('PR-tampon'!$D500,COLUMN(REFERENCEMENT_ISOLANT[[#Headers],[MATIERE]])))=0,"",INDIRECT(NOM_FR&amp;ADDRESS('PR-tampon'!$D500,COLUMN(REFERENCEMENT_ISOLANT[[#Headers],[MATIERE]]))))))</f>
        <v/>
      </c>
      <c r="E535" s="3" t="str">
        <f ca="1">IF('PR-tampon'!$D500="","",IF('PR-tampon'!$D500=0,"",IF(INDIRECT(NOM_FR&amp;ADDRESS('PR-tampon'!$D500,COLUMN(REFERENCEMENT_ISOLANT[[#Headers],[NOM COMMERCIAL DU PROCEDE]])))=0,"",INDIRECT(NOM_FR&amp;ADDRESS('PR-tampon'!$D500,COLUMN(REFERENCEMENT_ISOLANT[[#Headers],[NOM COMMERCIAL DU PROCEDE]]))))))</f>
        <v/>
      </c>
      <c r="F535" s="3" t="str">
        <f ca="1">IF('PR-tampon'!$D500="","",IF('PR-tampon'!$D500=0,"",IF(INDIRECT(NOM_FR&amp;ADDRESS('PR-tampon'!$D500,COLUMN(REFERENCEMENT_ISOLANT[[#Headers],[DISTRIBUTEUR]])))=0,"",INDIRECT(NOM_FR&amp;ADDRESS('PR-tampon'!$D500,COLUMN(REFERENCEMENT_ISOLANT[[#Headers],[DISTRIBUTEUR]]))))))</f>
        <v/>
      </c>
      <c r="G535" s="3" t="str">
        <f ca="1">IF('PR-tampon'!$D500="","",IF('PR-tampon'!$D500=0,"",IF(INDIRECT(NOM_FR&amp;ADDRESS('PR-tampon'!$D500,COLUMN(REFERENCEMENT_ISOLANT[[#Headers],[TYPE DE DOCUMENT DE REFERENCE]])))=0,"",INDIRECT(NOM_FR&amp;ADDRESS('PR-tampon'!$D500,COLUMN(REFERENCEMENT_ISOLANT[[#Headers],[TYPE DE DOCUMENT DE REFERENCE]]))))))</f>
        <v/>
      </c>
      <c r="H535" s="3" t="str">
        <f ca="1">IF('PR-tampon'!$D500="","",IF('PR-tampon'!$D500=0,"",IF(INDIRECT(NOM_FR&amp;ADDRESS('PR-tampon'!$D500,COLUMN(REFERENCEMENT_ISOLANT[[#Headers],[REF]])))=0,"",INDIRECT(NOM_FR&amp;ADDRESS('PR-tampon'!$D500,COLUMN(REFERENCEMENT_ISOLANT[[#Headers],[REF]]))))))</f>
        <v/>
      </c>
      <c r="I535" s="82" t="str">
        <f ca="1">IF('PR-tampon'!$D500="","",IF('PR-tampon'!$D500=0,"",IF(INDIRECT(NOM_FR&amp;ADDRESS('PR-tampon'!$D500,COLUMN(REFERENCEMENT_ISOLANT[[#Headers],[AVIS LIMITE AU]])))=0,"",INDIRECT(NOM_FR&amp;ADDRESS('PR-tampon'!$D500,COLUMN(REFERENCEMENT_ISOLANT[[#Headers],[AVIS LIMITE AU]]))))))</f>
        <v/>
      </c>
      <c r="J535" s="3" t="str">
        <f ca="1">IF('PR-tampon'!$D500="","",IF('PR-tampon'!$D500=0,"",IF(INDIRECT(NOM_FR&amp;ADDRESS('PR-tampon'!$D500,COLUMN(REFERENCEMENT_ISOLANT[[#Headers],[TC/TNC
dans le domaine d''emploi visé]])))=0,"",INDIRECT(NOM_FR&amp;ADDRESS('PR-tampon'!$D500,COLUMN(REFERENCEMENT_ISOLANT[[#Headers],[TC/TNC
dans le domaine d''emploi visé]]))))))</f>
        <v/>
      </c>
      <c r="K535" s="117" t="str">
        <f ca="1">IF('PR-tampon'!$D500="","",IF('PR-tampon'!$D500=0,"",IF(INDIRECT(NOM_FR&amp;ADDRESS('PR-tampon'!$D500,COLUMN(REFERENCEMENT_ISOLANT[[#Headers],[SYNTHESE DES APPLICATIONS VISEES]])))=0,"",INDIRECT(NOM_FR&amp;ADDRESS('PR-tampon'!$D500,COLUMN(REFERENCEMENT_ISOLANT[[#Headers],[SYNTHESE DES APPLICATIONS VISEES]]))))))</f>
        <v/>
      </c>
      <c r="L535" s="84" t="str">
        <f ca="1">IF('PR-tampon'!$E500="","",IF('PR-tampon'!$E500=0,"",IF(INDIRECT(NOM_FR&amp;ADDRESS('PR-tampon'!$E500,COLUMN(REFERENCEMENT_ISOLANT[[#Headers],[CONCATENATION DES OBSERVATIONS]])))=0,"",INDIRECT(NOM_FR&amp;ADDRESS('PR-tampon'!$E500,COLUMN(REFERENCEMENT_ISOLANT[[#Headers],[CONCATENATION DES OBSERVATIONS]]))))))</f>
        <v/>
      </c>
      <c r="M535" s="3" t="str">
        <f ca="1">IF('PR-tampon'!$D500="","",IF('PR-tampon'!$D500=0,"",IF(INDIRECT(NOM_FR&amp;ADDRESS('PR-tampon'!$D500,COLUMN(REFERENCEMENT_ISOLANT[[#Headers],[Hygrométrie des locaux]])))=0,"",INDIRECT(NOM_FR&amp;ADDRESS('PR-tampon'!$D500,COLUMN(REFERENCEMENT_ISOLANT[[#Headers],[Hygrométrie des locaux]]))))))</f>
        <v/>
      </c>
      <c r="N535" s="3" t="str">
        <f ca="1">IF('PR-tampon'!$D500="","",IF('PR-tampon'!$D500=0,"",IF(INDIRECT(NOM_FR&amp;ADDRESS('PR-tampon'!$D500,COLUMN(REFERENCEMENT_ISOLANT[[#Headers],[classement locaux au sens 20.1 P3]])))=0,"",INDIRECT(NOM_FR&amp;ADDRESS('PR-tampon'!$D500,COLUMN(REFERENCEMENT_ISOLANT[[#Headers],[classement locaux au sens 20.1 P3]]))))))</f>
        <v/>
      </c>
      <c r="O535" s="3" t="str">
        <f ca="1">IF('PR-tampon'!$D500="","",IF('PR-tampon'!$D500=0,"",IF(INDIRECT(NOM_FR&amp;ADDRESS('PR-tampon'!$D500,COLUMN(REFERENCEMENT_ISOLANT[[#Headers],[Climat max]])))=0,"",INDIRECT(NOM_FR&amp;ADDRESS('PR-tampon'!$D500,COLUMN(REFERENCEMENT_ISOLANT[[#Headers],[Climat max]]))))))</f>
        <v/>
      </c>
      <c r="P535" s="3" t="str">
        <f ca="1">IF('PR-tampon'!$D500="","",IF('PR-tampon'!$D500=0,"",IF(INDIRECT(NOM_FR&amp;ADDRESS('PR-tampon'!$D500,COLUMN(REFERENCEMENT_ISOLANT[[#Headers],[Locaux climatisés ou raffraichis]])))=0,"",INDIRECT(NOM_FR&amp;ADDRESS('PR-tampon'!$D500,COLUMN(REFERENCEMENT_ISOLANT[[#Headers],[Locaux climatisés ou raffraichis]]))))))</f>
        <v/>
      </c>
      <c r="Q535" s="89" t="str">
        <f ca="1">IF('PR-tampon'!$D500="","",IF('PR-tampon'!$D500=0,"",IF(INDIRECT(NOM_FR&amp;ADDRESS('PR-tampon'!$D500,COLUMN(REFERENCEMENT_ISOLANT[[#Headers],[LIEN INTERNET]])))=0,"",INDIRECT(NOM_FR&amp;ADDRESS('PR-tampon'!$D500,COLUMN(REFERENCEMENT_ISOLANT[[#Headers],[LIEN INTERNET]]))))))</f>
        <v/>
      </c>
    </row>
    <row r="536" spans="1:17" ht="130.15" customHeight="1" x14ac:dyDescent="0.25">
      <c r="A536" s="3" t="s">
        <v>219</v>
      </c>
      <c r="B536" s="88" t="str">
        <f ca="1">IF('PR-tampon'!$D501="","",IF('PR-tampon'!$D501=0,"",IF(INDIRECT(NOM_FR&amp;ADDRESS('PR-tampon'!$D501,COLUMN(REFERENCEMENT_ISOLANT[[#Headers],[DATE REFERENCEMENT]])))=0,"",INDIRECT(NOM_FR&amp;ADDRESS('PR-tampon'!$D501,COLUMN(REFERENCEMENT_ISOLANT[[#Headers],[DATE REFERENCEMENT]]))))))</f>
        <v/>
      </c>
      <c r="C536" s="88" t="str">
        <f ca="1">IF('PR-tampon'!$D501="","",IF('PR-tampon'!$D501=0,"",IF(INDIRECT(NOM_FR&amp;ADDRESS('PR-tampon'!$D501,COLUMN(REFERENCEMENT_ISOLANT[[#Headers],[TYPE DE PROCEDE]])))=0,"",INDIRECT(NOM_FR&amp;ADDRESS('PR-tampon'!$D501,COLUMN(REFERENCEMENT_ISOLANT[[#Headers],[TYPE DE PROCEDE]]))))))</f>
        <v/>
      </c>
      <c r="D536" s="88" t="str">
        <f ca="1">IF('PR-tampon'!$D501="","",IF('PR-tampon'!$D501=0,"",IF(INDIRECT(NOM_FR&amp;ADDRESS('PR-tampon'!$D501,COLUMN(REFERENCEMENT_ISOLANT[[#Headers],[MATIERE]])))=0,"",INDIRECT(NOM_FR&amp;ADDRESS('PR-tampon'!$D501,COLUMN(REFERENCEMENT_ISOLANT[[#Headers],[MATIERE]]))))))</f>
        <v/>
      </c>
      <c r="E536" s="3" t="str">
        <f ca="1">IF('PR-tampon'!$D501="","",IF('PR-tampon'!$D501=0,"",IF(INDIRECT(NOM_FR&amp;ADDRESS('PR-tampon'!$D501,COLUMN(REFERENCEMENT_ISOLANT[[#Headers],[NOM COMMERCIAL DU PROCEDE]])))=0,"",INDIRECT(NOM_FR&amp;ADDRESS('PR-tampon'!$D501,COLUMN(REFERENCEMENT_ISOLANT[[#Headers],[NOM COMMERCIAL DU PROCEDE]]))))))</f>
        <v/>
      </c>
      <c r="F536" s="3" t="str">
        <f ca="1">IF('PR-tampon'!$D501="","",IF('PR-tampon'!$D501=0,"",IF(INDIRECT(NOM_FR&amp;ADDRESS('PR-tampon'!$D501,COLUMN(REFERENCEMENT_ISOLANT[[#Headers],[DISTRIBUTEUR]])))=0,"",INDIRECT(NOM_FR&amp;ADDRESS('PR-tampon'!$D501,COLUMN(REFERENCEMENT_ISOLANT[[#Headers],[DISTRIBUTEUR]]))))))</f>
        <v/>
      </c>
      <c r="G536" s="3" t="str">
        <f ca="1">IF('PR-tampon'!$D501="","",IF('PR-tampon'!$D501=0,"",IF(INDIRECT(NOM_FR&amp;ADDRESS('PR-tampon'!$D501,COLUMN(REFERENCEMENT_ISOLANT[[#Headers],[TYPE DE DOCUMENT DE REFERENCE]])))=0,"",INDIRECT(NOM_FR&amp;ADDRESS('PR-tampon'!$D501,COLUMN(REFERENCEMENT_ISOLANT[[#Headers],[TYPE DE DOCUMENT DE REFERENCE]]))))))</f>
        <v/>
      </c>
      <c r="H536" s="3" t="str">
        <f ca="1">IF('PR-tampon'!$D501="","",IF('PR-tampon'!$D501=0,"",IF(INDIRECT(NOM_FR&amp;ADDRESS('PR-tampon'!$D501,COLUMN(REFERENCEMENT_ISOLANT[[#Headers],[REF]])))=0,"",INDIRECT(NOM_FR&amp;ADDRESS('PR-tampon'!$D501,COLUMN(REFERENCEMENT_ISOLANT[[#Headers],[REF]]))))))</f>
        <v/>
      </c>
      <c r="I536" s="82" t="str">
        <f ca="1">IF('PR-tampon'!$D501="","",IF('PR-tampon'!$D501=0,"",IF(INDIRECT(NOM_FR&amp;ADDRESS('PR-tampon'!$D501,COLUMN(REFERENCEMENT_ISOLANT[[#Headers],[AVIS LIMITE AU]])))=0,"",INDIRECT(NOM_FR&amp;ADDRESS('PR-tampon'!$D501,COLUMN(REFERENCEMENT_ISOLANT[[#Headers],[AVIS LIMITE AU]]))))))</f>
        <v/>
      </c>
      <c r="J536" s="3" t="str">
        <f ca="1">IF('PR-tampon'!$D501="","",IF('PR-tampon'!$D501=0,"",IF(INDIRECT(NOM_FR&amp;ADDRESS('PR-tampon'!$D501,COLUMN(REFERENCEMENT_ISOLANT[[#Headers],[TC/TNC
dans le domaine d''emploi visé]])))=0,"",INDIRECT(NOM_FR&amp;ADDRESS('PR-tampon'!$D501,COLUMN(REFERENCEMENT_ISOLANT[[#Headers],[TC/TNC
dans le domaine d''emploi visé]]))))))</f>
        <v/>
      </c>
      <c r="K536" s="117" t="str">
        <f ca="1">IF('PR-tampon'!$D501="","",IF('PR-tampon'!$D501=0,"",IF(INDIRECT(NOM_FR&amp;ADDRESS('PR-tampon'!$D501,COLUMN(REFERENCEMENT_ISOLANT[[#Headers],[SYNTHESE DES APPLICATIONS VISEES]])))=0,"",INDIRECT(NOM_FR&amp;ADDRESS('PR-tampon'!$D501,COLUMN(REFERENCEMENT_ISOLANT[[#Headers],[SYNTHESE DES APPLICATIONS VISEES]]))))))</f>
        <v/>
      </c>
      <c r="L536" s="84" t="str">
        <f ca="1">IF('PR-tampon'!$E501="","",IF('PR-tampon'!$E501=0,"",IF(INDIRECT(NOM_FR&amp;ADDRESS('PR-tampon'!$E501,COLUMN(REFERENCEMENT_ISOLANT[[#Headers],[CONCATENATION DES OBSERVATIONS]])))=0,"",INDIRECT(NOM_FR&amp;ADDRESS('PR-tampon'!$E501,COLUMN(REFERENCEMENT_ISOLANT[[#Headers],[CONCATENATION DES OBSERVATIONS]]))))))</f>
        <v/>
      </c>
      <c r="M536" s="3" t="str">
        <f ca="1">IF('PR-tampon'!$D501="","",IF('PR-tampon'!$D501=0,"",IF(INDIRECT(NOM_FR&amp;ADDRESS('PR-tampon'!$D501,COLUMN(REFERENCEMENT_ISOLANT[[#Headers],[Hygrométrie des locaux]])))=0,"",INDIRECT(NOM_FR&amp;ADDRESS('PR-tampon'!$D501,COLUMN(REFERENCEMENT_ISOLANT[[#Headers],[Hygrométrie des locaux]]))))))</f>
        <v/>
      </c>
      <c r="N536" s="3" t="str">
        <f ca="1">IF('PR-tampon'!$D501="","",IF('PR-tampon'!$D501=0,"",IF(INDIRECT(NOM_FR&amp;ADDRESS('PR-tampon'!$D501,COLUMN(REFERENCEMENT_ISOLANT[[#Headers],[classement locaux au sens 20.1 P3]])))=0,"",INDIRECT(NOM_FR&amp;ADDRESS('PR-tampon'!$D501,COLUMN(REFERENCEMENT_ISOLANT[[#Headers],[classement locaux au sens 20.1 P3]]))))))</f>
        <v/>
      </c>
      <c r="O536" s="3" t="str">
        <f ca="1">IF('PR-tampon'!$D501="","",IF('PR-tampon'!$D501=0,"",IF(INDIRECT(NOM_FR&amp;ADDRESS('PR-tampon'!$D501,COLUMN(REFERENCEMENT_ISOLANT[[#Headers],[Climat max]])))=0,"",INDIRECT(NOM_FR&amp;ADDRESS('PR-tampon'!$D501,COLUMN(REFERENCEMENT_ISOLANT[[#Headers],[Climat max]]))))))</f>
        <v/>
      </c>
      <c r="P536" s="3" t="str">
        <f ca="1">IF('PR-tampon'!$D501="","",IF('PR-tampon'!$D501=0,"",IF(INDIRECT(NOM_FR&amp;ADDRESS('PR-tampon'!$D501,COLUMN(REFERENCEMENT_ISOLANT[[#Headers],[Locaux climatisés ou raffraichis]])))=0,"",INDIRECT(NOM_FR&amp;ADDRESS('PR-tampon'!$D501,COLUMN(REFERENCEMENT_ISOLANT[[#Headers],[Locaux climatisés ou raffraichis]]))))))</f>
        <v/>
      </c>
      <c r="Q536" s="89" t="str">
        <f ca="1">IF('PR-tampon'!$D501="","",IF('PR-tampon'!$D501=0,"",IF(INDIRECT(NOM_FR&amp;ADDRESS('PR-tampon'!$D501,COLUMN(REFERENCEMENT_ISOLANT[[#Headers],[LIEN INTERNET]])))=0,"",INDIRECT(NOM_FR&amp;ADDRESS('PR-tampon'!$D501,COLUMN(REFERENCEMENT_ISOLANT[[#Headers],[LIEN INTERNET]]))))))</f>
        <v/>
      </c>
    </row>
    <row r="537" spans="1:17" ht="130.15" customHeight="1" x14ac:dyDescent="0.25">
      <c r="A537" s="3" t="s">
        <v>219</v>
      </c>
      <c r="B537" s="88" t="str">
        <f ca="1">IF('PR-tampon'!$D502="","",IF('PR-tampon'!$D502=0,"",IF(INDIRECT(NOM_FR&amp;ADDRESS('PR-tampon'!$D502,COLUMN(REFERENCEMENT_ISOLANT[[#Headers],[DATE REFERENCEMENT]])))=0,"",INDIRECT(NOM_FR&amp;ADDRESS('PR-tampon'!$D502,COLUMN(REFERENCEMENT_ISOLANT[[#Headers],[DATE REFERENCEMENT]]))))))</f>
        <v/>
      </c>
      <c r="C537" s="88" t="str">
        <f ca="1">IF('PR-tampon'!$D502="","",IF('PR-tampon'!$D502=0,"",IF(INDIRECT(NOM_FR&amp;ADDRESS('PR-tampon'!$D502,COLUMN(REFERENCEMENT_ISOLANT[[#Headers],[TYPE DE PROCEDE]])))=0,"",INDIRECT(NOM_FR&amp;ADDRESS('PR-tampon'!$D502,COLUMN(REFERENCEMENT_ISOLANT[[#Headers],[TYPE DE PROCEDE]]))))))</f>
        <v/>
      </c>
      <c r="D537" s="88" t="str">
        <f ca="1">IF('PR-tampon'!$D502="","",IF('PR-tampon'!$D502=0,"",IF(INDIRECT(NOM_FR&amp;ADDRESS('PR-tampon'!$D502,COLUMN(REFERENCEMENT_ISOLANT[[#Headers],[MATIERE]])))=0,"",INDIRECT(NOM_FR&amp;ADDRESS('PR-tampon'!$D502,COLUMN(REFERENCEMENT_ISOLANT[[#Headers],[MATIERE]]))))))</f>
        <v/>
      </c>
      <c r="E537" s="3" t="str">
        <f ca="1">IF('PR-tampon'!$D502="","",IF('PR-tampon'!$D502=0,"",IF(INDIRECT(NOM_FR&amp;ADDRESS('PR-tampon'!$D502,COLUMN(REFERENCEMENT_ISOLANT[[#Headers],[NOM COMMERCIAL DU PROCEDE]])))=0,"",INDIRECT(NOM_FR&amp;ADDRESS('PR-tampon'!$D502,COLUMN(REFERENCEMENT_ISOLANT[[#Headers],[NOM COMMERCIAL DU PROCEDE]]))))))</f>
        <v/>
      </c>
      <c r="F537" s="3" t="str">
        <f ca="1">IF('PR-tampon'!$D502="","",IF('PR-tampon'!$D502=0,"",IF(INDIRECT(NOM_FR&amp;ADDRESS('PR-tampon'!$D502,COLUMN(REFERENCEMENT_ISOLANT[[#Headers],[DISTRIBUTEUR]])))=0,"",INDIRECT(NOM_FR&amp;ADDRESS('PR-tampon'!$D502,COLUMN(REFERENCEMENT_ISOLANT[[#Headers],[DISTRIBUTEUR]]))))))</f>
        <v/>
      </c>
      <c r="G537" s="3" t="str">
        <f ca="1">IF('PR-tampon'!$D502="","",IF('PR-tampon'!$D502=0,"",IF(INDIRECT(NOM_FR&amp;ADDRESS('PR-tampon'!$D502,COLUMN(REFERENCEMENT_ISOLANT[[#Headers],[TYPE DE DOCUMENT DE REFERENCE]])))=0,"",INDIRECT(NOM_FR&amp;ADDRESS('PR-tampon'!$D502,COLUMN(REFERENCEMENT_ISOLANT[[#Headers],[TYPE DE DOCUMENT DE REFERENCE]]))))))</f>
        <v/>
      </c>
      <c r="H537" s="3" t="str">
        <f ca="1">IF('PR-tampon'!$D502="","",IF('PR-tampon'!$D502=0,"",IF(INDIRECT(NOM_FR&amp;ADDRESS('PR-tampon'!$D502,COLUMN(REFERENCEMENT_ISOLANT[[#Headers],[REF]])))=0,"",INDIRECT(NOM_FR&amp;ADDRESS('PR-tampon'!$D502,COLUMN(REFERENCEMENT_ISOLANT[[#Headers],[REF]]))))))</f>
        <v/>
      </c>
      <c r="I537" s="82" t="str">
        <f ca="1">IF('PR-tampon'!$D502="","",IF('PR-tampon'!$D502=0,"",IF(INDIRECT(NOM_FR&amp;ADDRESS('PR-tampon'!$D502,COLUMN(REFERENCEMENT_ISOLANT[[#Headers],[AVIS LIMITE AU]])))=0,"",INDIRECT(NOM_FR&amp;ADDRESS('PR-tampon'!$D502,COLUMN(REFERENCEMENT_ISOLANT[[#Headers],[AVIS LIMITE AU]]))))))</f>
        <v/>
      </c>
      <c r="J537" s="3" t="str">
        <f ca="1">IF('PR-tampon'!$D502="","",IF('PR-tampon'!$D502=0,"",IF(INDIRECT(NOM_FR&amp;ADDRESS('PR-tampon'!$D502,COLUMN(REFERENCEMENT_ISOLANT[[#Headers],[TC/TNC
dans le domaine d''emploi visé]])))=0,"",INDIRECT(NOM_FR&amp;ADDRESS('PR-tampon'!$D502,COLUMN(REFERENCEMENT_ISOLANT[[#Headers],[TC/TNC
dans le domaine d''emploi visé]]))))))</f>
        <v/>
      </c>
      <c r="K537" s="117" t="str">
        <f ca="1">IF('PR-tampon'!$D502="","",IF('PR-tampon'!$D502=0,"",IF(INDIRECT(NOM_FR&amp;ADDRESS('PR-tampon'!$D502,COLUMN(REFERENCEMENT_ISOLANT[[#Headers],[SYNTHESE DES APPLICATIONS VISEES]])))=0,"",INDIRECT(NOM_FR&amp;ADDRESS('PR-tampon'!$D502,COLUMN(REFERENCEMENT_ISOLANT[[#Headers],[SYNTHESE DES APPLICATIONS VISEES]]))))))</f>
        <v/>
      </c>
      <c r="L537" s="84" t="str">
        <f ca="1">IF('PR-tampon'!$E502="","",IF('PR-tampon'!$E502=0,"",IF(INDIRECT(NOM_FR&amp;ADDRESS('PR-tampon'!$E502,COLUMN(REFERENCEMENT_ISOLANT[[#Headers],[CONCATENATION DES OBSERVATIONS]])))=0,"",INDIRECT(NOM_FR&amp;ADDRESS('PR-tampon'!$E502,COLUMN(REFERENCEMENT_ISOLANT[[#Headers],[CONCATENATION DES OBSERVATIONS]]))))))</f>
        <v/>
      </c>
      <c r="M537" s="3" t="str">
        <f ca="1">IF('PR-tampon'!$D502="","",IF('PR-tampon'!$D502=0,"",IF(INDIRECT(NOM_FR&amp;ADDRESS('PR-tampon'!$D502,COLUMN(REFERENCEMENT_ISOLANT[[#Headers],[Hygrométrie des locaux]])))=0,"",INDIRECT(NOM_FR&amp;ADDRESS('PR-tampon'!$D502,COLUMN(REFERENCEMENT_ISOLANT[[#Headers],[Hygrométrie des locaux]]))))))</f>
        <v/>
      </c>
      <c r="N537" s="3" t="str">
        <f ca="1">IF('PR-tampon'!$D502="","",IF('PR-tampon'!$D502=0,"",IF(INDIRECT(NOM_FR&amp;ADDRESS('PR-tampon'!$D502,COLUMN(REFERENCEMENT_ISOLANT[[#Headers],[classement locaux au sens 20.1 P3]])))=0,"",INDIRECT(NOM_FR&amp;ADDRESS('PR-tampon'!$D502,COLUMN(REFERENCEMENT_ISOLANT[[#Headers],[classement locaux au sens 20.1 P3]]))))))</f>
        <v/>
      </c>
      <c r="O537" s="3" t="str">
        <f ca="1">IF('PR-tampon'!$D502="","",IF('PR-tampon'!$D502=0,"",IF(INDIRECT(NOM_FR&amp;ADDRESS('PR-tampon'!$D502,COLUMN(REFERENCEMENT_ISOLANT[[#Headers],[Climat max]])))=0,"",INDIRECT(NOM_FR&amp;ADDRESS('PR-tampon'!$D502,COLUMN(REFERENCEMENT_ISOLANT[[#Headers],[Climat max]]))))))</f>
        <v/>
      </c>
      <c r="P537" s="3" t="str">
        <f ca="1">IF('PR-tampon'!$D502="","",IF('PR-tampon'!$D502=0,"",IF(INDIRECT(NOM_FR&amp;ADDRESS('PR-tampon'!$D502,COLUMN(REFERENCEMENT_ISOLANT[[#Headers],[Locaux climatisés ou raffraichis]])))=0,"",INDIRECT(NOM_FR&amp;ADDRESS('PR-tampon'!$D502,COLUMN(REFERENCEMENT_ISOLANT[[#Headers],[Locaux climatisés ou raffraichis]]))))))</f>
        <v/>
      </c>
      <c r="Q537" s="89" t="str">
        <f ca="1">IF('PR-tampon'!$D502="","",IF('PR-tampon'!$D502=0,"",IF(INDIRECT(NOM_FR&amp;ADDRESS('PR-tampon'!$D502,COLUMN(REFERENCEMENT_ISOLANT[[#Headers],[LIEN INTERNET]])))=0,"",INDIRECT(NOM_FR&amp;ADDRESS('PR-tampon'!$D502,COLUMN(REFERENCEMENT_ISOLANT[[#Headers],[LIEN INTERNET]]))))))</f>
        <v/>
      </c>
    </row>
    <row r="538" spans="1:17" ht="130.15" customHeight="1" x14ac:dyDescent="0.25">
      <c r="A538" s="3" t="s">
        <v>219</v>
      </c>
      <c r="B538" s="88" t="str">
        <f ca="1">IF('PR-tampon'!$D503="","",IF('PR-tampon'!$D503=0,"",IF(INDIRECT(NOM_FR&amp;ADDRESS('PR-tampon'!$D503,COLUMN(REFERENCEMENT_ISOLANT[[#Headers],[DATE REFERENCEMENT]])))=0,"",INDIRECT(NOM_FR&amp;ADDRESS('PR-tampon'!$D503,COLUMN(REFERENCEMENT_ISOLANT[[#Headers],[DATE REFERENCEMENT]]))))))</f>
        <v/>
      </c>
      <c r="C538" s="88" t="str">
        <f ca="1">IF('PR-tampon'!$D503="","",IF('PR-tampon'!$D503=0,"",IF(INDIRECT(NOM_FR&amp;ADDRESS('PR-tampon'!$D503,COLUMN(REFERENCEMENT_ISOLANT[[#Headers],[TYPE DE PROCEDE]])))=0,"",INDIRECT(NOM_FR&amp;ADDRESS('PR-tampon'!$D503,COLUMN(REFERENCEMENT_ISOLANT[[#Headers],[TYPE DE PROCEDE]]))))))</f>
        <v/>
      </c>
      <c r="D538" s="88" t="str">
        <f ca="1">IF('PR-tampon'!$D503="","",IF('PR-tampon'!$D503=0,"",IF(INDIRECT(NOM_FR&amp;ADDRESS('PR-tampon'!$D503,COLUMN(REFERENCEMENT_ISOLANT[[#Headers],[MATIERE]])))=0,"",INDIRECT(NOM_FR&amp;ADDRESS('PR-tampon'!$D503,COLUMN(REFERENCEMENT_ISOLANT[[#Headers],[MATIERE]]))))))</f>
        <v/>
      </c>
      <c r="E538" s="3" t="str">
        <f ca="1">IF('PR-tampon'!$D503="","",IF('PR-tampon'!$D503=0,"",IF(INDIRECT(NOM_FR&amp;ADDRESS('PR-tampon'!$D503,COLUMN(REFERENCEMENT_ISOLANT[[#Headers],[NOM COMMERCIAL DU PROCEDE]])))=0,"",INDIRECT(NOM_FR&amp;ADDRESS('PR-tampon'!$D503,COLUMN(REFERENCEMENT_ISOLANT[[#Headers],[NOM COMMERCIAL DU PROCEDE]]))))))</f>
        <v/>
      </c>
      <c r="F538" s="3" t="str">
        <f ca="1">IF('PR-tampon'!$D503="","",IF('PR-tampon'!$D503=0,"",IF(INDIRECT(NOM_FR&amp;ADDRESS('PR-tampon'!$D503,COLUMN(REFERENCEMENT_ISOLANT[[#Headers],[DISTRIBUTEUR]])))=0,"",INDIRECT(NOM_FR&amp;ADDRESS('PR-tampon'!$D503,COLUMN(REFERENCEMENT_ISOLANT[[#Headers],[DISTRIBUTEUR]]))))))</f>
        <v/>
      </c>
      <c r="G538" s="3" t="str">
        <f ca="1">IF('PR-tampon'!$D503="","",IF('PR-tampon'!$D503=0,"",IF(INDIRECT(NOM_FR&amp;ADDRESS('PR-tampon'!$D503,COLUMN(REFERENCEMENT_ISOLANT[[#Headers],[TYPE DE DOCUMENT DE REFERENCE]])))=0,"",INDIRECT(NOM_FR&amp;ADDRESS('PR-tampon'!$D503,COLUMN(REFERENCEMENT_ISOLANT[[#Headers],[TYPE DE DOCUMENT DE REFERENCE]]))))))</f>
        <v/>
      </c>
      <c r="H538" s="3" t="str">
        <f ca="1">IF('PR-tampon'!$D503="","",IF('PR-tampon'!$D503=0,"",IF(INDIRECT(NOM_FR&amp;ADDRESS('PR-tampon'!$D503,COLUMN(REFERENCEMENT_ISOLANT[[#Headers],[REF]])))=0,"",INDIRECT(NOM_FR&amp;ADDRESS('PR-tampon'!$D503,COLUMN(REFERENCEMENT_ISOLANT[[#Headers],[REF]]))))))</f>
        <v/>
      </c>
      <c r="I538" s="82" t="str">
        <f ca="1">IF('PR-tampon'!$D503="","",IF('PR-tampon'!$D503=0,"",IF(INDIRECT(NOM_FR&amp;ADDRESS('PR-tampon'!$D503,COLUMN(REFERENCEMENT_ISOLANT[[#Headers],[AVIS LIMITE AU]])))=0,"",INDIRECT(NOM_FR&amp;ADDRESS('PR-tampon'!$D503,COLUMN(REFERENCEMENT_ISOLANT[[#Headers],[AVIS LIMITE AU]]))))))</f>
        <v/>
      </c>
      <c r="J538" s="3" t="str">
        <f ca="1">IF('PR-tampon'!$D503="","",IF('PR-tampon'!$D503=0,"",IF(INDIRECT(NOM_FR&amp;ADDRESS('PR-tampon'!$D503,COLUMN(REFERENCEMENT_ISOLANT[[#Headers],[TC/TNC
dans le domaine d''emploi visé]])))=0,"",INDIRECT(NOM_FR&amp;ADDRESS('PR-tampon'!$D503,COLUMN(REFERENCEMENT_ISOLANT[[#Headers],[TC/TNC
dans le domaine d''emploi visé]]))))))</f>
        <v/>
      </c>
      <c r="K538" s="117" t="str">
        <f ca="1">IF('PR-tampon'!$D503="","",IF('PR-tampon'!$D503=0,"",IF(INDIRECT(NOM_FR&amp;ADDRESS('PR-tampon'!$D503,COLUMN(REFERENCEMENT_ISOLANT[[#Headers],[SYNTHESE DES APPLICATIONS VISEES]])))=0,"",INDIRECT(NOM_FR&amp;ADDRESS('PR-tampon'!$D503,COLUMN(REFERENCEMENT_ISOLANT[[#Headers],[SYNTHESE DES APPLICATIONS VISEES]]))))))</f>
        <v/>
      </c>
      <c r="L538" s="84" t="str">
        <f ca="1">IF('PR-tampon'!$E503="","",IF('PR-tampon'!$E503=0,"",IF(INDIRECT(NOM_FR&amp;ADDRESS('PR-tampon'!$E503,COLUMN(REFERENCEMENT_ISOLANT[[#Headers],[CONCATENATION DES OBSERVATIONS]])))=0,"",INDIRECT(NOM_FR&amp;ADDRESS('PR-tampon'!$E503,COLUMN(REFERENCEMENT_ISOLANT[[#Headers],[CONCATENATION DES OBSERVATIONS]]))))))</f>
        <v/>
      </c>
      <c r="M538" s="3" t="str">
        <f ca="1">IF('PR-tampon'!$D503="","",IF('PR-tampon'!$D503=0,"",IF(INDIRECT(NOM_FR&amp;ADDRESS('PR-tampon'!$D503,COLUMN(REFERENCEMENT_ISOLANT[[#Headers],[Hygrométrie des locaux]])))=0,"",INDIRECT(NOM_FR&amp;ADDRESS('PR-tampon'!$D503,COLUMN(REFERENCEMENT_ISOLANT[[#Headers],[Hygrométrie des locaux]]))))))</f>
        <v/>
      </c>
      <c r="N538" s="3" t="str">
        <f ca="1">IF('PR-tampon'!$D503="","",IF('PR-tampon'!$D503=0,"",IF(INDIRECT(NOM_FR&amp;ADDRESS('PR-tampon'!$D503,COLUMN(REFERENCEMENT_ISOLANT[[#Headers],[classement locaux au sens 20.1 P3]])))=0,"",INDIRECT(NOM_FR&amp;ADDRESS('PR-tampon'!$D503,COLUMN(REFERENCEMENT_ISOLANT[[#Headers],[classement locaux au sens 20.1 P3]]))))))</f>
        <v/>
      </c>
      <c r="O538" s="3" t="str">
        <f ca="1">IF('PR-tampon'!$D503="","",IF('PR-tampon'!$D503=0,"",IF(INDIRECT(NOM_FR&amp;ADDRESS('PR-tampon'!$D503,COLUMN(REFERENCEMENT_ISOLANT[[#Headers],[Climat max]])))=0,"",INDIRECT(NOM_FR&amp;ADDRESS('PR-tampon'!$D503,COLUMN(REFERENCEMENT_ISOLANT[[#Headers],[Climat max]]))))))</f>
        <v/>
      </c>
      <c r="P538" s="3" t="str">
        <f ca="1">IF('PR-tampon'!$D503="","",IF('PR-tampon'!$D503=0,"",IF(INDIRECT(NOM_FR&amp;ADDRESS('PR-tampon'!$D503,COLUMN(REFERENCEMENT_ISOLANT[[#Headers],[Locaux climatisés ou raffraichis]])))=0,"",INDIRECT(NOM_FR&amp;ADDRESS('PR-tampon'!$D503,COLUMN(REFERENCEMENT_ISOLANT[[#Headers],[Locaux climatisés ou raffraichis]]))))))</f>
        <v/>
      </c>
      <c r="Q538" s="89" t="str">
        <f ca="1">IF('PR-tampon'!$D503="","",IF('PR-tampon'!$D503=0,"",IF(INDIRECT(NOM_FR&amp;ADDRESS('PR-tampon'!$D503,COLUMN(REFERENCEMENT_ISOLANT[[#Headers],[LIEN INTERNET]])))=0,"",INDIRECT(NOM_FR&amp;ADDRESS('PR-tampon'!$D503,COLUMN(REFERENCEMENT_ISOLANT[[#Headers],[LIEN INTERNET]]))))))</f>
        <v/>
      </c>
    </row>
    <row r="539" spans="1:17" ht="130.15" customHeight="1" x14ac:dyDescent="0.25">
      <c r="A539" s="3" t="s">
        <v>219</v>
      </c>
      <c r="B539" s="88" t="str">
        <f ca="1">IF('PR-tampon'!$D504="","",IF('PR-tampon'!$D504=0,"",IF(INDIRECT(NOM_FR&amp;ADDRESS('PR-tampon'!$D504,COLUMN(REFERENCEMENT_ISOLANT[[#Headers],[DATE REFERENCEMENT]])))=0,"",INDIRECT(NOM_FR&amp;ADDRESS('PR-tampon'!$D504,COLUMN(REFERENCEMENT_ISOLANT[[#Headers],[DATE REFERENCEMENT]]))))))</f>
        <v/>
      </c>
      <c r="C539" s="88" t="str">
        <f ca="1">IF('PR-tampon'!$D504="","",IF('PR-tampon'!$D504=0,"",IF(INDIRECT(NOM_FR&amp;ADDRESS('PR-tampon'!$D504,COLUMN(REFERENCEMENT_ISOLANT[[#Headers],[TYPE DE PROCEDE]])))=0,"",INDIRECT(NOM_FR&amp;ADDRESS('PR-tampon'!$D504,COLUMN(REFERENCEMENT_ISOLANT[[#Headers],[TYPE DE PROCEDE]]))))))</f>
        <v/>
      </c>
      <c r="D539" s="88" t="str">
        <f ca="1">IF('PR-tampon'!$D504="","",IF('PR-tampon'!$D504=0,"",IF(INDIRECT(NOM_FR&amp;ADDRESS('PR-tampon'!$D504,COLUMN(REFERENCEMENT_ISOLANT[[#Headers],[MATIERE]])))=0,"",INDIRECT(NOM_FR&amp;ADDRESS('PR-tampon'!$D504,COLUMN(REFERENCEMENT_ISOLANT[[#Headers],[MATIERE]]))))))</f>
        <v/>
      </c>
      <c r="E539" s="3" t="str">
        <f ca="1">IF('PR-tampon'!$D504="","",IF('PR-tampon'!$D504=0,"",IF(INDIRECT(NOM_FR&amp;ADDRESS('PR-tampon'!$D504,COLUMN(REFERENCEMENT_ISOLANT[[#Headers],[NOM COMMERCIAL DU PROCEDE]])))=0,"",INDIRECT(NOM_FR&amp;ADDRESS('PR-tampon'!$D504,COLUMN(REFERENCEMENT_ISOLANT[[#Headers],[NOM COMMERCIAL DU PROCEDE]]))))))</f>
        <v/>
      </c>
      <c r="F539" s="3" t="str">
        <f ca="1">IF('PR-tampon'!$D504="","",IF('PR-tampon'!$D504=0,"",IF(INDIRECT(NOM_FR&amp;ADDRESS('PR-tampon'!$D504,COLUMN(REFERENCEMENT_ISOLANT[[#Headers],[DISTRIBUTEUR]])))=0,"",INDIRECT(NOM_FR&amp;ADDRESS('PR-tampon'!$D504,COLUMN(REFERENCEMENT_ISOLANT[[#Headers],[DISTRIBUTEUR]]))))))</f>
        <v/>
      </c>
      <c r="G539" s="3" t="str">
        <f ca="1">IF('PR-tampon'!$D504="","",IF('PR-tampon'!$D504=0,"",IF(INDIRECT(NOM_FR&amp;ADDRESS('PR-tampon'!$D504,COLUMN(REFERENCEMENT_ISOLANT[[#Headers],[TYPE DE DOCUMENT DE REFERENCE]])))=0,"",INDIRECT(NOM_FR&amp;ADDRESS('PR-tampon'!$D504,COLUMN(REFERENCEMENT_ISOLANT[[#Headers],[TYPE DE DOCUMENT DE REFERENCE]]))))))</f>
        <v/>
      </c>
      <c r="H539" s="3" t="str">
        <f ca="1">IF('PR-tampon'!$D504="","",IF('PR-tampon'!$D504=0,"",IF(INDIRECT(NOM_FR&amp;ADDRESS('PR-tampon'!$D504,COLUMN(REFERENCEMENT_ISOLANT[[#Headers],[REF]])))=0,"",INDIRECT(NOM_FR&amp;ADDRESS('PR-tampon'!$D504,COLUMN(REFERENCEMENT_ISOLANT[[#Headers],[REF]]))))))</f>
        <v/>
      </c>
      <c r="I539" s="82" t="str">
        <f ca="1">IF('PR-tampon'!$D504="","",IF('PR-tampon'!$D504=0,"",IF(INDIRECT(NOM_FR&amp;ADDRESS('PR-tampon'!$D504,COLUMN(REFERENCEMENT_ISOLANT[[#Headers],[AVIS LIMITE AU]])))=0,"",INDIRECT(NOM_FR&amp;ADDRESS('PR-tampon'!$D504,COLUMN(REFERENCEMENT_ISOLANT[[#Headers],[AVIS LIMITE AU]]))))))</f>
        <v/>
      </c>
      <c r="J539" s="3" t="str">
        <f ca="1">IF('PR-tampon'!$D504="","",IF('PR-tampon'!$D504=0,"",IF(INDIRECT(NOM_FR&amp;ADDRESS('PR-tampon'!$D504,COLUMN(REFERENCEMENT_ISOLANT[[#Headers],[TC/TNC
dans le domaine d''emploi visé]])))=0,"",INDIRECT(NOM_FR&amp;ADDRESS('PR-tampon'!$D504,COLUMN(REFERENCEMENT_ISOLANT[[#Headers],[TC/TNC
dans le domaine d''emploi visé]]))))))</f>
        <v/>
      </c>
      <c r="K539" s="117" t="str">
        <f ca="1">IF('PR-tampon'!$D504="","",IF('PR-tampon'!$D504=0,"",IF(INDIRECT(NOM_FR&amp;ADDRESS('PR-tampon'!$D504,COLUMN(REFERENCEMENT_ISOLANT[[#Headers],[SYNTHESE DES APPLICATIONS VISEES]])))=0,"",INDIRECT(NOM_FR&amp;ADDRESS('PR-tampon'!$D504,COLUMN(REFERENCEMENT_ISOLANT[[#Headers],[SYNTHESE DES APPLICATIONS VISEES]]))))))</f>
        <v/>
      </c>
      <c r="L539" s="84" t="str">
        <f ca="1">IF('PR-tampon'!$E504="","",IF('PR-tampon'!$E504=0,"",IF(INDIRECT(NOM_FR&amp;ADDRESS('PR-tampon'!$E504,COLUMN(REFERENCEMENT_ISOLANT[[#Headers],[CONCATENATION DES OBSERVATIONS]])))=0,"",INDIRECT(NOM_FR&amp;ADDRESS('PR-tampon'!$E504,COLUMN(REFERENCEMENT_ISOLANT[[#Headers],[CONCATENATION DES OBSERVATIONS]]))))))</f>
        <v/>
      </c>
      <c r="M539" s="3" t="str">
        <f ca="1">IF('PR-tampon'!$D504="","",IF('PR-tampon'!$D504=0,"",IF(INDIRECT(NOM_FR&amp;ADDRESS('PR-tampon'!$D504,COLUMN(REFERENCEMENT_ISOLANT[[#Headers],[Hygrométrie des locaux]])))=0,"",INDIRECT(NOM_FR&amp;ADDRESS('PR-tampon'!$D504,COLUMN(REFERENCEMENT_ISOLANT[[#Headers],[Hygrométrie des locaux]]))))))</f>
        <v/>
      </c>
      <c r="N539" s="3" t="str">
        <f ca="1">IF('PR-tampon'!$D504="","",IF('PR-tampon'!$D504=0,"",IF(INDIRECT(NOM_FR&amp;ADDRESS('PR-tampon'!$D504,COLUMN(REFERENCEMENT_ISOLANT[[#Headers],[classement locaux au sens 20.1 P3]])))=0,"",INDIRECT(NOM_FR&amp;ADDRESS('PR-tampon'!$D504,COLUMN(REFERENCEMENT_ISOLANT[[#Headers],[classement locaux au sens 20.1 P3]]))))))</f>
        <v/>
      </c>
      <c r="O539" s="3" t="str">
        <f ca="1">IF('PR-tampon'!$D504="","",IF('PR-tampon'!$D504=0,"",IF(INDIRECT(NOM_FR&amp;ADDRESS('PR-tampon'!$D504,COLUMN(REFERENCEMENT_ISOLANT[[#Headers],[Climat max]])))=0,"",INDIRECT(NOM_FR&amp;ADDRESS('PR-tampon'!$D504,COLUMN(REFERENCEMENT_ISOLANT[[#Headers],[Climat max]]))))))</f>
        <v/>
      </c>
      <c r="P539" s="3" t="str">
        <f ca="1">IF('PR-tampon'!$D504="","",IF('PR-tampon'!$D504=0,"",IF(INDIRECT(NOM_FR&amp;ADDRESS('PR-tampon'!$D504,COLUMN(REFERENCEMENT_ISOLANT[[#Headers],[Locaux climatisés ou raffraichis]])))=0,"",INDIRECT(NOM_FR&amp;ADDRESS('PR-tampon'!$D504,COLUMN(REFERENCEMENT_ISOLANT[[#Headers],[Locaux climatisés ou raffraichis]]))))))</f>
        <v/>
      </c>
      <c r="Q539" s="89" t="str">
        <f ca="1">IF('PR-tampon'!$D504="","",IF('PR-tampon'!$D504=0,"",IF(INDIRECT(NOM_FR&amp;ADDRESS('PR-tampon'!$D504,COLUMN(REFERENCEMENT_ISOLANT[[#Headers],[LIEN INTERNET]])))=0,"",INDIRECT(NOM_FR&amp;ADDRESS('PR-tampon'!$D504,COLUMN(REFERENCEMENT_ISOLANT[[#Headers],[LIEN INTERNET]]))))))</f>
        <v/>
      </c>
    </row>
    <row r="540" spans="1:17" ht="130.15" customHeight="1" x14ac:dyDescent="0.25">
      <c r="A540" s="3" t="s">
        <v>219</v>
      </c>
      <c r="B540" s="88" t="str">
        <f ca="1">IF('PR-tampon'!$D505="","",IF('PR-tampon'!$D505=0,"",IF(INDIRECT(NOM_FR&amp;ADDRESS('PR-tampon'!$D505,COLUMN(REFERENCEMENT_ISOLANT[[#Headers],[DATE REFERENCEMENT]])))=0,"",INDIRECT(NOM_FR&amp;ADDRESS('PR-tampon'!$D505,COLUMN(REFERENCEMENT_ISOLANT[[#Headers],[DATE REFERENCEMENT]]))))))</f>
        <v/>
      </c>
      <c r="C540" s="88" t="str">
        <f ca="1">IF('PR-tampon'!$D505="","",IF('PR-tampon'!$D505=0,"",IF(INDIRECT(NOM_FR&amp;ADDRESS('PR-tampon'!$D505,COLUMN(REFERENCEMENT_ISOLANT[[#Headers],[TYPE DE PROCEDE]])))=0,"",INDIRECT(NOM_FR&amp;ADDRESS('PR-tampon'!$D505,COLUMN(REFERENCEMENT_ISOLANT[[#Headers],[TYPE DE PROCEDE]]))))))</f>
        <v/>
      </c>
      <c r="D540" s="88" t="str">
        <f ca="1">IF('PR-tampon'!$D505="","",IF('PR-tampon'!$D505=0,"",IF(INDIRECT(NOM_FR&amp;ADDRESS('PR-tampon'!$D505,COLUMN(REFERENCEMENT_ISOLANT[[#Headers],[MATIERE]])))=0,"",INDIRECT(NOM_FR&amp;ADDRESS('PR-tampon'!$D505,COLUMN(REFERENCEMENT_ISOLANT[[#Headers],[MATIERE]]))))))</f>
        <v/>
      </c>
      <c r="E540" s="3" t="str">
        <f ca="1">IF('PR-tampon'!$D505="","",IF('PR-tampon'!$D505=0,"",IF(INDIRECT(NOM_FR&amp;ADDRESS('PR-tampon'!$D505,COLUMN(REFERENCEMENT_ISOLANT[[#Headers],[NOM COMMERCIAL DU PROCEDE]])))=0,"",INDIRECT(NOM_FR&amp;ADDRESS('PR-tampon'!$D505,COLUMN(REFERENCEMENT_ISOLANT[[#Headers],[NOM COMMERCIAL DU PROCEDE]]))))))</f>
        <v/>
      </c>
      <c r="F540" s="3" t="str">
        <f ca="1">IF('PR-tampon'!$D505="","",IF('PR-tampon'!$D505=0,"",IF(INDIRECT(NOM_FR&amp;ADDRESS('PR-tampon'!$D505,COLUMN(REFERENCEMENT_ISOLANT[[#Headers],[DISTRIBUTEUR]])))=0,"",INDIRECT(NOM_FR&amp;ADDRESS('PR-tampon'!$D505,COLUMN(REFERENCEMENT_ISOLANT[[#Headers],[DISTRIBUTEUR]]))))))</f>
        <v/>
      </c>
      <c r="G540" s="3" t="str">
        <f ca="1">IF('PR-tampon'!$D505="","",IF('PR-tampon'!$D505=0,"",IF(INDIRECT(NOM_FR&amp;ADDRESS('PR-tampon'!$D505,COLUMN(REFERENCEMENT_ISOLANT[[#Headers],[TYPE DE DOCUMENT DE REFERENCE]])))=0,"",INDIRECT(NOM_FR&amp;ADDRESS('PR-tampon'!$D505,COLUMN(REFERENCEMENT_ISOLANT[[#Headers],[TYPE DE DOCUMENT DE REFERENCE]]))))))</f>
        <v/>
      </c>
      <c r="H540" s="3" t="str">
        <f ca="1">IF('PR-tampon'!$D505="","",IF('PR-tampon'!$D505=0,"",IF(INDIRECT(NOM_FR&amp;ADDRESS('PR-tampon'!$D505,COLUMN(REFERENCEMENT_ISOLANT[[#Headers],[REF]])))=0,"",INDIRECT(NOM_FR&amp;ADDRESS('PR-tampon'!$D505,COLUMN(REFERENCEMENT_ISOLANT[[#Headers],[REF]]))))))</f>
        <v/>
      </c>
      <c r="I540" s="82" t="str">
        <f ca="1">IF('PR-tampon'!$D505="","",IF('PR-tampon'!$D505=0,"",IF(INDIRECT(NOM_FR&amp;ADDRESS('PR-tampon'!$D505,COLUMN(REFERENCEMENT_ISOLANT[[#Headers],[AVIS LIMITE AU]])))=0,"",INDIRECT(NOM_FR&amp;ADDRESS('PR-tampon'!$D505,COLUMN(REFERENCEMENT_ISOLANT[[#Headers],[AVIS LIMITE AU]]))))))</f>
        <v/>
      </c>
      <c r="J540" s="3" t="str">
        <f ca="1">IF('PR-tampon'!$D505="","",IF('PR-tampon'!$D505=0,"",IF(INDIRECT(NOM_FR&amp;ADDRESS('PR-tampon'!$D505,COLUMN(REFERENCEMENT_ISOLANT[[#Headers],[TC/TNC
dans le domaine d''emploi visé]])))=0,"",INDIRECT(NOM_FR&amp;ADDRESS('PR-tampon'!$D505,COLUMN(REFERENCEMENT_ISOLANT[[#Headers],[TC/TNC
dans le domaine d''emploi visé]]))))))</f>
        <v/>
      </c>
      <c r="K540" s="117" t="str">
        <f ca="1">IF('PR-tampon'!$D505="","",IF('PR-tampon'!$D505=0,"",IF(INDIRECT(NOM_FR&amp;ADDRESS('PR-tampon'!$D505,COLUMN(REFERENCEMENT_ISOLANT[[#Headers],[SYNTHESE DES APPLICATIONS VISEES]])))=0,"",INDIRECT(NOM_FR&amp;ADDRESS('PR-tampon'!$D505,COLUMN(REFERENCEMENT_ISOLANT[[#Headers],[SYNTHESE DES APPLICATIONS VISEES]]))))))</f>
        <v/>
      </c>
      <c r="L540" s="84" t="str">
        <f ca="1">IF('PR-tampon'!$E505="","",IF('PR-tampon'!$E505=0,"",IF(INDIRECT(NOM_FR&amp;ADDRESS('PR-tampon'!$E505,COLUMN(REFERENCEMENT_ISOLANT[[#Headers],[CONCATENATION DES OBSERVATIONS]])))=0,"",INDIRECT(NOM_FR&amp;ADDRESS('PR-tampon'!$E505,COLUMN(REFERENCEMENT_ISOLANT[[#Headers],[CONCATENATION DES OBSERVATIONS]]))))))</f>
        <v/>
      </c>
      <c r="M540" s="3" t="str">
        <f ca="1">IF('PR-tampon'!$D505="","",IF('PR-tampon'!$D505=0,"",IF(INDIRECT(NOM_FR&amp;ADDRESS('PR-tampon'!$D505,COLUMN(REFERENCEMENT_ISOLANT[[#Headers],[Hygrométrie des locaux]])))=0,"",INDIRECT(NOM_FR&amp;ADDRESS('PR-tampon'!$D505,COLUMN(REFERENCEMENT_ISOLANT[[#Headers],[Hygrométrie des locaux]]))))))</f>
        <v/>
      </c>
      <c r="N540" s="3" t="str">
        <f ca="1">IF('PR-tampon'!$D505="","",IF('PR-tampon'!$D505=0,"",IF(INDIRECT(NOM_FR&amp;ADDRESS('PR-tampon'!$D505,COLUMN(REFERENCEMENT_ISOLANT[[#Headers],[classement locaux au sens 20.1 P3]])))=0,"",INDIRECT(NOM_FR&amp;ADDRESS('PR-tampon'!$D505,COLUMN(REFERENCEMENT_ISOLANT[[#Headers],[classement locaux au sens 20.1 P3]]))))))</f>
        <v/>
      </c>
      <c r="O540" s="3" t="str">
        <f ca="1">IF('PR-tampon'!$D505="","",IF('PR-tampon'!$D505=0,"",IF(INDIRECT(NOM_FR&amp;ADDRESS('PR-tampon'!$D505,COLUMN(REFERENCEMENT_ISOLANT[[#Headers],[Climat max]])))=0,"",INDIRECT(NOM_FR&amp;ADDRESS('PR-tampon'!$D505,COLUMN(REFERENCEMENT_ISOLANT[[#Headers],[Climat max]]))))))</f>
        <v/>
      </c>
      <c r="P540" s="3" t="str">
        <f ca="1">IF('PR-tampon'!$D505="","",IF('PR-tampon'!$D505=0,"",IF(INDIRECT(NOM_FR&amp;ADDRESS('PR-tampon'!$D505,COLUMN(REFERENCEMENT_ISOLANT[[#Headers],[Locaux climatisés ou raffraichis]])))=0,"",INDIRECT(NOM_FR&amp;ADDRESS('PR-tampon'!$D505,COLUMN(REFERENCEMENT_ISOLANT[[#Headers],[Locaux climatisés ou raffraichis]]))))))</f>
        <v/>
      </c>
      <c r="Q540" s="89" t="str">
        <f ca="1">IF('PR-tampon'!$D505="","",IF('PR-tampon'!$D505=0,"",IF(INDIRECT(NOM_FR&amp;ADDRESS('PR-tampon'!$D505,COLUMN(REFERENCEMENT_ISOLANT[[#Headers],[LIEN INTERNET]])))=0,"",INDIRECT(NOM_FR&amp;ADDRESS('PR-tampon'!$D505,COLUMN(REFERENCEMENT_ISOLANT[[#Headers],[LIEN INTERNET]]))))))</f>
        <v/>
      </c>
    </row>
    <row r="541" spans="1:17" ht="130.15" customHeight="1" x14ac:dyDescent="0.25">
      <c r="A541" s="3" t="s">
        <v>219</v>
      </c>
      <c r="B541" s="88" t="str">
        <f ca="1">IF('PR-tampon'!$D506="","",IF('PR-tampon'!$D506=0,"",IF(INDIRECT(NOM_FR&amp;ADDRESS('PR-tampon'!$D506,COLUMN(REFERENCEMENT_ISOLANT[[#Headers],[DATE REFERENCEMENT]])))=0,"",INDIRECT(NOM_FR&amp;ADDRESS('PR-tampon'!$D506,COLUMN(REFERENCEMENT_ISOLANT[[#Headers],[DATE REFERENCEMENT]]))))))</f>
        <v/>
      </c>
      <c r="C541" s="88" t="str">
        <f ca="1">IF('PR-tampon'!$D506="","",IF('PR-tampon'!$D506=0,"",IF(INDIRECT(NOM_FR&amp;ADDRESS('PR-tampon'!$D506,COLUMN(REFERENCEMENT_ISOLANT[[#Headers],[TYPE DE PROCEDE]])))=0,"",INDIRECT(NOM_FR&amp;ADDRESS('PR-tampon'!$D506,COLUMN(REFERENCEMENT_ISOLANT[[#Headers],[TYPE DE PROCEDE]]))))))</f>
        <v/>
      </c>
      <c r="D541" s="88" t="str">
        <f ca="1">IF('PR-tampon'!$D506="","",IF('PR-tampon'!$D506=0,"",IF(INDIRECT(NOM_FR&amp;ADDRESS('PR-tampon'!$D506,COLUMN(REFERENCEMENT_ISOLANT[[#Headers],[MATIERE]])))=0,"",INDIRECT(NOM_FR&amp;ADDRESS('PR-tampon'!$D506,COLUMN(REFERENCEMENT_ISOLANT[[#Headers],[MATIERE]]))))))</f>
        <v/>
      </c>
      <c r="E541" s="3" t="str">
        <f ca="1">IF('PR-tampon'!$D506="","",IF('PR-tampon'!$D506=0,"",IF(INDIRECT(NOM_FR&amp;ADDRESS('PR-tampon'!$D506,COLUMN(REFERENCEMENT_ISOLANT[[#Headers],[NOM COMMERCIAL DU PROCEDE]])))=0,"",INDIRECT(NOM_FR&amp;ADDRESS('PR-tampon'!$D506,COLUMN(REFERENCEMENT_ISOLANT[[#Headers],[NOM COMMERCIAL DU PROCEDE]]))))))</f>
        <v/>
      </c>
      <c r="F541" s="3" t="str">
        <f ca="1">IF('PR-tampon'!$D506="","",IF('PR-tampon'!$D506=0,"",IF(INDIRECT(NOM_FR&amp;ADDRESS('PR-tampon'!$D506,COLUMN(REFERENCEMENT_ISOLANT[[#Headers],[DISTRIBUTEUR]])))=0,"",INDIRECT(NOM_FR&amp;ADDRESS('PR-tampon'!$D506,COLUMN(REFERENCEMENT_ISOLANT[[#Headers],[DISTRIBUTEUR]]))))))</f>
        <v/>
      </c>
      <c r="G541" s="3" t="str">
        <f ca="1">IF('PR-tampon'!$D506="","",IF('PR-tampon'!$D506=0,"",IF(INDIRECT(NOM_FR&amp;ADDRESS('PR-tampon'!$D506,COLUMN(REFERENCEMENT_ISOLANT[[#Headers],[TYPE DE DOCUMENT DE REFERENCE]])))=0,"",INDIRECT(NOM_FR&amp;ADDRESS('PR-tampon'!$D506,COLUMN(REFERENCEMENT_ISOLANT[[#Headers],[TYPE DE DOCUMENT DE REFERENCE]]))))))</f>
        <v/>
      </c>
      <c r="H541" s="3" t="str">
        <f ca="1">IF('PR-tampon'!$D506="","",IF('PR-tampon'!$D506=0,"",IF(INDIRECT(NOM_FR&amp;ADDRESS('PR-tampon'!$D506,COLUMN(REFERENCEMENT_ISOLANT[[#Headers],[REF]])))=0,"",INDIRECT(NOM_FR&amp;ADDRESS('PR-tampon'!$D506,COLUMN(REFERENCEMENT_ISOLANT[[#Headers],[REF]]))))))</f>
        <v/>
      </c>
      <c r="I541" s="82" t="str">
        <f ca="1">IF('PR-tampon'!$D506="","",IF('PR-tampon'!$D506=0,"",IF(INDIRECT(NOM_FR&amp;ADDRESS('PR-tampon'!$D506,COLUMN(REFERENCEMENT_ISOLANT[[#Headers],[AVIS LIMITE AU]])))=0,"",INDIRECT(NOM_FR&amp;ADDRESS('PR-tampon'!$D506,COLUMN(REFERENCEMENT_ISOLANT[[#Headers],[AVIS LIMITE AU]]))))))</f>
        <v/>
      </c>
      <c r="J541" s="3" t="str">
        <f ca="1">IF('PR-tampon'!$D506="","",IF('PR-tampon'!$D506=0,"",IF(INDIRECT(NOM_FR&amp;ADDRESS('PR-tampon'!$D506,COLUMN(REFERENCEMENT_ISOLANT[[#Headers],[TC/TNC
dans le domaine d''emploi visé]])))=0,"",INDIRECT(NOM_FR&amp;ADDRESS('PR-tampon'!$D506,COLUMN(REFERENCEMENT_ISOLANT[[#Headers],[TC/TNC
dans le domaine d''emploi visé]]))))))</f>
        <v/>
      </c>
      <c r="K541" s="117" t="str">
        <f ca="1">IF('PR-tampon'!$D506="","",IF('PR-tampon'!$D506=0,"",IF(INDIRECT(NOM_FR&amp;ADDRESS('PR-tampon'!$D506,COLUMN(REFERENCEMENT_ISOLANT[[#Headers],[SYNTHESE DES APPLICATIONS VISEES]])))=0,"",INDIRECT(NOM_FR&amp;ADDRESS('PR-tampon'!$D506,COLUMN(REFERENCEMENT_ISOLANT[[#Headers],[SYNTHESE DES APPLICATIONS VISEES]]))))))</f>
        <v/>
      </c>
      <c r="L541" s="84" t="str">
        <f ca="1">IF('PR-tampon'!$E506="","",IF('PR-tampon'!$E506=0,"",IF(INDIRECT(NOM_FR&amp;ADDRESS('PR-tampon'!$E506,COLUMN(REFERENCEMENT_ISOLANT[[#Headers],[CONCATENATION DES OBSERVATIONS]])))=0,"",INDIRECT(NOM_FR&amp;ADDRESS('PR-tampon'!$E506,COLUMN(REFERENCEMENT_ISOLANT[[#Headers],[CONCATENATION DES OBSERVATIONS]]))))))</f>
        <v/>
      </c>
      <c r="M541" s="3" t="str">
        <f ca="1">IF('PR-tampon'!$D506="","",IF('PR-tampon'!$D506=0,"",IF(INDIRECT(NOM_FR&amp;ADDRESS('PR-tampon'!$D506,COLUMN(REFERENCEMENT_ISOLANT[[#Headers],[Hygrométrie des locaux]])))=0,"",INDIRECT(NOM_FR&amp;ADDRESS('PR-tampon'!$D506,COLUMN(REFERENCEMENT_ISOLANT[[#Headers],[Hygrométrie des locaux]]))))))</f>
        <v/>
      </c>
      <c r="N541" s="3" t="str">
        <f ca="1">IF('PR-tampon'!$D506="","",IF('PR-tampon'!$D506=0,"",IF(INDIRECT(NOM_FR&amp;ADDRESS('PR-tampon'!$D506,COLUMN(REFERENCEMENT_ISOLANT[[#Headers],[classement locaux au sens 20.1 P3]])))=0,"",INDIRECT(NOM_FR&amp;ADDRESS('PR-tampon'!$D506,COLUMN(REFERENCEMENT_ISOLANT[[#Headers],[classement locaux au sens 20.1 P3]]))))))</f>
        <v/>
      </c>
      <c r="O541" s="3" t="str">
        <f ca="1">IF('PR-tampon'!$D506="","",IF('PR-tampon'!$D506=0,"",IF(INDIRECT(NOM_FR&amp;ADDRESS('PR-tampon'!$D506,COLUMN(REFERENCEMENT_ISOLANT[[#Headers],[Climat max]])))=0,"",INDIRECT(NOM_FR&amp;ADDRESS('PR-tampon'!$D506,COLUMN(REFERENCEMENT_ISOLANT[[#Headers],[Climat max]]))))))</f>
        <v/>
      </c>
      <c r="P541" s="3" t="str">
        <f ca="1">IF('PR-tampon'!$D506="","",IF('PR-tampon'!$D506=0,"",IF(INDIRECT(NOM_FR&amp;ADDRESS('PR-tampon'!$D506,COLUMN(REFERENCEMENT_ISOLANT[[#Headers],[Locaux climatisés ou raffraichis]])))=0,"",INDIRECT(NOM_FR&amp;ADDRESS('PR-tampon'!$D506,COLUMN(REFERENCEMENT_ISOLANT[[#Headers],[Locaux climatisés ou raffraichis]]))))))</f>
        <v/>
      </c>
      <c r="Q541" s="89" t="str">
        <f ca="1">IF('PR-tampon'!$D506="","",IF('PR-tampon'!$D506=0,"",IF(INDIRECT(NOM_FR&amp;ADDRESS('PR-tampon'!$D506,COLUMN(REFERENCEMENT_ISOLANT[[#Headers],[LIEN INTERNET]])))=0,"",INDIRECT(NOM_FR&amp;ADDRESS('PR-tampon'!$D506,COLUMN(REFERENCEMENT_ISOLANT[[#Headers],[LIEN INTERNET]]))))))</f>
        <v/>
      </c>
    </row>
    <row r="542" spans="1:17" ht="130.15" customHeight="1" x14ac:dyDescent="0.25">
      <c r="A542" s="3" t="s">
        <v>219</v>
      </c>
      <c r="B542" s="88" t="str">
        <f ca="1">IF('PR-tampon'!$D507="","",IF('PR-tampon'!$D507=0,"",IF(INDIRECT(NOM_FR&amp;ADDRESS('PR-tampon'!$D507,COLUMN(REFERENCEMENT_ISOLANT[[#Headers],[DATE REFERENCEMENT]])))=0,"",INDIRECT(NOM_FR&amp;ADDRESS('PR-tampon'!$D507,COLUMN(REFERENCEMENT_ISOLANT[[#Headers],[DATE REFERENCEMENT]]))))))</f>
        <v/>
      </c>
      <c r="C542" s="88" t="str">
        <f ca="1">IF('PR-tampon'!$D507="","",IF('PR-tampon'!$D507=0,"",IF(INDIRECT(NOM_FR&amp;ADDRESS('PR-tampon'!$D507,COLUMN(REFERENCEMENT_ISOLANT[[#Headers],[TYPE DE PROCEDE]])))=0,"",INDIRECT(NOM_FR&amp;ADDRESS('PR-tampon'!$D507,COLUMN(REFERENCEMENT_ISOLANT[[#Headers],[TYPE DE PROCEDE]]))))))</f>
        <v/>
      </c>
      <c r="D542" s="88" t="str">
        <f ca="1">IF('PR-tampon'!$D507="","",IF('PR-tampon'!$D507=0,"",IF(INDIRECT(NOM_FR&amp;ADDRESS('PR-tampon'!$D507,COLUMN(REFERENCEMENT_ISOLANT[[#Headers],[MATIERE]])))=0,"",INDIRECT(NOM_FR&amp;ADDRESS('PR-tampon'!$D507,COLUMN(REFERENCEMENT_ISOLANT[[#Headers],[MATIERE]]))))))</f>
        <v/>
      </c>
      <c r="E542" s="3" t="str">
        <f ca="1">IF('PR-tampon'!$D507="","",IF('PR-tampon'!$D507=0,"",IF(INDIRECT(NOM_FR&amp;ADDRESS('PR-tampon'!$D507,COLUMN(REFERENCEMENT_ISOLANT[[#Headers],[NOM COMMERCIAL DU PROCEDE]])))=0,"",INDIRECT(NOM_FR&amp;ADDRESS('PR-tampon'!$D507,COLUMN(REFERENCEMENT_ISOLANT[[#Headers],[NOM COMMERCIAL DU PROCEDE]]))))))</f>
        <v/>
      </c>
      <c r="F542" s="3" t="str">
        <f ca="1">IF('PR-tampon'!$D507="","",IF('PR-tampon'!$D507=0,"",IF(INDIRECT(NOM_FR&amp;ADDRESS('PR-tampon'!$D507,COLUMN(REFERENCEMENT_ISOLANT[[#Headers],[DISTRIBUTEUR]])))=0,"",INDIRECT(NOM_FR&amp;ADDRESS('PR-tampon'!$D507,COLUMN(REFERENCEMENT_ISOLANT[[#Headers],[DISTRIBUTEUR]]))))))</f>
        <v/>
      </c>
      <c r="G542" s="3" t="str">
        <f ca="1">IF('PR-tampon'!$D507="","",IF('PR-tampon'!$D507=0,"",IF(INDIRECT(NOM_FR&amp;ADDRESS('PR-tampon'!$D507,COLUMN(REFERENCEMENT_ISOLANT[[#Headers],[TYPE DE DOCUMENT DE REFERENCE]])))=0,"",INDIRECT(NOM_FR&amp;ADDRESS('PR-tampon'!$D507,COLUMN(REFERENCEMENT_ISOLANT[[#Headers],[TYPE DE DOCUMENT DE REFERENCE]]))))))</f>
        <v/>
      </c>
      <c r="H542" s="3" t="str">
        <f ca="1">IF('PR-tampon'!$D507="","",IF('PR-tampon'!$D507=0,"",IF(INDIRECT(NOM_FR&amp;ADDRESS('PR-tampon'!$D507,COLUMN(REFERENCEMENT_ISOLANT[[#Headers],[REF]])))=0,"",INDIRECT(NOM_FR&amp;ADDRESS('PR-tampon'!$D507,COLUMN(REFERENCEMENT_ISOLANT[[#Headers],[REF]]))))))</f>
        <v/>
      </c>
      <c r="I542" s="82" t="str">
        <f ca="1">IF('PR-tampon'!$D507="","",IF('PR-tampon'!$D507=0,"",IF(INDIRECT(NOM_FR&amp;ADDRESS('PR-tampon'!$D507,COLUMN(REFERENCEMENT_ISOLANT[[#Headers],[AVIS LIMITE AU]])))=0,"",INDIRECT(NOM_FR&amp;ADDRESS('PR-tampon'!$D507,COLUMN(REFERENCEMENT_ISOLANT[[#Headers],[AVIS LIMITE AU]]))))))</f>
        <v/>
      </c>
      <c r="J542" s="3" t="str">
        <f ca="1">IF('PR-tampon'!$D507="","",IF('PR-tampon'!$D507=0,"",IF(INDIRECT(NOM_FR&amp;ADDRESS('PR-tampon'!$D507,COLUMN(REFERENCEMENT_ISOLANT[[#Headers],[TC/TNC
dans le domaine d''emploi visé]])))=0,"",INDIRECT(NOM_FR&amp;ADDRESS('PR-tampon'!$D507,COLUMN(REFERENCEMENT_ISOLANT[[#Headers],[TC/TNC
dans le domaine d''emploi visé]]))))))</f>
        <v/>
      </c>
      <c r="K542" s="117" t="str">
        <f ca="1">IF('PR-tampon'!$D507="","",IF('PR-tampon'!$D507=0,"",IF(INDIRECT(NOM_FR&amp;ADDRESS('PR-tampon'!$D507,COLUMN(REFERENCEMENT_ISOLANT[[#Headers],[SYNTHESE DES APPLICATIONS VISEES]])))=0,"",INDIRECT(NOM_FR&amp;ADDRESS('PR-tampon'!$D507,COLUMN(REFERENCEMENT_ISOLANT[[#Headers],[SYNTHESE DES APPLICATIONS VISEES]]))))))</f>
        <v/>
      </c>
      <c r="L542" s="84" t="str">
        <f ca="1">IF('PR-tampon'!$E507="","",IF('PR-tampon'!$E507=0,"",IF(INDIRECT(NOM_FR&amp;ADDRESS('PR-tampon'!$E507,COLUMN(REFERENCEMENT_ISOLANT[[#Headers],[CONCATENATION DES OBSERVATIONS]])))=0,"",INDIRECT(NOM_FR&amp;ADDRESS('PR-tampon'!$E507,COLUMN(REFERENCEMENT_ISOLANT[[#Headers],[CONCATENATION DES OBSERVATIONS]]))))))</f>
        <v/>
      </c>
      <c r="M542" s="3" t="str">
        <f ca="1">IF('PR-tampon'!$D507="","",IF('PR-tampon'!$D507=0,"",IF(INDIRECT(NOM_FR&amp;ADDRESS('PR-tampon'!$D507,COLUMN(REFERENCEMENT_ISOLANT[[#Headers],[Hygrométrie des locaux]])))=0,"",INDIRECT(NOM_FR&amp;ADDRESS('PR-tampon'!$D507,COLUMN(REFERENCEMENT_ISOLANT[[#Headers],[Hygrométrie des locaux]]))))))</f>
        <v/>
      </c>
      <c r="N542" s="3" t="str">
        <f ca="1">IF('PR-tampon'!$D507="","",IF('PR-tampon'!$D507=0,"",IF(INDIRECT(NOM_FR&amp;ADDRESS('PR-tampon'!$D507,COLUMN(REFERENCEMENT_ISOLANT[[#Headers],[classement locaux au sens 20.1 P3]])))=0,"",INDIRECT(NOM_FR&amp;ADDRESS('PR-tampon'!$D507,COLUMN(REFERENCEMENT_ISOLANT[[#Headers],[classement locaux au sens 20.1 P3]]))))))</f>
        <v/>
      </c>
      <c r="O542" s="3" t="str">
        <f ca="1">IF('PR-tampon'!$D507="","",IF('PR-tampon'!$D507=0,"",IF(INDIRECT(NOM_FR&amp;ADDRESS('PR-tampon'!$D507,COLUMN(REFERENCEMENT_ISOLANT[[#Headers],[Climat max]])))=0,"",INDIRECT(NOM_FR&amp;ADDRESS('PR-tampon'!$D507,COLUMN(REFERENCEMENT_ISOLANT[[#Headers],[Climat max]]))))))</f>
        <v/>
      </c>
      <c r="P542" s="3" t="str">
        <f ca="1">IF('PR-tampon'!$D507="","",IF('PR-tampon'!$D507=0,"",IF(INDIRECT(NOM_FR&amp;ADDRESS('PR-tampon'!$D507,COLUMN(REFERENCEMENT_ISOLANT[[#Headers],[Locaux climatisés ou raffraichis]])))=0,"",INDIRECT(NOM_FR&amp;ADDRESS('PR-tampon'!$D507,COLUMN(REFERENCEMENT_ISOLANT[[#Headers],[Locaux climatisés ou raffraichis]]))))))</f>
        <v/>
      </c>
      <c r="Q542" s="89" t="str">
        <f ca="1">IF('PR-tampon'!$D507="","",IF('PR-tampon'!$D507=0,"",IF(INDIRECT(NOM_FR&amp;ADDRESS('PR-tampon'!$D507,COLUMN(REFERENCEMENT_ISOLANT[[#Headers],[LIEN INTERNET]])))=0,"",INDIRECT(NOM_FR&amp;ADDRESS('PR-tampon'!$D507,COLUMN(REFERENCEMENT_ISOLANT[[#Headers],[LIEN INTERNET]]))))))</f>
        <v/>
      </c>
    </row>
    <row r="543" spans="1:17" ht="130.15" customHeight="1" x14ac:dyDescent="0.25">
      <c r="A543" s="3" t="s">
        <v>219</v>
      </c>
      <c r="B543" s="88" t="str">
        <f ca="1">IF('PR-tampon'!$D508="","",IF('PR-tampon'!$D508=0,"",IF(INDIRECT(NOM_FR&amp;ADDRESS('PR-tampon'!$D508,COLUMN(REFERENCEMENT_ISOLANT[[#Headers],[DATE REFERENCEMENT]])))=0,"",INDIRECT(NOM_FR&amp;ADDRESS('PR-tampon'!$D508,COLUMN(REFERENCEMENT_ISOLANT[[#Headers],[DATE REFERENCEMENT]]))))))</f>
        <v/>
      </c>
      <c r="C543" s="88" t="str">
        <f ca="1">IF('PR-tampon'!$D508="","",IF('PR-tampon'!$D508=0,"",IF(INDIRECT(NOM_FR&amp;ADDRESS('PR-tampon'!$D508,COLUMN(REFERENCEMENT_ISOLANT[[#Headers],[TYPE DE PROCEDE]])))=0,"",INDIRECT(NOM_FR&amp;ADDRESS('PR-tampon'!$D508,COLUMN(REFERENCEMENT_ISOLANT[[#Headers],[TYPE DE PROCEDE]]))))))</f>
        <v/>
      </c>
      <c r="D543" s="88" t="str">
        <f ca="1">IF('PR-tampon'!$D508="","",IF('PR-tampon'!$D508=0,"",IF(INDIRECT(NOM_FR&amp;ADDRESS('PR-tampon'!$D508,COLUMN(REFERENCEMENT_ISOLANT[[#Headers],[MATIERE]])))=0,"",INDIRECT(NOM_FR&amp;ADDRESS('PR-tampon'!$D508,COLUMN(REFERENCEMENT_ISOLANT[[#Headers],[MATIERE]]))))))</f>
        <v/>
      </c>
      <c r="E543" s="3" t="str">
        <f ca="1">IF('PR-tampon'!$D508="","",IF('PR-tampon'!$D508=0,"",IF(INDIRECT(NOM_FR&amp;ADDRESS('PR-tampon'!$D508,COLUMN(REFERENCEMENT_ISOLANT[[#Headers],[NOM COMMERCIAL DU PROCEDE]])))=0,"",INDIRECT(NOM_FR&amp;ADDRESS('PR-tampon'!$D508,COLUMN(REFERENCEMENT_ISOLANT[[#Headers],[NOM COMMERCIAL DU PROCEDE]]))))))</f>
        <v/>
      </c>
      <c r="F543" s="3" t="str">
        <f ca="1">IF('PR-tampon'!$D508="","",IF('PR-tampon'!$D508=0,"",IF(INDIRECT(NOM_FR&amp;ADDRESS('PR-tampon'!$D508,COLUMN(REFERENCEMENT_ISOLANT[[#Headers],[DISTRIBUTEUR]])))=0,"",INDIRECT(NOM_FR&amp;ADDRESS('PR-tampon'!$D508,COLUMN(REFERENCEMENT_ISOLANT[[#Headers],[DISTRIBUTEUR]]))))))</f>
        <v/>
      </c>
      <c r="G543" s="3" t="str">
        <f ca="1">IF('PR-tampon'!$D508="","",IF('PR-tampon'!$D508=0,"",IF(INDIRECT(NOM_FR&amp;ADDRESS('PR-tampon'!$D508,COLUMN(REFERENCEMENT_ISOLANT[[#Headers],[TYPE DE DOCUMENT DE REFERENCE]])))=0,"",INDIRECT(NOM_FR&amp;ADDRESS('PR-tampon'!$D508,COLUMN(REFERENCEMENT_ISOLANT[[#Headers],[TYPE DE DOCUMENT DE REFERENCE]]))))))</f>
        <v/>
      </c>
      <c r="H543" s="3" t="str">
        <f ca="1">IF('PR-tampon'!$D508="","",IF('PR-tampon'!$D508=0,"",IF(INDIRECT(NOM_FR&amp;ADDRESS('PR-tampon'!$D508,COLUMN(REFERENCEMENT_ISOLANT[[#Headers],[REF]])))=0,"",INDIRECT(NOM_FR&amp;ADDRESS('PR-tampon'!$D508,COLUMN(REFERENCEMENT_ISOLANT[[#Headers],[REF]]))))))</f>
        <v/>
      </c>
      <c r="I543" s="82" t="str">
        <f ca="1">IF('PR-tampon'!$D508="","",IF('PR-tampon'!$D508=0,"",IF(INDIRECT(NOM_FR&amp;ADDRESS('PR-tampon'!$D508,COLUMN(REFERENCEMENT_ISOLANT[[#Headers],[AVIS LIMITE AU]])))=0,"",INDIRECT(NOM_FR&amp;ADDRESS('PR-tampon'!$D508,COLUMN(REFERENCEMENT_ISOLANT[[#Headers],[AVIS LIMITE AU]]))))))</f>
        <v/>
      </c>
      <c r="J543" s="3" t="str">
        <f ca="1">IF('PR-tampon'!$D508="","",IF('PR-tampon'!$D508=0,"",IF(INDIRECT(NOM_FR&amp;ADDRESS('PR-tampon'!$D508,COLUMN(REFERENCEMENT_ISOLANT[[#Headers],[TC/TNC
dans le domaine d''emploi visé]])))=0,"",INDIRECT(NOM_FR&amp;ADDRESS('PR-tampon'!$D508,COLUMN(REFERENCEMENT_ISOLANT[[#Headers],[TC/TNC
dans le domaine d''emploi visé]]))))))</f>
        <v/>
      </c>
      <c r="K543" s="117" t="str">
        <f ca="1">IF('PR-tampon'!$D508="","",IF('PR-tampon'!$D508=0,"",IF(INDIRECT(NOM_FR&amp;ADDRESS('PR-tampon'!$D508,COLUMN(REFERENCEMENT_ISOLANT[[#Headers],[SYNTHESE DES APPLICATIONS VISEES]])))=0,"",INDIRECT(NOM_FR&amp;ADDRESS('PR-tampon'!$D508,COLUMN(REFERENCEMENT_ISOLANT[[#Headers],[SYNTHESE DES APPLICATIONS VISEES]]))))))</f>
        <v/>
      </c>
      <c r="L543" s="84" t="str">
        <f ca="1">IF('PR-tampon'!$E508="","",IF('PR-tampon'!$E508=0,"",IF(INDIRECT(NOM_FR&amp;ADDRESS('PR-tampon'!$E508,COLUMN(REFERENCEMENT_ISOLANT[[#Headers],[CONCATENATION DES OBSERVATIONS]])))=0,"",INDIRECT(NOM_FR&amp;ADDRESS('PR-tampon'!$E508,COLUMN(REFERENCEMENT_ISOLANT[[#Headers],[CONCATENATION DES OBSERVATIONS]]))))))</f>
        <v/>
      </c>
      <c r="M543" s="3" t="str">
        <f ca="1">IF('PR-tampon'!$D508="","",IF('PR-tampon'!$D508=0,"",IF(INDIRECT(NOM_FR&amp;ADDRESS('PR-tampon'!$D508,COLUMN(REFERENCEMENT_ISOLANT[[#Headers],[Hygrométrie des locaux]])))=0,"",INDIRECT(NOM_FR&amp;ADDRESS('PR-tampon'!$D508,COLUMN(REFERENCEMENT_ISOLANT[[#Headers],[Hygrométrie des locaux]]))))))</f>
        <v/>
      </c>
      <c r="N543" s="3" t="str">
        <f ca="1">IF('PR-tampon'!$D508="","",IF('PR-tampon'!$D508=0,"",IF(INDIRECT(NOM_FR&amp;ADDRESS('PR-tampon'!$D508,COLUMN(REFERENCEMENT_ISOLANT[[#Headers],[classement locaux au sens 20.1 P3]])))=0,"",INDIRECT(NOM_FR&amp;ADDRESS('PR-tampon'!$D508,COLUMN(REFERENCEMENT_ISOLANT[[#Headers],[classement locaux au sens 20.1 P3]]))))))</f>
        <v/>
      </c>
      <c r="O543" s="3" t="str">
        <f ca="1">IF('PR-tampon'!$D508="","",IF('PR-tampon'!$D508=0,"",IF(INDIRECT(NOM_FR&amp;ADDRESS('PR-tampon'!$D508,COLUMN(REFERENCEMENT_ISOLANT[[#Headers],[Climat max]])))=0,"",INDIRECT(NOM_FR&amp;ADDRESS('PR-tampon'!$D508,COLUMN(REFERENCEMENT_ISOLANT[[#Headers],[Climat max]]))))))</f>
        <v/>
      </c>
      <c r="P543" s="3" t="str">
        <f ca="1">IF('PR-tampon'!$D508="","",IF('PR-tampon'!$D508=0,"",IF(INDIRECT(NOM_FR&amp;ADDRESS('PR-tampon'!$D508,COLUMN(REFERENCEMENT_ISOLANT[[#Headers],[Locaux climatisés ou raffraichis]])))=0,"",INDIRECT(NOM_FR&amp;ADDRESS('PR-tampon'!$D508,COLUMN(REFERENCEMENT_ISOLANT[[#Headers],[Locaux climatisés ou raffraichis]]))))))</f>
        <v/>
      </c>
      <c r="Q543" s="89" t="str">
        <f ca="1">IF('PR-tampon'!$D508="","",IF('PR-tampon'!$D508=0,"",IF(INDIRECT(NOM_FR&amp;ADDRESS('PR-tampon'!$D508,COLUMN(REFERENCEMENT_ISOLANT[[#Headers],[LIEN INTERNET]])))=0,"",INDIRECT(NOM_FR&amp;ADDRESS('PR-tampon'!$D508,COLUMN(REFERENCEMENT_ISOLANT[[#Headers],[LIEN INTERNET]]))))))</f>
        <v/>
      </c>
    </row>
    <row r="544" spans="1:17" ht="130.15" customHeight="1" x14ac:dyDescent="0.25">
      <c r="A544" s="3" t="s">
        <v>219</v>
      </c>
      <c r="B544" s="88" t="str">
        <f ca="1">IF('PR-tampon'!$D509="","",IF('PR-tampon'!$D509=0,"",IF(INDIRECT(NOM_FR&amp;ADDRESS('PR-tampon'!$D509,COLUMN(REFERENCEMENT_ISOLANT[[#Headers],[DATE REFERENCEMENT]])))=0,"",INDIRECT(NOM_FR&amp;ADDRESS('PR-tampon'!$D509,COLUMN(REFERENCEMENT_ISOLANT[[#Headers],[DATE REFERENCEMENT]]))))))</f>
        <v/>
      </c>
      <c r="C544" s="88" t="str">
        <f ca="1">IF('PR-tampon'!$D509="","",IF('PR-tampon'!$D509=0,"",IF(INDIRECT(NOM_FR&amp;ADDRESS('PR-tampon'!$D509,COLUMN(REFERENCEMENT_ISOLANT[[#Headers],[TYPE DE PROCEDE]])))=0,"",INDIRECT(NOM_FR&amp;ADDRESS('PR-tampon'!$D509,COLUMN(REFERENCEMENT_ISOLANT[[#Headers],[TYPE DE PROCEDE]]))))))</f>
        <v/>
      </c>
      <c r="D544" s="88" t="str">
        <f ca="1">IF('PR-tampon'!$D509="","",IF('PR-tampon'!$D509=0,"",IF(INDIRECT(NOM_FR&amp;ADDRESS('PR-tampon'!$D509,COLUMN(REFERENCEMENT_ISOLANT[[#Headers],[MATIERE]])))=0,"",INDIRECT(NOM_FR&amp;ADDRESS('PR-tampon'!$D509,COLUMN(REFERENCEMENT_ISOLANT[[#Headers],[MATIERE]]))))))</f>
        <v/>
      </c>
      <c r="E544" s="3" t="str">
        <f ca="1">IF('PR-tampon'!$D509="","",IF('PR-tampon'!$D509=0,"",IF(INDIRECT(NOM_FR&amp;ADDRESS('PR-tampon'!$D509,COLUMN(REFERENCEMENT_ISOLANT[[#Headers],[NOM COMMERCIAL DU PROCEDE]])))=0,"",INDIRECT(NOM_FR&amp;ADDRESS('PR-tampon'!$D509,COLUMN(REFERENCEMENT_ISOLANT[[#Headers],[NOM COMMERCIAL DU PROCEDE]]))))))</f>
        <v/>
      </c>
      <c r="F544" s="3" t="str">
        <f ca="1">IF('PR-tampon'!$D509="","",IF('PR-tampon'!$D509=0,"",IF(INDIRECT(NOM_FR&amp;ADDRESS('PR-tampon'!$D509,COLUMN(REFERENCEMENT_ISOLANT[[#Headers],[DISTRIBUTEUR]])))=0,"",INDIRECT(NOM_FR&amp;ADDRESS('PR-tampon'!$D509,COLUMN(REFERENCEMENT_ISOLANT[[#Headers],[DISTRIBUTEUR]]))))))</f>
        <v/>
      </c>
      <c r="G544" s="3" t="str">
        <f ca="1">IF('PR-tampon'!$D509="","",IF('PR-tampon'!$D509=0,"",IF(INDIRECT(NOM_FR&amp;ADDRESS('PR-tampon'!$D509,COLUMN(REFERENCEMENT_ISOLANT[[#Headers],[TYPE DE DOCUMENT DE REFERENCE]])))=0,"",INDIRECT(NOM_FR&amp;ADDRESS('PR-tampon'!$D509,COLUMN(REFERENCEMENT_ISOLANT[[#Headers],[TYPE DE DOCUMENT DE REFERENCE]]))))))</f>
        <v/>
      </c>
      <c r="H544" s="3" t="str">
        <f ca="1">IF('PR-tampon'!$D509="","",IF('PR-tampon'!$D509=0,"",IF(INDIRECT(NOM_FR&amp;ADDRESS('PR-tampon'!$D509,COLUMN(REFERENCEMENT_ISOLANT[[#Headers],[REF]])))=0,"",INDIRECT(NOM_FR&amp;ADDRESS('PR-tampon'!$D509,COLUMN(REFERENCEMENT_ISOLANT[[#Headers],[REF]]))))))</f>
        <v/>
      </c>
      <c r="I544" s="82" t="str">
        <f ca="1">IF('PR-tampon'!$D509="","",IF('PR-tampon'!$D509=0,"",IF(INDIRECT(NOM_FR&amp;ADDRESS('PR-tampon'!$D509,COLUMN(REFERENCEMENT_ISOLANT[[#Headers],[AVIS LIMITE AU]])))=0,"",INDIRECT(NOM_FR&amp;ADDRESS('PR-tampon'!$D509,COLUMN(REFERENCEMENT_ISOLANT[[#Headers],[AVIS LIMITE AU]]))))))</f>
        <v/>
      </c>
      <c r="J544" s="3" t="str">
        <f ca="1">IF('PR-tampon'!$D509="","",IF('PR-tampon'!$D509=0,"",IF(INDIRECT(NOM_FR&amp;ADDRESS('PR-tampon'!$D509,COLUMN(REFERENCEMENT_ISOLANT[[#Headers],[TC/TNC
dans le domaine d''emploi visé]])))=0,"",INDIRECT(NOM_FR&amp;ADDRESS('PR-tampon'!$D509,COLUMN(REFERENCEMENT_ISOLANT[[#Headers],[TC/TNC
dans le domaine d''emploi visé]]))))))</f>
        <v/>
      </c>
      <c r="K544" s="117" t="str">
        <f ca="1">IF('PR-tampon'!$D509="","",IF('PR-tampon'!$D509=0,"",IF(INDIRECT(NOM_FR&amp;ADDRESS('PR-tampon'!$D509,COLUMN(REFERENCEMENT_ISOLANT[[#Headers],[SYNTHESE DES APPLICATIONS VISEES]])))=0,"",INDIRECT(NOM_FR&amp;ADDRESS('PR-tampon'!$D509,COLUMN(REFERENCEMENT_ISOLANT[[#Headers],[SYNTHESE DES APPLICATIONS VISEES]]))))))</f>
        <v/>
      </c>
      <c r="L544" s="84" t="str">
        <f ca="1">IF('PR-tampon'!$E509="","",IF('PR-tampon'!$E509=0,"",IF(INDIRECT(NOM_FR&amp;ADDRESS('PR-tampon'!$E509,COLUMN(REFERENCEMENT_ISOLANT[[#Headers],[CONCATENATION DES OBSERVATIONS]])))=0,"",INDIRECT(NOM_FR&amp;ADDRESS('PR-tampon'!$E509,COLUMN(REFERENCEMENT_ISOLANT[[#Headers],[CONCATENATION DES OBSERVATIONS]]))))))</f>
        <v/>
      </c>
      <c r="M544" s="3" t="str">
        <f ca="1">IF('PR-tampon'!$D509="","",IF('PR-tampon'!$D509=0,"",IF(INDIRECT(NOM_FR&amp;ADDRESS('PR-tampon'!$D509,COLUMN(REFERENCEMENT_ISOLANT[[#Headers],[Hygrométrie des locaux]])))=0,"",INDIRECT(NOM_FR&amp;ADDRESS('PR-tampon'!$D509,COLUMN(REFERENCEMENT_ISOLANT[[#Headers],[Hygrométrie des locaux]]))))))</f>
        <v/>
      </c>
      <c r="N544" s="3" t="str">
        <f ca="1">IF('PR-tampon'!$D509="","",IF('PR-tampon'!$D509=0,"",IF(INDIRECT(NOM_FR&amp;ADDRESS('PR-tampon'!$D509,COLUMN(REFERENCEMENT_ISOLANT[[#Headers],[classement locaux au sens 20.1 P3]])))=0,"",INDIRECT(NOM_FR&amp;ADDRESS('PR-tampon'!$D509,COLUMN(REFERENCEMENT_ISOLANT[[#Headers],[classement locaux au sens 20.1 P3]]))))))</f>
        <v/>
      </c>
      <c r="O544" s="3" t="str">
        <f ca="1">IF('PR-tampon'!$D509="","",IF('PR-tampon'!$D509=0,"",IF(INDIRECT(NOM_FR&amp;ADDRESS('PR-tampon'!$D509,COLUMN(REFERENCEMENT_ISOLANT[[#Headers],[Climat max]])))=0,"",INDIRECT(NOM_FR&amp;ADDRESS('PR-tampon'!$D509,COLUMN(REFERENCEMENT_ISOLANT[[#Headers],[Climat max]]))))))</f>
        <v/>
      </c>
      <c r="P544" s="3" t="str">
        <f ca="1">IF('PR-tampon'!$D509="","",IF('PR-tampon'!$D509=0,"",IF(INDIRECT(NOM_FR&amp;ADDRESS('PR-tampon'!$D509,COLUMN(REFERENCEMENT_ISOLANT[[#Headers],[Locaux climatisés ou raffraichis]])))=0,"",INDIRECT(NOM_FR&amp;ADDRESS('PR-tampon'!$D509,COLUMN(REFERENCEMENT_ISOLANT[[#Headers],[Locaux climatisés ou raffraichis]]))))))</f>
        <v/>
      </c>
      <c r="Q544" s="89" t="str">
        <f ca="1">IF('PR-tampon'!$D509="","",IF('PR-tampon'!$D509=0,"",IF(INDIRECT(NOM_FR&amp;ADDRESS('PR-tampon'!$D509,COLUMN(REFERENCEMENT_ISOLANT[[#Headers],[LIEN INTERNET]])))=0,"",INDIRECT(NOM_FR&amp;ADDRESS('PR-tampon'!$D509,COLUMN(REFERENCEMENT_ISOLANT[[#Headers],[LIEN INTERNET]]))))))</f>
        <v/>
      </c>
    </row>
    <row r="545" spans="1:17" ht="130.15" customHeight="1" x14ac:dyDescent="0.25">
      <c r="A545" s="3" t="s">
        <v>219</v>
      </c>
      <c r="B545" s="88" t="str">
        <f ca="1">IF('PR-tampon'!$D510="","",IF('PR-tampon'!$D510=0,"",IF(INDIRECT(NOM_FR&amp;ADDRESS('PR-tampon'!$D510,COLUMN(REFERENCEMENT_ISOLANT[[#Headers],[DATE REFERENCEMENT]])))=0,"",INDIRECT(NOM_FR&amp;ADDRESS('PR-tampon'!$D510,COLUMN(REFERENCEMENT_ISOLANT[[#Headers],[DATE REFERENCEMENT]]))))))</f>
        <v/>
      </c>
      <c r="C545" s="88" t="str">
        <f ca="1">IF('PR-tampon'!$D510="","",IF('PR-tampon'!$D510=0,"",IF(INDIRECT(NOM_FR&amp;ADDRESS('PR-tampon'!$D510,COLUMN(REFERENCEMENT_ISOLANT[[#Headers],[TYPE DE PROCEDE]])))=0,"",INDIRECT(NOM_FR&amp;ADDRESS('PR-tampon'!$D510,COLUMN(REFERENCEMENT_ISOLANT[[#Headers],[TYPE DE PROCEDE]]))))))</f>
        <v/>
      </c>
      <c r="D545" s="88" t="str">
        <f ca="1">IF('PR-tampon'!$D510="","",IF('PR-tampon'!$D510=0,"",IF(INDIRECT(NOM_FR&amp;ADDRESS('PR-tampon'!$D510,COLUMN(REFERENCEMENT_ISOLANT[[#Headers],[MATIERE]])))=0,"",INDIRECT(NOM_FR&amp;ADDRESS('PR-tampon'!$D510,COLUMN(REFERENCEMENT_ISOLANT[[#Headers],[MATIERE]]))))))</f>
        <v/>
      </c>
      <c r="E545" s="3" t="str">
        <f ca="1">IF('PR-tampon'!$D510="","",IF('PR-tampon'!$D510=0,"",IF(INDIRECT(NOM_FR&amp;ADDRESS('PR-tampon'!$D510,COLUMN(REFERENCEMENT_ISOLANT[[#Headers],[NOM COMMERCIAL DU PROCEDE]])))=0,"",INDIRECT(NOM_FR&amp;ADDRESS('PR-tampon'!$D510,COLUMN(REFERENCEMENT_ISOLANT[[#Headers],[NOM COMMERCIAL DU PROCEDE]]))))))</f>
        <v/>
      </c>
      <c r="F545" s="3" t="str">
        <f ca="1">IF('PR-tampon'!$D510="","",IF('PR-tampon'!$D510=0,"",IF(INDIRECT(NOM_FR&amp;ADDRESS('PR-tampon'!$D510,COLUMN(REFERENCEMENT_ISOLANT[[#Headers],[DISTRIBUTEUR]])))=0,"",INDIRECT(NOM_FR&amp;ADDRESS('PR-tampon'!$D510,COLUMN(REFERENCEMENT_ISOLANT[[#Headers],[DISTRIBUTEUR]]))))))</f>
        <v/>
      </c>
      <c r="G545" s="3" t="str">
        <f ca="1">IF('PR-tampon'!$D510="","",IF('PR-tampon'!$D510=0,"",IF(INDIRECT(NOM_FR&amp;ADDRESS('PR-tampon'!$D510,COLUMN(REFERENCEMENT_ISOLANT[[#Headers],[TYPE DE DOCUMENT DE REFERENCE]])))=0,"",INDIRECT(NOM_FR&amp;ADDRESS('PR-tampon'!$D510,COLUMN(REFERENCEMENT_ISOLANT[[#Headers],[TYPE DE DOCUMENT DE REFERENCE]]))))))</f>
        <v/>
      </c>
      <c r="H545" s="3" t="str">
        <f ca="1">IF('PR-tampon'!$D510="","",IF('PR-tampon'!$D510=0,"",IF(INDIRECT(NOM_FR&amp;ADDRESS('PR-tampon'!$D510,COLUMN(REFERENCEMENT_ISOLANT[[#Headers],[REF]])))=0,"",INDIRECT(NOM_FR&amp;ADDRESS('PR-tampon'!$D510,COLUMN(REFERENCEMENT_ISOLANT[[#Headers],[REF]]))))))</f>
        <v/>
      </c>
      <c r="I545" s="82" t="str">
        <f ca="1">IF('PR-tampon'!$D510="","",IF('PR-tampon'!$D510=0,"",IF(INDIRECT(NOM_FR&amp;ADDRESS('PR-tampon'!$D510,COLUMN(REFERENCEMENT_ISOLANT[[#Headers],[AVIS LIMITE AU]])))=0,"",INDIRECT(NOM_FR&amp;ADDRESS('PR-tampon'!$D510,COLUMN(REFERENCEMENT_ISOLANT[[#Headers],[AVIS LIMITE AU]]))))))</f>
        <v/>
      </c>
      <c r="J545" s="3" t="str">
        <f ca="1">IF('PR-tampon'!$D510="","",IF('PR-tampon'!$D510=0,"",IF(INDIRECT(NOM_FR&amp;ADDRESS('PR-tampon'!$D510,COLUMN(REFERENCEMENT_ISOLANT[[#Headers],[TC/TNC
dans le domaine d''emploi visé]])))=0,"",INDIRECT(NOM_FR&amp;ADDRESS('PR-tampon'!$D510,COLUMN(REFERENCEMENT_ISOLANT[[#Headers],[TC/TNC
dans le domaine d''emploi visé]]))))))</f>
        <v/>
      </c>
      <c r="K545" s="117" t="str">
        <f ca="1">IF('PR-tampon'!$D510="","",IF('PR-tampon'!$D510=0,"",IF(INDIRECT(NOM_FR&amp;ADDRESS('PR-tampon'!$D510,COLUMN(REFERENCEMENT_ISOLANT[[#Headers],[SYNTHESE DES APPLICATIONS VISEES]])))=0,"",INDIRECT(NOM_FR&amp;ADDRESS('PR-tampon'!$D510,COLUMN(REFERENCEMENT_ISOLANT[[#Headers],[SYNTHESE DES APPLICATIONS VISEES]]))))))</f>
        <v/>
      </c>
      <c r="L545" s="84" t="str">
        <f ca="1">IF('PR-tampon'!$E510="","",IF('PR-tampon'!$E510=0,"",IF(INDIRECT(NOM_FR&amp;ADDRESS('PR-tampon'!$E510,COLUMN(REFERENCEMENT_ISOLANT[[#Headers],[CONCATENATION DES OBSERVATIONS]])))=0,"",INDIRECT(NOM_FR&amp;ADDRESS('PR-tampon'!$E510,COLUMN(REFERENCEMENT_ISOLANT[[#Headers],[CONCATENATION DES OBSERVATIONS]]))))))</f>
        <v/>
      </c>
      <c r="M545" s="3" t="str">
        <f ca="1">IF('PR-tampon'!$D510="","",IF('PR-tampon'!$D510=0,"",IF(INDIRECT(NOM_FR&amp;ADDRESS('PR-tampon'!$D510,COLUMN(REFERENCEMENT_ISOLANT[[#Headers],[Hygrométrie des locaux]])))=0,"",INDIRECT(NOM_FR&amp;ADDRESS('PR-tampon'!$D510,COLUMN(REFERENCEMENT_ISOLANT[[#Headers],[Hygrométrie des locaux]]))))))</f>
        <v/>
      </c>
      <c r="N545" s="3" t="str">
        <f ca="1">IF('PR-tampon'!$D510="","",IF('PR-tampon'!$D510=0,"",IF(INDIRECT(NOM_FR&amp;ADDRESS('PR-tampon'!$D510,COLUMN(REFERENCEMENT_ISOLANT[[#Headers],[classement locaux au sens 20.1 P3]])))=0,"",INDIRECT(NOM_FR&amp;ADDRESS('PR-tampon'!$D510,COLUMN(REFERENCEMENT_ISOLANT[[#Headers],[classement locaux au sens 20.1 P3]]))))))</f>
        <v/>
      </c>
      <c r="O545" s="3" t="str">
        <f ca="1">IF('PR-tampon'!$D510="","",IF('PR-tampon'!$D510=0,"",IF(INDIRECT(NOM_FR&amp;ADDRESS('PR-tampon'!$D510,COLUMN(REFERENCEMENT_ISOLANT[[#Headers],[Climat max]])))=0,"",INDIRECT(NOM_FR&amp;ADDRESS('PR-tampon'!$D510,COLUMN(REFERENCEMENT_ISOLANT[[#Headers],[Climat max]]))))))</f>
        <v/>
      </c>
      <c r="P545" s="3" t="str">
        <f ca="1">IF('PR-tampon'!$D510="","",IF('PR-tampon'!$D510=0,"",IF(INDIRECT(NOM_FR&amp;ADDRESS('PR-tampon'!$D510,COLUMN(REFERENCEMENT_ISOLANT[[#Headers],[Locaux climatisés ou raffraichis]])))=0,"",INDIRECT(NOM_FR&amp;ADDRESS('PR-tampon'!$D510,COLUMN(REFERENCEMENT_ISOLANT[[#Headers],[Locaux climatisés ou raffraichis]]))))))</f>
        <v/>
      </c>
      <c r="Q545" s="89" t="str">
        <f ca="1">IF('PR-tampon'!$D510="","",IF('PR-tampon'!$D510=0,"",IF(INDIRECT(NOM_FR&amp;ADDRESS('PR-tampon'!$D510,COLUMN(REFERENCEMENT_ISOLANT[[#Headers],[LIEN INTERNET]])))=0,"",INDIRECT(NOM_FR&amp;ADDRESS('PR-tampon'!$D510,COLUMN(REFERENCEMENT_ISOLANT[[#Headers],[LIEN INTERNET]]))))))</f>
        <v/>
      </c>
    </row>
    <row r="546" spans="1:17" ht="130.15" customHeight="1" x14ac:dyDescent="0.25">
      <c r="A546" s="3" t="s">
        <v>219</v>
      </c>
      <c r="B546" s="88" t="str">
        <f ca="1">IF('PR-tampon'!$D511="","",IF('PR-tampon'!$D511=0,"",IF(INDIRECT(NOM_FR&amp;ADDRESS('PR-tampon'!$D511,COLUMN(REFERENCEMENT_ISOLANT[[#Headers],[DATE REFERENCEMENT]])))=0,"",INDIRECT(NOM_FR&amp;ADDRESS('PR-tampon'!$D511,COLUMN(REFERENCEMENT_ISOLANT[[#Headers],[DATE REFERENCEMENT]]))))))</f>
        <v/>
      </c>
      <c r="C546" s="88" t="str">
        <f ca="1">IF('PR-tampon'!$D511="","",IF('PR-tampon'!$D511=0,"",IF(INDIRECT(NOM_FR&amp;ADDRESS('PR-tampon'!$D511,COLUMN(REFERENCEMENT_ISOLANT[[#Headers],[TYPE DE PROCEDE]])))=0,"",INDIRECT(NOM_FR&amp;ADDRESS('PR-tampon'!$D511,COLUMN(REFERENCEMENT_ISOLANT[[#Headers],[TYPE DE PROCEDE]]))))))</f>
        <v/>
      </c>
      <c r="D546" s="88" t="str">
        <f ca="1">IF('PR-tampon'!$D511="","",IF('PR-tampon'!$D511=0,"",IF(INDIRECT(NOM_FR&amp;ADDRESS('PR-tampon'!$D511,COLUMN(REFERENCEMENT_ISOLANT[[#Headers],[MATIERE]])))=0,"",INDIRECT(NOM_FR&amp;ADDRESS('PR-tampon'!$D511,COLUMN(REFERENCEMENT_ISOLANT[[#Headers],[MATIERE]]))))))</f>
        <v/>
      </c>
      <c r="E546" s="3" t="str">
        <f ca="1">IF('PR-tampon'!$D511="","",IF('PR-tampon'!$D511=0,"",IF(INDIRECT(NOM_FR&amp;ADDRESS('PR-tampon'!$D511,COLUMN(REFERENCEMENT_ISOLANT[[#Headers],[NOM COMMERCIAL DU PROCEDE]])))=0,"",INDIRECT(NOM_FR&amp;ADDRESS('PR-tampon'!$D511,COLUMN(REFERENCEMENT_ISOLANT[[#Headers],[NOM COMMERCIAL DU PROCEDE]]))))))</f>
        <v/>
      </c>
      <c r="F546" s="3" t="str">
        <f ca="1">IF('PR-tampon'!$D511="","",IF('PR-tampon'!$D511=0,"",IF(INDIRECT(NOM_FR&amp;ADDRESS('PR-tampon'!$D511,COLUMN(REFERENCEMENT_ISOLANT[[#Headers],[DISTRIBUTEUR]])))=0,"",INDIRECT(NOM_FR&amp;ADDRESS('PR-tampon'!$D511,COLUMN(REFERENCEMENT_ISOLANT[[#Headers],[DISTRIBUTEUR]]))))))</f>
        <v/>
      </c>
      <c r="G546" s="3" t="str">
        <f ca="1">IF('PR-tampon'!$D511="","",IF('PR-tampon'!$D511=0,"",IF(INDIRECT(NOM_FR&amp;ADDRESS('PR-tampon'!$D511,COLUMN(REFERENCEMENT_ISOLANT[[#Headers],[TYPE DE DOCUMENT DE REFERENCE]])))=0,"",INDIRECT(NOM_FR&amp;ADDRESS('PR-tampon'!$D511,COLUMN(REFERENCEMENT_ISOLANT[[#Headers],[TYPE DE DOCUMENT DE REFERENCE]]))))))</f>
        <v/>
      </c>
      <c r="H546" s="3" t="str">
        <f ca="1">IF('PR-tampon'!$D511="","",IF('PR-tampon'!$D511=0,"",IF(INDIRECT(NOM_FR&amp;ADDRESS('PR-tampon'!$D511,COLUMN(REFERENCEMENT_ISOLANT[[#Headers],[REF]])))=0,"",INDIRECT(NOM_FR&amp;ADDRESS('PR-tampon'!$D511,COLUMN(REFERENCEMENT_ISOLANT[[#Headers],[REF]]))))))</f>
        <v/>
      </c>
      <c r="I546" s="82" t="str">
        <f ca="1">IF('PR-tampon'!$D511="","",IF('PR-tampon'!$D511=0,"",IF(INDIRECT(NOM_FR&amp;ADDRESS('PR-tampon'!$D511,COLUMN(REFERENCEMENT_ISOLANT[[#Headers],[AVIS LIMITE AU]])))=0,"",INDIRECT(NOM_FR&amp;ADDRESS('PR-tampon'!$D511,COLUMN(REFERENCEMENT_ISOLANT[[#Headers],[AVIS LIMITE AU]]))))))</f>
        <v/>
      </c>
      <c r="J546" s="3" t="str">
        <f ca="1">IF('PR-tampon'!$D511="","",IF('PR-tampon'!$D511=0,"",IF(INDIRECT(NOM_FR&amp;ADDRESS('PR-tampon'!$D511,COLUMN(REFERENCEMENT_ISOLANT[[#Headers],[TC/TNC
dans le domaine d''emploi visé]])))=0,"",INDIRECT(NOM_FR&amp;ADDRESS('PR-tampon'!$D511,COLUMN(REFERENCEMENT_ISOLANT[[#Headers],[TC/TNC
dans le domaine d''emploi visé]]))))))</f>
        <v/>
      </c>
      <c r="K546" s="117" t="str">
        <f ca="1">IF('PR-tampon'!$D511="","",IF('PR-tampon'!$D511=0,"",IF(INDIRECT(NOM_FR&amp;ADDRESS('PR-tampon'!$D511,COLUMN(REFERENCEMENT_ISOLANT[[#Headers],[SYNTHESE DES APPLICATIONS VISEES]])))=0,"",INDIRECT(NOM_FR&amp;ADDRESS('PR-tampon'!$D511,COLUMN(REFERENCEMENT_ISOLANT[[#Headers],[SYNTHESE DES APPLICATIONS VISEES]]))))))</f>
        <v/>
      </c>
      <c r="L546" s="84" t="str">
        <f ca="1">IF('PR-tampon'!$E511="","",IF('PR-tampon'!$E511=0,"",IF(INDIRECT(NOM_FR&amp;ADDRESS('PR-tampon'!$E511,COLUMN(REFERENCEMENT_ISOLANT[[#Headers],[CONCATENATION DES OBSERVATIONS]])))=0,"",INDIRECT(NOM_FR&amp;ADDRESS('PR-tampon'!$E511,COLUMN(REFERENCEMENT_ISOLANT[[#Headers],[CONCATENATION DES OBSERVATIONS]]))))))</f>
        <v/>
      </c>
      <c r="M546" s="3" t="str">
        <f ca="1">IF('PR-tampon'!$D511="","",IF('PR-tampon'!$D511=0,"",IF(INDIRECT(NOM_FR&amp;ADDRESS('PR-tampon'!$D511,COLUMN(REFERENCEMENT_ISOLANT[[#Headers],[Hygrométrie des locaux]])))=0,"",INDIRECT(NOM_FR&amp;ADDRESS('PR-tampon'!$D511,COLUMN(REFERENCEMENT_ISOLANT[[#Headers],[Hygrométrie des locaux]]))))))</f>
        <v/>
      </c>
      <c r="N546" s="3" t="str">
        <f ca="1">IF('PR-tampon'!$D511="","",IF('PR-tampon'!$D511=0,"",IF(INDIRECT(NOM_FR&amp;ADDRESS('PR-tampon'!$D511,COLUMN(REFERENCEMENT_ISOLANT[[#Headers],[classement locaux au sens 20.1 P3]])))=0,"",INDIRECT(NOM_FR&amp;ADDRESS('PR-tampon'!$D511,COLUMN(REFERENCEMENT_ISOLANT[[#Headers],[classement locaux au sens 20.1 P3]]))))))</f>
        <v/>
      </c>
      <c r="O546" s="3" t="str">
        <f ca="1">IF('PR-tampon'!$D511="","",IF('PR-tampon'!$D511=0,"",IF(INDIRECT(NOM_FR&amp;ADDRESS('PR-tampon'!$D511,COLUMN(REFERENCEMENT_ISOLANT[[#Headers],[Climat max]])))=0,"",INDIRECT(NOM_FR&amp;ADDRESS('PR-tampon'!$D511,COLUMN(REFERENCEMENT_ISOLANT[[#Headers],[Climat max]]))))))</f>
        <v/>
      </c>
      <c r="P546" s="3" t="str">
        <f ca="1">IF('PR-tampon'!$D511="","",IF('PR-tampon'!$D511=0,"",IF(INDIRECT(NOM_FR&amp;ADDRESS('PR-tampon'!$D511,COLUMN(REFERENCEMENT_ISOLANT[[#Headers],[Locaux climatisés ou raffraichis]])))=0,"",INDIRECT(NOM_FR&amp;ADDRESS('PR-tampon'!$D511,COLUMN(REFERENCEMENT_ISOLANT[[#Headers],[Locaux climatisés ou raffraichis]]))))))</f>
        <v/>
      </c>
      <c r="Q546" s="89" t="str">
        <f ca="1">IF('PR-tampon'!$D511="","",IF('PR-tampon'!$D511=0,"",IF(INDIRECT(NOM_FR&amp;ADDRESS('PR-tampon'!$D511,COLUMN(REFERENCEMENT_ISOLANT[[#Headers],[LIEN INTERNET]])))=0,"",INDIRECT(NOM_FR&amp;ADDRESS('PR-tampon'!$D511,COLUMN(REFERENCEMENT_ISOLANT[[#Headers],[LIEN INTERNET]]))))))</f>
        <v/>
      </c>
    </row>
    <row r="547" spans="1:17" ht="130.15" customHeight="1" x14ac:dyDescent="0.25">
      <c r="A547" s="3" t="s">
        <v>219</v>
      </c>
      <c r="B547" s="88" t="str">
        <f ca="1">IF('PR-tampon'!$D512="","",IF('PR-tampon'!$D512=0,"",IF(INDIRECT(NOM_FR&amp;ADDRESS('PR-tampon'!$D512,COLUMN(REFERENCEMENT_ISOLANT[[#Headers],[DATE REFERENCEMENT]])))=0,"",INDIRECT(NOM_FR&amp;ADDRESS('PR-tampon'!$D512,COLUMN(REFERENCEMENT_ISOLANT[[#Headers],[DATE REFERENCEMENT]]))))))</f>
        <v/>
      </c>
      <c r="C547" s="88" t="str">
        <f ca="1">IF('PR-tampon'!$D512="","",IF('PR-tampon'!$D512=0,"",IF(INDIRECT(NOM_FR&amp;ADDRESS('PR-tampon'!$D512,COLUMN(REFERENCEMENT_ISOLANT[[#Headers],[TYPE DE PROCEDE]])))=0,"",INDIRECT(NOM_FR&amp;ADDRESS('PR-tampon'!$D512,COLUMN(REFERENCEMENT_ISOLANT[[#Headers],[TYPE DE PROCEDE]]))))))</f>
        <v/>
      </c>
      <c r="D547" s="88" t="str">
        <f ca="1">IF('PR-tampon'!$D512="","",IF('PR-tampon'!$D512=0,"",IF(INDIRECT(NOM_FR&amp;ADDRESS('PR-tampon'!$D512,COLUMN(REFERENCEMENT_ISOLANT[[#Headers],[MATIERE]])))=0,"",INDIRECT(NOM_FR&amp;ADDRESS('PR-tampon'!$D512,COLUMN(REFERENCEMENT_ISOLANT[[#Headers],[MATIERE]]))))))</f>
        <v/>
      </c>
      <c r="E547" s="3" t="str">
        <f ca="1">IF('PR-tampon'!$D512="","",IF('PR-tampon'!$D512=0,"",IF(INDIRECT(NOM_FR&amp;ADDRESS('PR-tampon'!$D512,COLUMN(REFERENCEMENT_ISOLANT[[#Headers],[NOM COMMERCIAL DU PROCEDE]])))=0,"",INDIRECT(NOM_FR&amp;ADDRESS('PR-tampon'!$D512,COLUMN(REFERENCEMENT_ISOLANT[[#Headers],[NOM COMMERCIAL DU PROCEDE]]))))))</f>
        <v/>
      </c>
      <c r="F547" s="3" t="str">
        <f ca="1">IF('PR-tampon'!$D512="","",IF('PR-tampon'!$D512=0,"",IF(INDIRECT(NOM_FR&amp;ADDRESS('PR-tampon'!$D512,COLUMN(REFERENCEMENT_ISOLANT[[#Headers],[DISTRIBUTEUR]])))=0,"",INDIRECT(NOM_FR&amp;ADDRESS('PR-tampon'!$D512,COLUMN(REFERENCEMENT_ISOLANT[[#Headers],[DISTRIBUTEUR]]))))))</f>
        <v/>
      </c>
      <c r="G547" s="3" t="str">
        <f ca="1">IF('PR-tampon'!$D512="","",IF('PR-tampon'!$D512=0,"",IF(INDIRECT(NOM_FR&amp;ADDRESS('PR-tampon'!$D512,COLUMN(REFERENCEMENT_ISOLANT[[#Headers],[TYPE DE DOCUMENT DE REFERENCE]])))=0,"",INDIRECT(NOM_FR&amp;ADDRESS('PR-tampon'!$D512,COLUMN(REFERENCEMENT_ISOLANT[[#Headers],[TYPE DE DOCUMENT DE REFERENCE]]))))))</f>
        <v/>
      </c>
      <c r="H547" s="3" t="str">
        <f ca="1">IF('PR-tampon'!$D512="","",IF('PR-tampon'!$D512=0,"",IF(INDIRECT(NOM_FR&amp;ADDRESS('PR-tampon'!$D512,COLUMN(REFERENCEMENT_ISOLANT[[#Headers],[REF]])))=0,"",INDIRECT(NOM_FR&amp;ADDRESS('PR-tampon'!$D512,COLUMN(REFERENCEMENT_ISOLANT[[#Headers],[REF]]))))))</f>
        <v/>
      </c>
      <c r="I547" s="82" t="str">
        <f ca="1">IF('PR-tampon'!$D512="","",IF('PR-tampon'!$D512=0,"",IF(INDIRECT(NOM_FR&amp;ADDRESS('PR-tampon'!$D512,COLUMN(REFERENCEMENT_ISOLANT[[#Headers],[AVIS LIMITE AU]])))=0,"",INDIRECT(NOM_FR&amp;ADDRESS('PR-tampon'!$D512,COLUMN(REFERENCEMENT_ISOLANT[[#Headers],[AVIS LIMITE AU]]))))))</f>
        <v/>
      </c>
      <c r="J547" s="3" t="str">
        <f ca="1">IF('PR-tampon'!$D512="","",IF('PR-tampon'!$D512=0,"",IF(INDIRECT(NOM_FR&amp;ADDRESS('PR-tampon'!$D512,COLUMN(REFERENCEMENT_ISOLANT[[#Headers],[TC/TNC
dans le domaine d''emploi visé]])))=0,"",INDIRECT(NOM_FR&amp;ADDRESS('PR-tampon'!$D512,COLUMN(REFERENCEMENT_ISOLANT[[#Headers],[TC/TNC
dans le domaine d''emploi visé]]))))))</f>
        <v/>
      </c>
      <c r="K547" s="117" t="str">
        <f ca="1">IF('PR-tampon'!$D512="","",IF('PR-tampon'!$D512=0,"",IF(INDIRECT(NOM_FR&amp;ADDRESS('PR-tampon'!$D512,COLUMN(REFERENCEMENT_ISOLANT[[#Headers],[SYNTHESE DES APPLICATIONS VISEES]])))=0,"",INDIRECT(NOM_FR&amp;ADDRESS('PR-tampon'!$D512,COLUMN(REFERENCEMENT_ISOLANT[[#Headers],[SYNTHESE DES APPLICATIONS VISEES]]))))))</f>
        <v/>
      </c>
      <c r="L547" s="84" t="str">
        <f ca="1">IF('PR-tampon'!$E512="","",IF('PR-tampon'!$E512=0,"",IF(INDIRECT(NOM_FR&amp;ADDRESS('PR-tampon'!$E512,COLUMN(REFERENCEMENT_ISOLANT[[#Headers],[CONCATENATION DES OBSERVATIONS]])))=0,"",INDIRECT(NOM_FR&amp;ADDRESS('PR-tampon'!$E512,COLUMN(REFERENCEMENT_ISOLANT[[#Headers],[CONCATENATION DES OBSERVATIONS]]))))))</f>
        <v/>
      </c>
      <c r="M547" s="3" t="str">
        <f ca="1">IF('PR-tampon'!$D512="","",IF('PR-tampon'!$D512=0,"",IF(INDIRECT(NOM_FR&amp;ADDRESS('PR-tampon'!$D512,COLUMN(REFERENCEMENT_ISOLANT[[#Headers],[Hygrométrie des locaux]])))=0,"",INDIRECT(NOM_FR&amp;ADDRESS('PR-tampon'!$D512,COLUMN(REFERENCEMENT_ISOLANT[[#Headers],[Hygrométrie des locaux]]))))))</f>
        <v/>
      </c>
      <c r="N547" s="3" t="str">
        <f ca="1">IF('PR-tampon'!$D512="","",IF('PR-tampon'!$D512=0,"",IF(INDIRECT(NOM_FR&amp;ADDRESS('PR-tampon'!$D512,COLUMN(REFERENCEMENT_ISOLANT[[#Headers],[classement locaux au sens 20.1 P3]])))=0,"",INDIRECT(NOM_FR&amp;ADDRESS('PR-tampon'!$D512,COLUMN(REFERENCEMENT_ISOLANT[[#Headers],[classement locaux au sens 20.1 P3]]))))))</f>
        <v/>
      </c>
      <c r="O547" s="3" t="str">
        <f ca="1">IF('PR-tampon'!$D512="","",IF('PR-tampon'!$D512=0,"",IF(INDIRECT(NOM_FR&amp;ADDRESS('PR-tampon'!$D512,COLUMN(REFERENCEMENT_ISOLANT[[#Headers],[Climat max]])))=0,"",INDIRECT(NOM_FR&amp;ADDRESS('PR-tampon'!$D512,COLUMN(REFERENCEMENT_ISOLANT[[#Headers],[Climat max]]))))))</f>
        <v/>
      </c>
      <c r="P547" s="3" t="str">
        <f ca="1">IF('PR-tampon'!$D512="","",IF('PR-tampon'!$D512=0,"",IF(INDIRECT(NOM_FR&amp;ADDRESS('PR-tampon'!$D512,COLUMN(REFERENCEMENT_ISOLANT[[#Headers],[Locaux climatisés ou raffraichis]])))=0,"",INDIRECT(NOM_FR&amp;ADDRESS('PR-tampon'!$D512,COLUMN(REFERENCEMENT_ISOLANT[[#Headers],[Locaux climatisés ou raffraichis]]))))))</f>
        <v/>
      </c>
      <c r="Q547" s="89" t="str">
        <f ca="1">IF('PR-tampon'!$D512="","",IF('PR-tampon'!$D512=0,"",IF(INDIRECT(NOM_FR&amp;ADDRESS('PR-tampon'!$D512,COLUMN(REFERENCEMENT_ISOLANT[[#Headers],[LIEN INTERNET]])))=0,"",INDIRECT(NOM_FR&amp;ADDRESS('PR-tampon'!$D512,COLUMN(REFERENCEMENT_ISOLANT[[#Headers],[LIEN INTERNET]]))))))</f>
        <v/>
      </c>
    </row>
    <row r="548" spans="1:17" ht="130.15" customHeight="1" x14ac:dyDescent="0.25">
      <c r="A548" s="3" t="s">
        <v>219</v>
      </c>
      <c r="B548" s="88" t="str">
        <f ca="1">IF('PR-tampon'!$D513="","",IF('PR-tampon'!$D513=0,"",IF(INDIRECT(NOM_FR&amp;ADDRESS('PR-tampon'!$D513,COLUMN(REFERENCEMENT_ISOLANT[[#Headers],[DATE REFERENCEMENT]])))=0,"",INDIRECT(NOM_FR&amp;ADDRESS('PR-tampon'!$D513,COLUMN(REFERENCEMENT_ISOLANT[[#Headers],[DATE REFERENCEMENT]]))))))</f>
        <v/>
      </c>
      <c r="C548" s="88" t="str">
        <f ca="1">IF('PR-tampon'!$D513="","",IF('PR-tampon'!$D513=0,"",IF(INDIRECT(NOM_FR&amp;ADDRESS('PR-tampon'!$D513,COLUMN(REFERENCEMENT_ISOLANT[[#Headers],[TYPE DE PROCEDE]])))=0,"",INDIRECT(NOM_FR&amp;ADDRESS('PR-tampon'!$D513,COLUMN(REFERENCEMENT_ISOLANT[[#Headers],[TYPE DE PROCEDE]]))))))</f>
        <v/>
      </c>
      <c r="D548" s="88" t="str">
        <f ca="1">IF('PR-tampon'!$D513="","",IF('PR-tampon'!$D513=0,"",IF(INDIRECT(NOM_FR&amp;ADDRESS('PR-tampon'!$D513,COLUMN(REFERENCEMENT_ISOLANT[[#Headers],[MATIERE]])))=0,"",INDIRECT(NOM_FR&amp;ADDRESS('PR-tampon'!$D513,COLUMN(REFERENCEMENT_ISOLANT[[#Headers],[MATIERE]]))))))</f>
        <v/>
      </c>
      <c r="E548" s="3" t="str">
        <f ca="1">IF('PR-tampon'!$D513="","",IF('PR-tampon'!$D513=0,"",IF(INDIRECT(NOM_FR&amp;ADDRESS('PR-tampon'!$D513,COLUMN(REFERENCEMENT_ISOLANT[[#Headers],[NOM COMMERCIAL DU PROCEDE]])))=0,"",INDIRECT(NOM_FR&amp;ADDRESS('PR-tampon'!$D513,COLUMN(REFERENCEMENT_ISOLANT[[#Headers],[NOM COMMERCIAL DU PROCEDE]]))))))</f>
        <v/>
      </c>
      <c r="F548" s="3" t="str">
        <f ca="1">IF('PR-tampon'!$D513="","",IF('PR-tampon'!$D513=0,"",IF(INDIRECT(NOM_FR&amp;ADDRESS('PR-tampon'!$D513,COLUMN(REFERENCEMENT_ISOLANT[[#Headers],[DISTRIBUTEUR]])))=0,"",INDIRECT(NOM_FR&amp;ADDRESS('PR-tampon'!$D513,COLUMN(REFERENCEMENT_ISOLANT[[#Headers],[DISTRIBUTEUR]]))))))</f>
        <v/>
      </c>
      <c r="G548" s="3" t="str">
        <f ca="1">IF('PR-tampon'!$D513="","",IF('PR-tampon'!$D513=0,"",IF(INDIRECT(NOM_FR&amp;ADDRESS('PR-tampon'!$D513,COLUMN(REFERENCEMENT_ISOLANT[[#Headers],[TYPE DE DOCUMENT DE REFERENCE]])))=0,"",INDIRECT(NOM_FR&amp;ADDRESS('PR-tampon'!$D513,COLUMN(REFERENCEMENT_ISOLANT[[#Headers],[TYPE DE DOCUMENT DE REFERENCE]]))))))</f>
        <v/>
      </c>
      <c r="H548" s="3" t="str">
        <f ca="1">IF('PR-tampon'!$D513="","",IF('PR-tampon'!$D513=0,"",IF(INDIRECT(NOM_FR&amp;ADDRESS('PR-tampon'!$D513,COLUMN(REFERENCEMENT_ISOLANT[[#Headers],[REF]])))=0,"",INDIRECT(NOM_FR&amp;ADDRESS('PR-tampon'!$D513,COLUMN(REFERENCEMENT_ISOLANT[[#Headers],[REF]]))))))</f>
        <v/>
      </c>
      <c r="I548" s="82" t="str">
        <f ca="1">IF('PR-tampon'!$D513="","",IF('PR-tampon'!$D513=0,"",IF(INDIRECT(NOM_FR&amp;ADDRESS('PR-tampon'!$D513,COLUMN(REFERENCEMENT_ISOLANT[[#Headers],[AVIS LIMITE AU]])))=0,"",INDIRECT(NOM_FR&amp;ADDRESS('PR-tampon'!$D513,COLUMN(REFERENCEMENT_ISOLANT[[#Headers],[AVIS LIMITE AU]]))))))</f>
        <v/>
      </c>
      <c r="J548" s="3" t="str">
        <f ca="1">IF('PR-tampon'!$D513="","",IF('PR-tampon'!$D513=0,"",IF(INDIRECT(NOM_FR&amp;ADDRESS('PR-tampon'!$D513,COLUMN(REFERENCEMENT_ISOLANT[[#Headers],[TC/TNC
dans le domaine d''emploi visé]])))=0,"",INDIRECT(NOM_FR&amp;ADDRESS('PR-tampon'!$D513,COLUMN(REFERENCEMENT_ISOLANT[[#Headers],[TC/TNC
dans le domaine d''emploi visé]]))))))</f>
        <v/>
      </c>
      <c r="K548" s="117" t="str">
        <f ca="1">IF('PR-tampon'!$D513="","",IF('PR-tampon'!$D513=0,"",IF(INDIRECT(NOM_FR&amp;ADDRESS('PR-tampon'!$D513,COLUMN(REFERENCEMENT_ISOLANT[[#Headers],[SYNTHESE DES APPLICATIONS VISEES]])))=0,"",INDIRECT(NOM_FR&amp;ADDRESS('PR-tampon'!$D513,COLUMN(REFERENCEMENT_ISOLANT[[#Headers],[SYNTHESE DES APPLICATIONS VISEES]]))))))</f>
        <v/>
      </c>
      <c r="L548" s="84" t="str">
        <f ca="1">IF('PR-tampon'!$E513="","",IF('PR-tampon'!$E513=0,"",IF(INDIRECT(NOM_FR&amp;ADDRESS('PR-tampon'!$E513,COLUMN(REFERENCEMENT_ISOLANT[[#Headers],[CONCATENATION DES OBSERVATIONS]])))=0,"",INDIRECT(NOM_FR&amp;ADDRESS('PR-tampon'!$E513,COLUMN(REFERENCEMENT_ISOLANT[[#Headers],[CONCATENATION DES OBSERVATIONS]]))))))</f>
        <v/>
      </c>
      <c r="M548" s="3" t="str">
        <f ca="1">IF('PR-tampon'!$D513="","",IF('PR-tampon'!$D513=0,"",IF(INDIRECT(NOM_FR&amp;ADDRESS('PR-tampon'!$D513,COLUMN(REFERENCEMENT_ISOLANT[[#Headers],[Hygrométrie des locaux]])))=0,"",INDIRECT(NOM_FR&amp;ADDRESS('PR-tampon'!$D513,COLUMN(REFERENCEMENT_ISOLANT[[#Headers],[Hygrométrie des locaux]]))))))</f>
        <v/>
      </c>
      <c r="N548" s="3" t="str">
        <f ca="1">IF('PR-tampon'!$D513="","",IF('PR-tampon'!$D513=0,"",IF(INDIRECT(NOM_FR&amp;ADDRESS('PR-tampon'!$D513,COLUMN(REFERENCEMENT_ISOLANT[[#Headers],[classement locaux au sens 20.1 P3]])))=0,"",INDIRECT(NOM_FR&amp;ADDRESS('PR-tampon'!$D513,COLUMN(REFERENCEMENT_ISOLANT[[#Headers],[classement locaux au sens 20.1 P3]]))))))</f>
        <v/>
      </c>
      <c r="O548" s="3" t="str">
        <f ca="1">IF('PR-tampon'!$D513="","",IF('PR-tampon'!$D513=0,"",IF(INDIRECT(NOM_FR&amp;ADDRESS('PR-tampon'!$D513,COLUMN(REFERENCEMENT_ISOLANT[[#Headers],[Climat max]])))=0,"",INDIRECT(NOM_FR&amp;ADDRESS('PR-tampon'!$D513,COLUMN(REFERENCEMENT_ISOLANT[[#Headers],[Climat max]]))))))</f>
        <v/>
      </c>
      <c r="P548" s="3" t="str">
        <f ca="1">IF('PR-tampon'!$D513="","",IF('PR-tampon'!$D513=0,"",IF(INDIRECT(NOM_FR&amp;ADDRESS('PR-tampon'!$D513,COLUMN(REFERENCEMENT_ISOLANT[[#Headers],[Locaux climatisés ou raffraichis]])))=0,"",INDIRECT(NOM_FR&amp;ADDRESS('PR-tampon'!$D513,COLUMN(REFERENCEMENT_ISOLANT[[#Headers],[Locaux climatisés ou raffraichis]]))))))</f>
        <v/>
      </c>
      <c r="Q548" s="89" t="str">
        <f ca="1">IF('PR-tampon'!$D513="","",IF('PR-tampon'!$D513=0,"",IF(INDIRECT(NOM_FR&amp;ADDRESS('PR-tampon'!$D513,COLUMN(REFERENCEMENT_ISOLANT[[#Headers],[LIEN INTERNET]])))=0,"",INDIRECT(NOM_FR&amp;ADDRESS('PR-tampon'!$D513,COLUMN(REFERENCEMENT_ISOLANT[[#Headers],[LIEN INTERNET]]))))))</f>
        <v/>
      </c>
    </row>
    <row r="549" spans="1:17" ht="130.15" customHeight="1" x14ac:dyDescent="0.25">
      <c r="A549" s="3" t="s">
        <v>219</v>
      </c>
      <c r="B549" s="88" t="str">
        <f ca="1">IF('PR-tampon'!$D514="","",IF('PR-tampon'!$D514=0,"",IF(INDIRECT(NOM_FR&amp;ADDRESS('PR-tampon'!$D514,COLUMN(REFERENCEMENT_ISOLANT[[#Headers],[DATE REFERENCEMENT]])))=0,"",INDIRECT(NOM_FR&amp;ADDRESS('PR-tampon'!$D514,COLUMN(REFERENCEMENT_ISOLANT[[#Headers],[DATE REFERENCEMENT]]))))))</f>
        <v/>
      </c>
      <c r="C549" s="88" t="str">
        <f ca="1">IF('PR-tampon'!$D514="","",IF('PR-tampon'!$D514=0,"",IF(INDIRECT(NOM_FR&amp;ADDRESS('PR-tampon'!$D514,COLUMN(REFERENCEMENT_ISOLANT[[#Headers],[TYPE DE PROCEDE]])))=0,"",INDIRECT(NOM_FR&amp;ADDRESS('PR-tampon'!$D514,COLUMN(REFERENCEMENT_ISOLANT[[#Headers],[TYPE DE PROCEDE]]))))))</f>
        <v/>
      </c>
      <c r="D549" s="88" t="str">
        <f ca="1">IF('PR-tampon'!$D514="","",IF('PR-tampon'!$D514=0,"",IF(INDIRECT(NOM_FR&amp;ADDRESS('PR-tampon'!$D514,COLUMN(REFERENCEMENT_ISOLANT[[#Headers],[MATIERE]])))=0,"",INDIRECT(NOM_FR&amp;ADDRESS('PR-tampon'!$D514,COLUMN(REFERENCEMENT_ISOLANT[[#Headers],[MATIERE]]))))))</f>
        <v/>
      </c>
      <c r="E549" s="3" t="str">
        <f ca="1">IF('PR-tampon'!$D514="","",IF('PR-tampon'!$D514=0,"",IF(INDIRECT(NOM_FR&amp;ADDRESS('PR-tampon'!$D514,COLUMN(REFERENCEMENT_ISOLANT[[#Headers],[NOM COMMERCIAL DU PROCEDE]])))=0,"",INDIRECT(NOM_FR&amp;ADDRESS('PR-tampon'!$D514,COLUMN(REFERENCEMENT_ISOLANT[[#Headers],[NOM COMMERCIAL DU PROCEDE]]))))))</f>
        <v/>
      </c>
      <c r="F549" s="3" t="str">
        <f ca="1">IF('PR-tampon'!$D514="","",IF('PR-tampon'!$D514=0,"",IF(INDIRECT(NOM_FR&amp;ADDRESS('PR-tampon'!$D514,COLUMN(REFERENCEMENT_ISOLANT[[#Headers],[DISTRIBUTEUR]])))=0,"",INDIRECT(NOM_FR&amp;ADDRESS('PR-tampon'!$D514,COLUMN(REFERENCEMENT_ISOLANT[[#Headers],[DISTRIBUTEUR]]))))))</f>
        <v/>
      </c>
      <c r="G549" s="3" t="str">
        <f ca="1">IF('PR-tampon'!$D514="","",IF('PR-tampon'!$D514=0,"",IF(INDIRECT(NOM_FR&amp;ADDRESS('PR-tampon'!$D514,COLUMN(REFERENCEMENT_ISOLANT[[#Headers],[TYPE DE DOCUMENT DE REFERENCE]])))=0,"",INDIRECT(NOM_FR&amp;ADDRESS('PR-tampon'!$D514,COLUMN(REFERENCEMENT_ISOLANT[[#Headers],[TYPE DE DOCUMENT DE REFERENCE]]))))))</f>
        <v/>
      </c>
      <c r="H549" s="3" t="str">
        <f ca="1">IF('PR-tampon'!$D514="","",IF('PR-tampon'!$D514=0,"",IF(INDIRECT(NOM_FR&amp;ADDRESS('PR-tampon'!$D514,COLUMN(REFERENCEMENT_ISOLANT[[#Headers],[REF]])))=0,"",INDIRECT(NOM_FR&amp;ADDRESS('PR-tampon'!$D514,COLUMN(REFERENCEMENT_ISOLANT[[#Headers],[REF]]))))))</f>
        <v/>
      </c>
      <c r="I549" s="82" t="str">
        <f ca="1">IF('PR-tampon'!$D514="","",IF('PR-tampon'!$D514=0,"",IF(INDIRECT(NOM_FR&amp;ADDRESS('PR-tampon'!$D514,COLUMN(REFERENCEMENT_ISOLANT[[#Headers],[AVIS LIMITE AU]])))=0,"",INDIRECT(NOM_FR&amp;ADDRESS('PR-tampon'!$D514,COLUMN(REFERENCEMENT_ISOLANT[[#Headers],[AVIS LIMITE AU]]))))))</f>
        <v/>
      </c>
      <c r="J549" s="3" t="str">
        <f ca="1">IF('PR-tampon'!$D514="","",IF('PR-tampon'!$D514=0,"",IF(INDIRECT(NOM_FR&amp;ADDRESS('PR-tampon'!$D514,COLUMN(REFERENCEMENT_ISOLANT[[#Headers],[TC/TNC
dans le domaine d''emploi visé]])))=0,"",INDIRECT(NOM_FR&amp;ADDRESS('PR-tampon'!$D514,COLUMN(REFERENCEMENT_ISOLANT[[#Headers],[TC/TNC
dans le domaine d''emploi visé]]))))))</f>
        <v/>
      </c>
      <c r="K549" s="117" t="str">
        <f ca="1">IF('PR-tampon'!$D514="","",IF('PR-tampon'!$D514=0,"",IF(INDIRECT(NOM_FR&amp;ADDRESS('PR-tampon'!$D514,COLUMN(REFERENCEMENT_ISOLANT[[#Headers],[SYNTHESE DES APPLICATIONS VISEES]])))=0,"",INDIRECT(NOM_FR&amp;ADDRESS('PR-tampon'!$D514,COLUMN(REFERENCEMENT_ISOLANT[[#Headers],[SYNTHESE DES APPLICATIONS VISEES]]))))))</f>
        <v/>
      </c>
      <c r="L549" s="84" t="str">
        <f ca="1">IF('PR-tampon'!$E514="","",IF('PR-tampon'!$E514=0,"",IF(INDIRECT(NOM_FR&amp;ADDRESS('PR-tampon'!$E514,COLUMN(REFERENCEMENT_ISOLANT[[#Headers],[CONCATENATION DES OBSERVATIONS]])))=0,"",INDIRECT(NOM_FR&amp;ADDRESS('PR-tampon'!$E514,COLUMN(REFERENCEMENT_ISOLANT[[#Headers],[CONCATENATION DES OBSERVATIONS]]))))))</f>
        <v/>
      </c>
      <c r="M549" s="3" t="str">
        <f ca="1">IF('PR-tampon'!$D514="","",IF('PR-tampon'!$D514=0,"",IF(INDIRECT(NOM_FR&amp;ADDRESS('PR-tampon'!$D514,COLUMN(REFERENCEMENT_ISOLANT[[#Headers],[Hygrométrie des locaux]])))=0,"",INDIRECT(NOM_FR&amp;ADDRESS('PR-tampon'!$D514,COLUMN(REFERENCEMENT_ISOLANT[[#Headers],[Hygrométrie des locaux]]))))))</f>
        <v/>
      </c>
      <c r="N549" s="3" t="str">
        <f ca="1">IF('PR-tampon'!$D514="","",IF('PR-tampon'!$D514=0,"",IF(INDIRECT(NOM_FR&amp;ADDRESS('PR-tampon'!$D514,COLUMN(REFERENCEMENT_ISOLANT[[#Headers],[classement locaux au sens 20.1 P3]])))=0,"",INDIRECT(NOM_FR&amp;ADDRESS('PR-tampon'!$D514,COLUMN(REFERENCEMENT_ISOLANT[[#Headers],[classement locaux au sens 20.1 P3]]))))))</f>
        <v/>
      </c>
      <c r="O549" s="3" t="str">
        <f ca="1">IF('PR-tampon'!$D514="","",IF('PR-tampon'!$D514=0,"",IF(INDIRECT(NOM_FR&amp;ADDRESS('PR-tampon'!$D514,COLUMN(REFERENCEMENT_ISOLANT[[#Headers],[Climat max]])))=0,"",INDIRECT(NOM_FR&amp;ADDRESS('PR-tampon'!$D514,COLUMN(REFERENCEMENT_ISOLANT[[#Headers],[Climat max]]))))))</f>
        <v/>
      </c>
      <c r="P549" s="3" t="str">
        <f ca="1">IF('PR-tampon'!$D514="","",IF('PR-tampon'!$D514=0,"",IF(INDIRECT(NOM_FR&amp;ADDRESS('PR-tampon'!$D514,COLUMN(REFERENCEMENT_ISOLANT[[#Headers],[Locaux climatisés ou raffraichis]])))=0,"",INDIRECT(NOM_FR&amp;ADDRESS('PR-tampon'!$D514,COLUMN(REFERENCEMENT_ISOLANT[[#Headers],[Locaux climatisés ou raffraichis]]))))))</f>
        <v/>
      </c>
      <c r="Q549" s="89" t="str">
        <f ca="1">IF('PR-tampon'!$D514="","",IF('PR-tampon'!$D514=0,"",IF(INDIRECT(NOM_FR&amp;ADDRESS('PR-tampon'!$D514,COLUMN(REFERENCEMENT_ISOLANT[[#Headers],[LIEN INTERNET]])))=0,"",INDIRECT(NOM_FR&amp;ADDRESS('PR-tampon'!$D514,COLUMN(REFERENCEMENT_ISOLANT[[#Headers],[LIEN INTERNET]]))))))</f>
        <v/>
      </c>
    </row>
    <row r="550" spans="1:17" ht="130.15" customHeight="1" x14ac:dyDescent="0.25">
      <c r="A550" s="3" t="s">
        <v>219</v>
      </c>
      <c r="B550" s="88" t="str">
        <f ca="1">IF('PR-tampon'!$D515="","",IF('PR-tampon'!$D515=0,"",IF(INDIRECT(NOM_FR&amp;ADDRESS('PR-tampon'!$D515,COLUMN(REFERENCEMENT_ISOLANT[[#Headers],[DATE REFERENCEMENT]])))=0,"",INDIRECT(NOM_FR&amp;ADDRESS('PR-tampon'!$D515,COLUMN(REFERENCEMENT_ISOLANT[[#Headers],[DATE REFERENCEMENT]]))))))</f>
        <v/>
      </c>
      <c r="C550" s="88" t="str">
        <f ca="1">IF('PR-tampon'!$D515="","",IF('PR-tampon'!$D515=0,"",IF(INDIRECT(NOM_FR&amp;ADDRESS('PR-tampon'!$D515,COLUMN(REFERENCEMENT_ISOLANT[[#Headers],[TYPE DE PROCEDE]])))=0,"",INDIRECT(NOM_FR&amp;ADDRESS('PR-tampon'!$D515,COLUMN(REFERENCEMENT_ISOLANT[[#Headers],[TYPE DE PROCEDE]]))))))</f>
        <v/>
      </c>
      <c r="D550" s="88" t="str">
        <f ca="1">IF('PR-tampon'!$D515="","",IF('PR-tampon'!$D515=0,"",IF(INDIRECT(NOM_FR&amp;ADDRESS('PR-tampon'!$D515,COLUMN(REFERENCEMENT_ISOLANT[[#Headers],[MATIERE]])))=0,"",INDIRECT(NOM_FR&amp;ADDRESS('PR-tampon'!$D515,COLUMN(REFERENCEMENT_ISOLANT[[#Headers],[MATIERE]]))))))</f>
        <v/>
      </c>
      <c r="E550" s="3" t="str">
        <f ca="1">IF('PR-tampon'!$D515="","",IF('PR-tampon'!$D515=0,"",IF(INDIRECT(NOM_FR&amp;ADDRESS('PR-tampon'!$D515,COLUMN(REFERENCEMENT_ISOLANT[[#Headers],[NOM COMMERCIAL DU PROCEDE]])))=0,"",INDIRECT(NOM_FR&amp;ADDRESS('PR-tampon'!$D515,COLUMN(REFERENCEMENT_ISOLANT[[#Headers],[NOM COMMERCIAL DU PROCEDE]]))))))</f>
        <v/>
      </c>
      <c r="F550" s="3" t="str">
        <f ca="1">IF('PR-tampon'!$D515="","",IF('PR-tampon'!$D515=0,"",IF(INDIRECT(NOM_FR&amp;ADDRESS('PR-tampon'!$D515,COLUMN(REFERENCEMENT_ISOLANT[[#Headers],[DISTRIBUTEUR]])))=0,"",INDIRECT(NOM_FR&amp;ADDRESS('PR-tampon'!$D515,COLUMN(REFERENCEMENT_ISOLANT[[#Headers],[DISTRIBUTEUR]]))))))</f>
        <v/>
      </c>
      <c r="G550" s="3" t="str">
        <f ca="1">IF('PR-tampon'!$D515="","",IF('PR-tampon'!$D515=0,"",IF(INDIRECT(NOM_FR&amp;ADDRESS('PR-tampon'!$D515,COLUMN(REFERENCEMENT_ISOLANT[[#Headers],[TYPE DE DOCUMENT DE REFERENCE]])))=0,"",INDIRECT(NOM_FR&amp;ADDRESS('PR-tampon'!$D515,COLUMN(REFERENCEMENT_ISOLANT[[#Headers],[TYPE DE DOCUMENT DE REFERENCE]]))))))</f>
        <v/>
      </c>
      <c r="H550" s="3" t="str">
        <f ca="1">IF('PR-tampon'!$D515="","",IF('PR-tampon'!$D515=0,"",IF(INDIRECT(NOM_FR&amp;ADDRESS('PR-tampon'!$D515,COLUMN(REFERENCEMENT_ISOLANT[[#Headers],[REF]])))=0,"",INDIRECT(NOM_FR&amp;ADDRESS('PR-tampon'!$D515,COLUMN(REFERENCEMENT_ISOLANT[[#Headers],[REF]]))))))</f>
        <v/>
      </c>
      <c r="I550" s="82" t="str">
        <f ca="1">IF('PR-tampon'!$D515="","",IF('PR-tampon'!$D515=0,"",IF(INDIRECT(NOM_FR&amp;ADDRESS('PR-tampon'!$D515,COLUMN(REFERENCEMENT_ISOLANT[[#Headers],[AVIS LIMITE AU]])))=0,"",INDIRECT(NOM_FR&amp;ADDRESS('PR-tampon'!$D515,COLUMN(REFERENCEMENT_ISOLANT[[#Headers],[AVIS LIMITE AU]]))))))</f>
        <v/>
      </c>
      <c r="J550" s="3" t="str">
        <f ca="1">IF('PR-tampon'!$D515="","",IF('PR-tampon'!$D515=0,"",IF(INDIRECT(NOM_FR&amp;ADDRESS('PR-tampon'!$D515,COLUMN(REFERENCEMENT_ISOLANT[[#Headers],[TC/TNC
dans le domaine d''emploi visé]])))=0,"",INDIRECT(NOM_FR&amp;ADDRESS('PR-tampon'!$D515,COLUMN(REFERENCEMENT_ISOLANT[[#Headers],[TC/TNC
dans le domaine d''emploi visé]]))))))</f>
        <v/>
      </c>
      <c r="K550" s="117" t="str">
        <f ca="1">IF('PR-tampon'!$D515="","",IF('PR-tampon'!$D515=0,"",IF(INDIRECT(NOM_FR&amp;ADDRESS('PR-tampon'!$D515,COLUMN(REFERENCEMENT_ISOLANT[[#Headers],[SYNTHESE DES APPLICATIONS VISEES]])))=0,"",INDIRECT(NOM_FR&amp;ADDRESS('PR-tampon'!$D515,COLUMN(REFERENCEMENT_ISOLANT[[#Headers],[SYNTHESE DES APPLICATIONS VISEES]]))))))</f>
        <v/>
      </c>
      <c r="L550" s="84" t="str">
        <f ca="1">IF('PR-tampon'!$E515="","",IF('PR-tampon'!$E515=0,"",IF(INDIRECT(NOM_FR&amp;ADDRESS('PR-tampon'!$E515,COLUMN(REFERENCEMENT_ISOLANT[[#Headers],[CONCATENATION DES OBSERVATIONS]])))=0,"",INDIRECT(NOM_FR&amp;ADDRESS('PR-tampon'!$E515,COLUMN(REFERENCEMENT_ISOLANT[[#Headers],[CONCATENATION DES OBSERVATIONS]]))))))</f>
        <v/>
      </c>
      <c r="M550" s="3" t="str">
        <f ca="1">IF('PR-tampon'!$D515="","",IF('PR-tampon'!$D515=0,"",IF(INDIRECT(NOM_FR&amp;ADDRESS('PR-tampon'!$D515,COLUMN(REFERENCEMENT_ISOLANT[[#Headers],[Hygrométrie des locaux]])))=0,"",INDIRECT(NOM_FR&amp;ADDRESS('PR-tampon'!$D515,COLUMN(REFERENCEMENT_ISOLANT[[#Headers],[Hygrométrie des locaux]]))))))</f>
        <v/>
      </c>
      <c r="N550" s="3" t="str">
        <f ca="1">IF('PR-tampon'!$D515="","",IF('PR-tampon'!$D515=0,"",IF(INDIRECT(NOM_FR&amp;ADDRESS('PR-tampon'!$D515,COLUMN(REFERENCEMENT_ISOLANT[[#Headers],[classement locaux au sens 20.1 P3]])))=0,"",INDIRECT(NOM_FR&amp;ADDRESS('PR-tampon'!$D515,COLUMN(REFERENCEMENT_ISOLANT[[#Headers],[classement locaux au sens 20.1 P3]]))))))</f>
        <v/>
      </c>
      <c r="O550" s="3" t="str">
        <f ca="1">IF('PR-tampon'!$D515="","",IF('PR-tampon'!$D515=0,"",IF(INDIRECT(NOM_FR&amp;ADDRESS('PR-tampon'!$D515,COLUMN(REFERENCEMENT_ISOLANT[[#Headers],[Climat max]])))=0,"",INDIRECT(NOM_FR&amp;ADDRESS('PR-tampon'!$D515,COLUMN(REFERENCEMENT_ISOLANT[[#Headers],[Climat max]]))))))</f>
        <v/>
      </c>
      <c r="P550" s="3" t="str">
        <f ca="1">IF('PR-tampon'!$D515="","",IF('PR-tampon'!$D515=0,"",IF(INDIRECT(NOM_FR&amp;ADDRESS('PR-tampon'!$D515,COLUMN(REFERENCEMENT_ISOLANT[[#Headers],[Locaux climatisés ou raffraichis]])))=0,"",INDIRECT(NOM_FR&amp;ADDRESS('PR-tampon'!$D515,COLUMN(REFERENCEMENT_ISOLANT[[#Headers],[Locaux climatisés ou raffraichis]]))))))</f>
        <v/>
      </c>
      <c r="Q550" s="89" t="str">
        <f ca="1">IF('PR-tampon'!$D515="","",IF('PR-tampon'!$D515=0,"",IF(INDIRECT(NOM_FR&amp;ADDRESS('PR-tampon'!$D515,COLUMN(REFERENCEMENT_ISOLANT[[#Headers],[LIEN INTERNET]])))=0,"",INDIRECT(NOM_FR&amp;ADDRESS('PR-tampon'!$D515,COLUMN(REFERENCEMENT_ISOLANT[[#Headers],[LIEN INTERNET]]))))))</f>
        <v/>
      </c>
    </row>
    <row r="551" spans="1:17" ht="130.15" customHeight="1" x14ac:dyDescent="0.25">
      <c r="A551" s="3" t="s">
        <v>219</v>
      </c>
      <c r="B551" s="88" t="str">
        <f ca="1">IF('PR-tampon'!$D516="","",IF('PR-tampon'!$D516=0,"",IF(INDIRECT(NOM_FR&amp;ADDRESS('PR-tampon'!$D516,COLUMN(REFERENCEMENT_ISOLANT[[#Headers],[DATE REFERENCEMENT]])))=0,"",INDIRECT(NOM_FR&amp;ADDRESS('PR-tampon'!$D516,COLUMN(REFERENCEMENT_ISOLANT[[#Headers],[DATE REFERENCEMENT]]))))))</f>
        <v/>
      </c>
      <c r="C551" s="88" t="str">
        <f ca="1">IF('PR-tampon'!$D516="","",IF('PR-tampon'!$D516=0,"",IF(INDIRECT(NOM_FR&amp;ADDRESS('PR-tampon'!$D516,COLUMN(REFERENCEMENT_ISOLANT[[#Headers],[TYPE DE PROCEDE]])))=0,"",INDIRECT(NOM_FR&amp;ADDRESS('PR-tampon'!$D516,COLUMN(REFERENCEMENT_ISOLANT[[#Headers],[TYPE DE PROCEDE]]))))))</f>
        <v/>
      </c>
      <c r="D551" s="88" t="str">
        <f ca="1">IF('PR-tampon'!$D516="","",IF('PR-tampon'!$D516=0,"",IF(INDIRECT(NOM_FR&amp;ADDRESS('PR-tampon'!$D516,COLUMN(REFERENCEMENT_ISOLANT[[#Headers],[MATIERE]])))=0,"",INDIRECT(NOM_FR&amp;ADDRESS('PR-tampon'!$D516,COLUMN(REFERENCEMENT_ISOLANT[[#Headers],[MATIERE]]))))))</f>
        <v/>
      </c>
      <c r="E551" s="3" t="str">
        <f ca="1">IF('PR-tampon'!$D516="","",IF('PR-tampon'!$D516=0,"",IF(INDIRECT(NOM_FR&amp;ADDRESS('PR-tampon'!$D516,COLUMN(REFERENCEMENT_ISOLANT[[#Headers],[NOM COMMERCIAL DU PROCEDE]])))=0,"",INDIRECT(NOM_FR&amp;ADDRESS('PR-tampon'!$D516,COLUMN(REFERENCEMENT_ISOLANT[[#Headers],[NOM COMMERCIAL DU PROCEDE]]))))))</f>
        <v/>
      </c>
      <c r="F551" s="3" t="str">
        <f ca="1">IF('PR-tampon'!$D516="","",IF('PR-tampon'!$D516=0,"",IF(INDIRECT(NOM_FR&amp;ADDRESS('PR-tampon'!$D516,COLUMN(REFERENCEMENT_ISOLANT[[#Headers],[DISTRIBUTEUR]])))=0,"",INDIRECT(NOM_FR&amp;ADDRESS('PR-tampon'!$D516,COLUMN(REFERENCEMENT_ISOLANT[[#Headers],[DISTRIBUTEUR]]))))))</f>
        <v/>
      </c>
      <c r="G551" s="3" t="str">
        <f ca="1">IF('PR-tampon'!$D516="","",IF('PR-tampon'!$D516=0,"",IF(INDIRECT(NOM_FR&amp;ADDRESS('PR-tampon'!$D516,COLUMN(REFERENCEMENT_ISOLANT[[#Headers],[TYPE DE DOCUMENT DE REFERENCE]])))=0,"",INDIRECT(NOM_FR&amp;ADDRESS('PR-tampon'!$D516,COLUMN(REFERENCEMENT_ISOLANT[[#Headers],[TYPE DE DOCUMENT DE REFERENCE]]))))))</f>
        <v/>
      </c>
      <c r="H551" s="3" t="str">
        <f ca="1">IF('PR-tampon'!$D516="","",IF('PR-tampon'!$D516=0,"",IF(INDIRECT(NOM_FR&amp;ADDRESS('PR-tampon'!$D516,COLUMN(REFERENCEMENT_ISOLANT[[#Headers],[REF]])))=0,"",INDIRECT(NOM_FR&amp;ADDRESS('PR-tampon'!$D516,COLUMN(REFERENCEMENT_ISOLANT[[#Headers],[REF]]))))))</f>
        <v/>
      </c>
      <c r="I551" s="82" t="str">
        <f ca="1">IF('PR-tampon'!$D516="","",IF('PR-tampon'!$D516=0,"",IF(INDIRECT(NOM_FR&amp;ADDRESS('PR-tampon'!$D516,COLUMN(REFERENCEMENT_ISOLANT[[#Headers],[AVIS LIMITE AU]])))=0,"",INDIRECT(NOM_FR&amp;ADDRESS('PR-tampon'!$D516,COLUMN(REFERENCEMENT_ISOLANT[[#Headers],[AVIS LIMITE AU]]))))))</f>
        <v/>
      </c>
      <c r="J551" s="3" t="str">
        <f ca="1">IF('PR-tampon'!$D516="","",IF('PR-tampon'!$D516=0,"",IF(INDIRECT(NOM_FR&amp;ADDRESS('PR-tampon'!$D516,COLUMN(REFERENCEMENT_ISOLANT[[#Headers],[TC/TNC
dans le domaine d''emploi visé]])))=0,"",INDIRECT(NOM_FR&amp;ADDRESS('PR-tampon'!$D516,COLUMN(REFERENCEMENT_ISOLANT[[#Headers],[TC/TNC
dans le domaine d''emploi visé]]))))))</f>
        <v/>
      </c>
      <c r="K551" s="117" t="str">
        <f ca="1">IF('PR-tampon'!$D516="","",IF('PR-tampon'!$D516=0,"",IF(INDIRECT(NOM_FR&amp;ADDRESS('PR-tampon'!$D516,COLUMN(REFERENCEMENT_ISOLANT[[#Headers],[SYNTHESE DES APPLICATIONS VISEES]])))=0,"",INDIRECT(NOM_FR&amp;ADDRESS('PR-tampon'!$D516,COLUMN(REFERENCEMENT_ISOLANT[[#Headers],[SYNTHESE DES APPLICATIONS VISEES]]))))))</f>
        <v/>
      </c>
      <c r="L551" s="84" t="str">
        <f ca="1">IF('PR-tampon'!$E516="","",IF('PR-tampon'!$E516=0,"",IF(INDIRECT(NOM_FR&amp;ADDRESS('PR-tampon'!$E516,COLUMN(REFERENCEMENT_ISOLANT[[#Headers],[CONCATENATION DES OBSERVATIONS]])))=0,"",INDIRECT(NOM_FR&amp;ADDRESS('PR-tampon'!$E516,COLUMN(REFERENCEMENT_ISOLANT[[#Headers],[CONCATENATION DES OBSERVATIONS]]))))))</f>
        <v/>
      </c>
      <c r="M551" s="3" t="str">
        <f ca="1">IF('PR-tampon'!$D516="","",IF('PR-tampon'!$D516=0,"",IF(INDIRECT(NOM_FR&amp;ADDRESS('PR-tampon'!$D516,COLUMN(REFERENCEMENT_ISOLANT[[#Headers],[Hygrométrie des locaux]])))=0,"",INDIRECT(NOM_FR&amp;ADDRESS('PR-tampon'!$D516,COLUMN(REFERENCEMENT_ISOLANT[[#Headers],[Hygrométrie des locaux]]))))))</f>
        <v/>
      </c>
      <c r="N551" s="3" t="str">
        <f ca="1">IF('PR-tampon'!$D516="","",IF('PR-tampon'!$D516=0,"",IF(INDIRECT(NOM_FR&amp;ADDRESS('PR-tampon'!$D516,COLUMN(REFERENCEMENT_ISOLANT[[#Headers],[classement locaux au sens 20.1 P3]])))=0,"",INDIRECT(NOM_FR&amp;ADDRESS('PR-tampon'!$D516,COLUMN(REFERENCEMENT_ISOLANT[[#Headers],[classement locaux au sens 20.1 P3]]))))))</f>
        <v/>
      </c>
      <c r="O551" s="3" t="str">
        <f ca="1">IF('PR-tampon'!$D516="","",IF('PR-tampon'!$D516=0,"",IF(INDIRECT(NOM_FR&amp;ADDRESS('PR-tampon'!$D516,COLUMN(REFERENCEMENT_ISOLANT[[#Headers],[Climat max]])))=0,"",INDIRECT(NOM_FR&amp;ADDRESS('PR-tampon'!$D516,COLUMN(REFERENCEMENT_ISOLANT[[#Headers],[Climat max]]))))))</f>
        <v/>
      </c>
      <c r="P551" s="3" t="str">
        <f ca="1">IF('PR-tampon'!$D516="","",IF('PR-tampon'!$D516=0,"",IF(INDIRECT(NOM_FR&amp;ADDRESS('PR-tampon'!$D516,COLUMN(REFERENCEMENT_ISOLANT[[#Headers],[Locaux climatisés ou raffraichis]])))=0,"",INDIRECT(NOM_FR&amp;ADDRESS('PR-tampon'!$D516,COLUMN(REFERENCEMENT_ISOLANT[[#Headers],[Locaux climatisés ou raffraichis]]))))))</f>
        <v/>
      </c>
      <c r="Q551" s="89" t="str">
        <f ca="1">IF('PR-tampon'!$D516="","",IF('PR-tampon'!$D516=0,"",IF(INDIRECT(NOM_FR&amp;ADDRESS('PR-tampon'!$D516,COLUMN(REFERENCEMENT_ISOLANT[[#Headers],[LIEN INTERNET]])))=0,"",INDIRECT(NOM_FR&amp;ADDRESS('PR-tampon'!$D516,COLUMN(REFERENCEMENT_ISOLANT[[#Headers],[LIEN INTERNET]]))))))</f>
        <v/>
      </c>
    </row>
    <row r="552" spans="1:17" ht="130.15" customHeight="1" x14ac:dyDescent="0.25">
      <c r="A552" s="3" t="s">
        <v>219</v>
      </c>
      <c r="B552" s="88" t="str">
        <f ca="1">IF('PR-tampon'!$D517="","",IF('PR-tampon'!$D517=0,"",IF(INDIRECT(NOM_FR&amp;ADDRESS('PR-tampon'!$D517,COLUMN(REFERENCEMENT_ISOLANT[[#Headers],[DATE REFERENCEMENT]])))=0,"",INDIRECT(NOM_FR&amp;ADDRESS('PR-tampon'!$D517,COLUMN(REFERENCEMENT_ISOLANT[[#Headers],[DATE REFERENCEMENT]]))))))</f>
        <v/>
      </c>
      <c r="C552" s="88" t="str">
        <f ca="1">IF('PR-tampon'!$D517="","",IF('PR-tampon'!$D517=0,"",IF(INDIRECT(NOM_FR&amp;ADDRESS('PR-tampon'!$D517,COLUMN(REFERENCEMENT_ISOLANT[[#Headers],[TYPE DE PROCEDE]])))=0,"",INDIRECT(NOM_FR&amp;ADDRESS('PR-tampon'!$D517,COLUMN(REFERENCEMENT_ISOLANT[[#Headers],[TYPE DE PROCEDE]]))))))</f>
        <v/>
      </c>
      <c r="D552" s="88" t="str">
        <f ca="1">IF('PR-tampon'!$D517="","",IF('PR-tampon'!$D517=0,"",IF(INDIRECT(NOM_FR&amp;ADDRESS('PR-tampon'!$D517,COLUMN(REFERENCEMENT_ISOLANT[[#Headers],[MATIERE]])))=0,"",INDIRECT(NOM_FR&amp;ADDRESS('PR-tampon'!$D517,COLUMN(REFERENCEMENT_ISOLANT[[#Headers],[MATIERE]]))))))</f>
        <v/>
      </c>
      <c r="E552" s="3" t="str">
        <f ca="1">IF('PR-tampon'!$D517="","",IF('PR-tampon'!$D517=0,"",IF(INDIRECT(NOM_FR&amp;ADDRESS('PR-tampon'!$D517,COLUMN(REFERENCEMENT_ISOLANT[[#Headers],[NOM COMMERCIAL DU PROCEDE]])))=0,"",INDIRECT(NOM_FR&amp;ADDRESS('PR-tampon'!$D517,COLUMN(REFERENCEMENT_ISOLANT[[#Headers],[NOM COMMERCIAL DU PROCEDE]]))))))</f>
        <v/>
      </c>
      <c r="F552" s="3" t="str">
        <f ca="1">IF('PR-tampon'!$D517="","",IF('PR-tampon'!$D517=0,"",IF(INDIRECT(NOM_FR&amp;ADDRESS('PR-tampon'!$D517,COLUMN(REFERENCEMENT_ISOLANT[[#Headers],[DISTRIBUTEUR]])))=0,"",INDIRECT(NOM_FR&amp;ADDRESS('PR-tampon'!$D517,COLUMN(REFERENCEMENT_ISOLANT[[#Headers],[DISTRIBUTEUR]]))))))</f>
        <v/>
      </c>
      <c r="G552" s="3" t="str">
        <f ca="1">IF('PR-tampon'!$D517="","",IF('PR-tampon'!$D517=0,"",IF(INDIRECT(NOM_FR&amp;ADDRESS('PR-tampon'!$D517,COLUMN(REFERENCEMENT_ISOLANT[[#Headers],[TYPE DE DOCUMENT DE REFERENCE]])))=0,"",INDIRECT(NOM_FR&amp;ADDRESS('PR-tampon'!$D517,COLUMN(REFERENCEMENT_ISOLANT[[#Headers],[TYPE DE DOCUMENT DE REFERENCE]]))))))</f>
        <v/>
      </c>
      <c r="H552" s="3" t="str">
        <f ca="1">IF('PR-tampon'!$D517="","",IF('PR-tampon'!$D517=0,"",IF(INDIRECT(NOM_FR&amp;ADDRESS('PR-tampon'!$D517,COLUMN(REFERENCEMENT_ISOLANT[[#Headers],[REF]])))=0,"",INDIRECT(NOM_FR&amp;ADDRESS('PR-tampon'!$D517,COLUMN(REFERENCEMENT_ISOLANT[[#Headers],[REF]]))))))</f>
        <v/>
      </c>
      <c r="I552" s="82" t="str">
        <f ca="1">IF('PR-tampon'!$D517="","",IF('PR-tampon'!$D517=0,"",IF(INDIRECT(NOM_FR&amp;ADDRESS('PR-tampon'!$D517,COLUMN(REFERENCEMENT_ISOLANT[[#Headers],[AVIS LIMITE AU]])))=0,"",INDIRECT(NOM_FR&amp;ADDRESS('PR-tampon'!$D517,COLUMN(REFERENCEMENT_ISOLANT[[#Headers],[AVIS LIMITE AU]]))))))</f>
        <v/>
      </c>
      <c r="J552" s="3" t="str">
        <f ca="1">IF('PR-tampon'!$D517="","",IF('PR-tampon'!$D517=0,"",IF(INDIRECT(NOM_FR&amp;ADDRESS('PR-tampon'!$D517,COLUMN(REFERENCEMENT_ISOLANT[[#Headers],[TC/TNC
dans le domaine d''emploi visé]])))=0,"",INDIRECT(NOM_FR&amp;ADDRESS('PR-tampon'!$D517,COLUMN(REFERENCEMENT_ISOLANT[[#Headers],[TC/TNC
dans le domaine d''emploi visé]]))))))</f>
        <v/>
      </c>
      <c r="K552" s="117" t="str">
        <f ca="1">IF('PR-tampon'!$D517="","",IF('PR-tampon'!$D517=0,"",IF(INDIRECT(NOM_FR&amp;ADDRESS('PR-tampon'!$D517,COLUMN(REFERENCEMENT_ISOLANT[[#Headers],[SYNTHESE DES APPLICATIONS VISEES]])))=0,"",INDIRECT(NOM_FR&amp;ADDRESS('PR-tampon'!$D517,COLUMN(REFERENCEMENT_ISOLANT[[#Headers],[SYNTHESE DES APPLICATIONS VISEES]]))))))</f>
        <v/>
      </c>
      <c r="L552" s="84" t="str">
        <f ca="1">IF('PR-tampon'!$E517="","",IF('PR-tampon'!$E517=0,"",IF(INDIRECT(NOM_FR&amp;ADDRESS('PR-tampon'!$E517,COLUMN(REFERENCEMENT_ISOLANT[[#Headers],[CONCATENATION DES OBSERVATIONS]])))=0,"",INDIRECT(NOM_FR&amp;ADDRESS('PR-tampon'!$E517,COLUMN(REFERENCEMENT_ISOLANT[[#Headers],[CONCATENATION DES OBSERVATIONS]]))))))</f>
        <v/>
      </c>
      <c r="M552" s="3" t="str">
        <f ca="1">IF('PR-tampon'!$D517="","",IF('PR-tampon'!$D517=0,"",IF(INDIRECT(NOM_FR&amp;ADDRESS('PR-tampon'!$D517,COLUMN(REFERENCEMENT_ISOLANT[[#Headers],[Hygrométrie des locaux]])))=0,"",INDIRECT(NOM_FR&amp;ADDRESS('PR-tampon'!$D517,COLUMN(REFERENCEMENT_ISOLANT[[#Headers],[Hygrométrie des locaux]]))))))</f>
        <v/>
      </c>
      <c r="N552" s="3" t="str">
        <f ca="1">IF('PR-tampon'!$D517="","",IF('PR-tampon'!$D517=0,"",IF(INDIRECT(NOM_FR&amp;ADDRESS('PR-tampon'!$D517,COLUMN(REFERENCEMENT_ISOLANT[[#Headers],[classement locaux au sens 20.1 P3]])))=0,"",INDIRECT(NOM_FR&amp;ADDRESS('PR-tampon'!$D517,COLUMN(REFERENCEMENT_ISOLANT[[#Headers],[classement locaux au sens 20.1 P3]]))))))</f>
        <v/>
      </c>
      <c r="O552" s="3" t="str">
        <f ca="1">IF('PR-tampon'!$D517="","",IF('PR-tampon'!$D517=0,"",IF(INDIRECT(NOM_FR&amp;ADDRESS('PR-tampon'!$D517,COLUMN(REFERENCEMENT_ISOLANT[[#Headers],[Climat max]])))=0,"",INDIRECT(NOM_FR&amp;ADDRESS('PR-tampon'!$D517,COLUMN(REFERENCEMENT_ISOLANT[[#Headers],[Climat max]]))))))</f>
        <v/>
      </c>
      <c r="P552" s="3" t="str">
        <f ca="1">IF('PR-tampon'!$D517="","",IF('PR-tampon'!$D517=0,"",IF(INDIRECT(NOM_FR&amp;ADDRESS('PR-tampon'!$D517,COLUMN(REFERENCEMENT_ISOLANT[[#Headers],[Locaux climatisés ou raffraichis]])))=0,"",INDIRECT(NOM_FR&amp;ADDRESS('PR-tampon'!$D517,COLUMN(REFERENCEMENT_ISOLANT[[#Headers],[Locaux climatisés ou raffraichis]]))))))</f>
        <v/>
      </c>
      <c r="Q552" s="89" t="str">
        <f ca="1">IF('PR-tampon'!$D517="","",IF('PR-tampon'!$D517=0,"",IF(INDIRECT(NOM_FR&amp;ADDRESS('PR-tampon'!$D517,COLUMN(REFERENCEMENT_ISOLANT[[#Headers],[LIEN INTERNET]])))=0,"",INDIRECT(NOM_FR&amp;ADDRESS('PR-tampon'!$D517,COLUMN(REFERENCEMENT_ISOLANT[[#Headers],[LIEN INTERNET]]))))))</f>
        <v/>
      </c>
    </row>
    <row r="553" spans="1:17" ht="130.15" customHeight="1" x14ac:dyDescent="0.25">
      <c r="A553" s="3" t="s">
        <v>219</v>
      </c>
      <c r="B553" s="88" t="str">
        <f ca="1">IF('PR-tampon'!$D518="","",IF('PR-tampon'!$D518=0,"",IF(INDIRECT(NOM_FR&amp;ADDRESS('PR-tampon'!$D518,COLUMN(REFERENCEMENT_ISOLANT[[#Headers],[DATE REFERENCEMENT]])))=0,"",INDIRECT(NOM_FR&amp;ADDRESS('PR-tampon'!$D518,COLUMN(REFERENCEMENT_ISOLANT[[#Headers],[DATE REFERENCEMENT]]))))))</f>
        <v/>
      </c>
      <c r="C553" s="88" t="str">
        <f ca="1">IF('PR-tampon'!$D518="","",IF('PR-tampon'!$D518=0,"",IF(INDIRECT(NOM_FR&amp;ADDRESS('PR-tampon'!$D518,COLUMN(REFERENCEMENT_ISOLANT[[#Headers],[TYPE DE PROCEDE]])))=0,"",INDIRECT(NOM_FR&amp;ADDRESS('PR-tampon'!$D518,COLUMN(REFERENCEMENT_ISOLANT[[#Headers],[TYPE DE PROCEDE]]))))))</f>
        <v/>
      </c>
      <c r="D553" s="88" t="str">
        <f ca="1">IF('PR-tampon'!$D518="","",IF('PR-tampon'!$D518=0,"",IF(INDIRECT(NOM_FR&amp;ADDRESS('PR-tampon'!$D518,COLUMN(REFERENCEMENT_ISOLANT[[#Headers],[MATIERE]])))=0,"",INDIRECT(NOM_FR&amp;ADDRESS('PR-tampon'!$D518,COLUMN(REFERENCEMENT_ISOLANT[[#Headers],[MATIERE]]))))))</f>
        <v/>
      </c>
      <c r="E553" s="3" t="str">
        <f ca="1">IF('PR-tampon'!$D518="","",IF('PR-tampon'!$D518=0,"",IF(INDIRECT(NOM_FR&amp;ADDRESS('PR-tampon'!$D518,COLUMN(REFERENCEMENT_ISOLANT[[#Headers],[NOM COMMERCIAL DU PROCEDE]])))=0,"",INDIRECT(NOM_FR&amp;ADDRESS('PR-tampon'!$D518,COLUMN(REFERENCEMENT_ISOLANT[[#Headers],[NOM COMMERCIAL DU PROCEDE]]))))))</f>
        <v/>
      </c>
      <c r="F553" s="3" t="str">
        <f ca="1">IF('PR-tampon'!$D518="","",IF('PR-tampon'!$D518=0,"",IF(INDIRECT(NOM_FR&amp;ADDRESS('PR-tampon'!$D518,COLUMN(REFERENCEMENT_ISOLANT[[#Headers],[DISTRIBUTEUR]])))=0,"",INDIRECT(NOM_FR&amp;ADDRESS('PR-tampon'!$D518,COLUMN(REFERENCEMENT_ISOLANT[[#Headers],[DISTRIBUTEUR]]))))))</f>
        <v/>
      </c>
      <c r="G553" s="3" t="str">
        <f ca="1">IF('PR-tampon'!$D518="","",IF('PR-tampon'!$D518=0,"",IF(INDIRECT(NOM_FR&amp;ADDRESS('PR-tampon'!$D518,COLUMN(REFERENCEMENT_ISOLANT[[#Headers],[TYPE DE DOCUMENT DE REFERENCE]])))=0,"",INDIRECT(NOM_FR&amp;ADDRESS('PR-tampon'!$D518,COLUMN(REFERENCEMENT_ISOLANT[[#Headers],[TYPE DE DOCUMENT DE REFERENCE]]))))))</f>
        <v/>
      </c>
      <c r="H553" s="3" t="str">
        <f ca="1">IF('PR-tampon'!$D518="","",IF('PR-tampon'!$D518=0,"",IF(INDIRECT(NOM_FR&amp;ADDRESS('PR-tampon'!$D518,COLUMN(REFERENCEMENT_ISOLANT[[#Headers],[REF]])))=0,"",INDIRECT(NOM_FR&amp;ADDRESS('PR-tampon'!$D518,COLUMN(REFERENCEMENT_ISOLANT[[#Headers],[REF]]))))))</f>
        <v/>
      </c>
      <c r="I553" s="82" t="str">
        <f ca="1">IF('PR-tampon'!$D518="","",IF('PR-tampon'!$D518=0,"",IF(INDIRECT(NOM_FR&amp;ADDRESS('PR-tampon'!$D518,COLUMN(REFERENCEMENT_ISOLANT[[#Headers],[AVIS LIMITE AU]])))=0,"",INDIRECT(NOM_FR&amp;ADDRESS('PR-tampon'!$D518,COLUMN(REFERENCEMENT_ISOLANT[[#Headers],[AVIS LIMITE AU]]))))))</f>
        <v/>
      </c>
      <c r="J553" s="3" t="str">
        <f ca="1">IF('PR-tampon'!$D518="","",IF('PR-tampon'!$D518=0,"",IF(INDIRECT(NOM_FR&amp;ADDRESS('PR-tampon'!$D518,COLUMN(REFERENCEMENT_ISOLANT[[#Headers],[TC/TNC
dans le domaine d''emploi visé]])))=0,"",INDIRECT(NOM_FR&amp;ADDRESS('PR-tampon'!$D518,COLUMN(REFERENCEMENT_ISOLANT[[#Headers],[TC/TNC
dans le domaine d''emploi visé]]))))))</f>
        <v/>
      </c>
      <c r="K553" s="117" t="str">
        <f ca="1">IF('PR-tampon'!$D518="","",IF('PR-tampon'!$D518=0,"",IF(INDIRECT(NOM_FR&amp;ADDRESS('PR-tampon'!$D518,COLUMN(REFERENCEMENT_ISOLANT[[#Headers],[SYNTHESE DES APPLICATIONS VISEES]])))=0,"",INDIRECT(NOM_FR&amp;ADDRESS('PR-tampon'!$D518,COLUMN(REFERENCEMENT_ISOLANT[[#Headers],[SYNTHESE DES APPLICATIONS VISEES]]))))))</f>
        <v/>
      </c>
      <c r="L553" s="84" t="str">
        <f ca="1">IF('PR-tampon'!$E518="","",IF('PR-tampon'!$E518=0,"",IF(INDIRECT(NOM_FR&amp;ADDRESS('PR-tampon'!$E518,COLUMN(REFERENCEMENT_ISOLANT[[#Headers],[CONCATENATION DES OBSERVATIONS]])))=0,"",INDIRECT(NOM_FR&amp;ADDRESS('PR-tampon'!$E518,COLUMN(REFERENCEMENT_ISOLANT[[#Headers],[CONCATENATION DES OBSERVATIONS]]))))))</f>
        <v/>
      </c>
      <c r="M553" s="3" t="str">
        <f ca="1">IF('PR-tampon'!$D518="","",IF('PR-tampon'!$D518=0,"",IF(INDIRECT(NOM_FR&amp;ADDRESS('PR-tampon'!$D518,COLUMN(REFERENCEMENT_ISOLANT[[#Headers],[Hygrométrie des locaux]])))=0,"",INDIRECT(NOM_FR&amp;ADDRESS('PR-tampon'!$D518,COLUMN(REFERENCEMENT_ISOLANT[[#Headers],[Hygrométrie des locaux]]))))))</f>
        <v/>
      </c>
      <c r="N553" s="3" t="str">
        <f ca="1">IF('PR-tampon'!$D518="","",IF('PR-tampon'!$D518=0,"",IF(INDIRECT(NOM_FR&amp;ADDRESS('PR-tampon'!$D518,COLUMN(REFERENCEMENT_ISOLANT[[#Headers],[classement locaux au sens 20.1 P3]])))=0,"",INDIRECT(NOM_FR&amp;ADDRESS('PR-tampon'!$D518,COLUMN(REFERENCEMENT_ISOLANT[[#Headers],[classement locaux au sens 20.1 P3]]))))))</f>
        <v/>
      </c>
      <c r="O553" s="3" t="str">
        <f ca="1">IF('PR-tampon'!$D518="","",IF('PR-tampon'!$D518=0,"",IF(INDIRECT(NOM_FR&amp;ADDRESS('PR-tampon'!$D518,COLUMN(REFERENCEMENT_ISOLANT[[#Headers],[Climat max]])))=0,"",INDIRECT(NOM_FR&amp;ADDRESS('PR-tampon'!$D518,COLUMN(REFERENCEMENT_ISOLANT[[#Headers],[Climat max]]))))))</f>
        <v/>
      </c>
      <c r="P553" s="3" t="str">
        <f ca="1">IF('PR-tampon'!$D518="","",IF('PR-tampon'!$D518=0,"",IF(INDIRECT(NOM_FR&amp;ADDRESS('PR-tampon'!$D518,COLUMN(REFERENCEMENT_ISOLANT[[#Headers],[Locaux climatisés ou raffraichis]])))=0,"",INDIRECT(NOM_FR&amp;ADDRESS('PR-tampon'!$D518,COLUMN(REFERENCEMENT_ISOLANT[[#Headers],[Locaux climatisés ou raffraichis]]))))))</f>
        <v/>
      </c>
      <c r="Q553" s="89" t="str">
        <f ca="1">IF('PR-tampon'!$D518="","",IF('PR-tampon'!$D518=0,"",IF(INDIRECT(NOM_FR&amp;ADDRESS('PR-tampon'!$D518,COLUMN(REFERENCEMENT_ISOLANT[[#Headers],[LIEN INTERNET]])))=0,"",INDIRECT(NOM_FR&amp;ADDRESS('PR-tampon'!$D518,COLUMN(REFERENCEMENT_ISOLANT[[#Headers],[LIEN INTERNET]]))))))</f>
        <v/>
      </c>
    </row>
    <row r="554" spans="1:17" ht="130.15" customHeight="1" x14ac:dyDescent="0.25">
      <c r="A554" s="3" t="s">
        <v>219</v>
      </c>
      <c r="B554" s="88" t="str">
        <f ca="1">IF('PR-tampon'!$D519="","",IF('PR-tampon'!$D519=0,"",IF(INDIRECT(NOM_FR&amp;ADDRESS('PR-tampon'!$D519,COLUMN(REFERENCEMENT_ISOLANT[[#Headers],[DATE REFERENCEMENT]])))=0,"",INDIRECT(NOM_FR&amp;ADDRESS('PR-tampon'!$D519,COLUMN(REFERENCEMENT_ISOLANT[[#Headers],[DATE REFERENCEMENT]]))))))</f>
        <v/>
      </c>
      <c r="C554" s="88" t="str">
        <f ca="1">IF('PR-tampon'!$D519="","",IF('PR-tampon'!$D519=0,"",IF(INDIRECT(NOM_FR&amp;ADDRESS('PR-tampon'!$D519,COLUMN(REFERENCEMENT_ISOLANT[[#Headers],[TYPE DE PROCEDE]])))=0,"",INDIRECT(NOM_FR&amp;ADDRESS('PR-tampon'!$D519,COLUMN(REFERENCEMENT_ISOLANT[[#Headers],[TYPE DE PROCEDE]]))))))</f>
        <v/>
      </c>
      <c r="D554" s="88" t="str">
        <f ca="1">IF('PR-tampon'!$D519="","",IF('PR-tampon'!$D519=0,"",IF(INDIRECT(NOM_FR&amp;ADDRESS('PR-tampon'!$D519,COLUMN(REFERENCEMENT_ISOLANT[[#Headers],[MATIERE]])))=0,"",INDIRECT(NOM_FR&amp;ADDRESS('PR-tampon'!$D519,COLUMN(REFERENCEMENT_ISOLANT[[#Headers],[MATIERE]]))))))</f>
        <v/>
      </c>
      <c r="E554" s="3" t="str">
        <f ca="1">IF('PR-tampon'!$D519="","",IF('PR-tampon'!$D519=0,"",IF(INDIRECT(NOM_FR&amp;ADDRESS('PR-tampon'!$D519,COLUMN(REFERENCEMENT_ISOLANT[[#Headers],[NOM COMMERCIAL DU PROCEDE]])))=0,"",INDIRECT(NOM_FR&amp;ADDRESS('PR-tampon'!$D519,COLUMN(REFERENCEMENT_ISOLANT[[#Headers],[NOM COMMERCIAL DU PROCEDE]]))))))</f>
        <v/>
      </c>
      <c r="F554" s="3" t="str">
        <f ca="1">IF('PR-tampon'!$D519="","",IF('PR-tampon'!$D519=0,"",IF(INDIRECT(NOM_FR&amp;ADDRESS('PR-tampon'!$D519,COLUMN(REFERENCEMENT_ISOLANT[[#Headers],[DISTRIBUTEUR]])))=0,"",INDIRECT(NOM_FR&amp;ADDRESS('PR-tampon'!$D519,COLUMN(REFERENCEMENT_ISOLANT[[#Headers],[DISTRIBUTEUR]]))))))</f>
        <v/>
      </c>
      <c r="G554" s="3" t="str">
        <f ca="1">IF('PR-tampon'!$D519="","",IF('PR-tampon'!$D519=0,"",IF(INDIRECT(NOM_FR&amp;ADDRESS('PR-tampon'!$D519,COLUMN(REFERENCEMENT_ISOLANT[[#Headers],[TYPE DE DOCUMENT DE REFERENCE]])))=0,"",INDIRECT(NOM_FR&amp;ADDRESS('PR-tampon'!$D519,COLUMN(REFERENCEMENT_ISOLANT[[#Headers],[TYPE DE DOCUMENT DE REFERENCE]]))))))</f>
        <v/>
      </c>
      <c r="H554" s="3" t="str">
        <f ca="1">IF('PR-tampon'!$D519="","",IF('PR-tampon'!$D519=0,"",IF(INDIRECT(NOM_FR&amp;ADDRESS('PR-tampon'!$D519,COLUMN(REFERENCEMENT_ISOLANT[[#Headers],[REF]])))=0,"",INDIRECT(NOM_FR&amp;ADDRESS('PR-tampon'!$D519,COLUMN(REFERENCEMENT_ISOLANT[[#Headers],[REF]]))))))</f>
        <v/>
      </c>
      <c r="I554" s="82" t="str">
        <f ca="1">IF('PR-tampon'!$D519="","",IF('PR-tampon'!$D519=0,"",IF(INDIRECT(NOM_FR&amp;ADDRESS('PR-tampon'!$D519,COLUMN(REFERENCEMENT_ISOLANT[[#Headers],[AVIS LIMITE AU]])))=0,"",INDIRECT(NOM_FR&amp;ADDRESS('PR-tampon'!$D519,COLUMN(REFERENCEMENT_ISOLANT[[#Headers],[AVIS LIMITE AU]]))))))</f>
        <v/>
      </c>
      <c r="J554" s="3" t="str">
        <f ca="1">IF('PR-tampon'!$D519="","",IF('PR-tampon'!$D519=0,"",IF(INDIRECT(NOM_FR&amp;ADDRESS('PR-tampon'!$D519,COLUMN(REFERENCEMENT_ISOLANT[[#Headers],[TC/TNC
dans le domaine d''emploi visé]])))=0,"",INDIRECT(NOM_FR&amp;ADDRESS('PR-tampon'!$D519,COLUMN(REFERENCEMENT_ISOLANT[[#Headers],[TC/TNC
dans le domaine d''emploi visé]]))))))</f>
        <v/>
      </c>
      <c r="K554" s="117" t="str">
        <f ca="1">IF('PR-tampon'!$D519="","",IF('PR-tampon'!$D519=0,"",IF(INDIRECT(NOM_FR&amp;ADDRESS('PR-tampon'!$D519,COLUMN(REFERENCEMENT_ISOLANT[[#Headers],[SYNTHESE DES APPLICATIONS VISEES]])))=0,"",INDIRECT(NOM_FR&amp;ADDRESS('PR-tampon'!$D519,COLUMN(REFERENCEMENT_ISOLANT[[#Headers],[SYNTHESE DES APPLICATIONS VISEES]]))))))</f>
        <v/>
      </c>
      <c r="L554" s="84" t="str">
        <f ca="1">IF('PR-tampon'!$E519="","",IF('PR-tampon'!$E519=0,"",IF(INDIRECT(NOM_FR&amp;ADDRESS('PR-tampon'!$E519,COLUMN(REFERENCEMENT_ISOLANT[[#Headers],[CONCATENATION DES OBSERVATIONS]])))=0,"",INDIRECT(NOM_FR&amp;ADDRESS('PR-tampon'!$E519,COLUMN(REFERENCEMENT_ISOLANT[[#Headers],[CONCATENATION DES OBSERVATIONS]]))))))</f>
        <v/>
      </c>
      <c r="M554" s="3" t="str">
        <f ca="1">IF('PR-tampon'!$D519="","",IF('PR-tampon'!$D519=0,"",IF(INDIRECT(NOM_FR&amp;ADDRESS('PR-tampon'!$D519,COLUMN(REFERENCEMENT_ISOLANT[[#Headers],[Hygrométrie des locaux]])))=0,"",INDIRECT(NOM_FR&amp;ADDRESS('PR-tampon'!$D519,COLUMN(REFERENCEMENT_ISOLANT[[#Headers],[Hygrométrie des locaux]]))))))</f>
        <v/>
      </c>
      <c r="N554" s="3" t="str">
        <f ca="1">IF('PR-tampon'!$D519="","",IF('PR-tampon'!$D519=0,"",IF(INDIRECT(NOM_FR&amp;ADDRESS('PR-tampon'!$D519,COLUMN(REFERENCEMENT_ISOLANT[[#Headers],[classement locaux au sens 20.1 P3]])))=0,"",INDIRECT(NOM_FR&amp;ADDRESS('PR-tampon'!$D519,COLUMN(REFERENCEMENT_ISOLANT[[#Headers],[classement locaux au sens 20.1 P3]]))))))</f>
        <v/>
      </c>
      <c r="O554" s="3" t="str">
        <f ca="1">IF('PR-tampon'!$D519="","",IF('PR-tampon'!$D519=0,"",IF(INDIRECT(NOM_FR&amp;ADDRESS('PR-tampon'!$D519,COLUMN(REFERENCEMENT_ISOLANT[[#Headers],[Climat max]])))=0,"",INDIRECT(NOM_FR&amp;ADDRESS('PR-tampon'!$D519,COLUMN(REFERENCEMENT_ISOLANT[[#Headers],[Climat max]]))))))</f>
        <v/>
      </c>
      <c r="P554" s="3" t="str">
        <f ca="1">IF('PR-tampon'!$D519="","",IF('PR-tampon'!$D519=0,"",IF(INDIRECT(NOM_FR&amp;ADDRESS('PR-tampon'!$D519,COLUMN(REFERENCEMENT_ISOLANT[[#Headers],[Locaux climatisés ou raffraichis]])))=0,"",INDIRECT(NOM_FR&amp;ADDRESS('PR-tampon'!$D519,COLUMN(REFERENCEMENT_ISOLANT[[#Headers],[Locaux climatisés ou raffraichis]]))))))</f>
        <v/>
      </c>
      <c r="Q554" s="89" t="str">
        <f ca="1">IF('PR-tampon'!$D519="","",IF('PR-tampon'!$D519=0,"",IF(INDIRECT(NOM_FR&amp;ADDRESS('PR-tampon'!$D519,COLUMN(REFERENCEMENT_ISOLANT[[#Headers],[LIEN INTERNET]])))=0,"",INDIRECT(NOM_FR&amp;ADDRESS('PR-tampon'!$D519,COLUMN(REFERENCEMENT_ISOLANT[[#Headers],[LIEN INTERNET]]))))))</f>
        <v/>
      </c>
    </row>
    <row r="555" spans="1:17" ht="130.15" customHeight="1" x14ac:dyDescent="0.25">
      <c r="A555" s="3" t="s">
        <v>219</v>
      </c>
      <c r="B555" s="88" t="str">
        <f ca="1">IF('PR-tampon'!$D520="","",IF('PR-tampon'!$D520=0,"",IF(INDIRECT(NOM_FR&amp;ADDRESS('PR-tampon'!$D520,COLUMN(REFERENCEMENT_ISOLANT[[#Headers],[DATE REFERENCEMENT]])))=0,"",INDIRECT(NOM_FR&amp;ADDRESS('PR-tampon'!$D520,COLUMN(REFERENCEMENT_ISOLANT[[#Headers],[DATE REFERENCEMENT]]))))))</f>
        <v/>
      </c>
      <c r="C555" s="88" t="str">
        <f ca="1">IF('PR-tampon'!$D520="","",IF('PR-tampon'!$D520=0,"",IF(INDIRECT(NOM_FR&amp;ADDRESS('PR-tampon'!$D520,COLUMN(REFERENCEMENT_ISOLANT[[#Headers],[TYPE DE PROCEDE]])))=0,"",INDIRECT(NOM_FR&amp;ADDRESS('PR-tampon'!$D520,COLUMN(REFERENCEMENT_ISOLANT[[#Headers],[TYPE DE PROCEDE]]))))))</f>
        <v/>
      </c>
      <c r="D555" s="88" t="str">
        <f ca="1">IF('PR-tampon'!$D520="","",IF('PR-tampon'!$D520=0,"",IF(INDIRECT(NOM_FR&amp;ADDRESS('PR-tampon'!$D520,COLUMN(REFERENCEMENT_ISOLANT[[#Headers],[MATIERE]])))=0,"",INDIRECT(NOM_FR&amp;ADDRESS('PR-tampon'!$D520,COLUMN(REFERENCEMENT_ISOLANT[[#Headers],[MATIERE]]))))))</f>
        <v/>
      </c>
      <c r="E555" s="3" t="str">
        <f ca="1">IF('PR-tampon'!$D520="","",IF('PR-tampon'!$D520=0,"",IF(INDIRECT(NOM_FR&amp;ADDRESS('PR-tampon'!$D520,COLUMN(REFERENCEMENT_ISOLANT[[#Headers],[NOM COMMERCIAL DU PROCEDE]])))=0,"",INDIRECT(NOM_FR&amp;ADDRESS('PR-tampon'!$D520,COLUMN(REFERENCEMENT_ISOLANT[[#Headers],[NOM COMMERCIAL DU PROCEDE]]))))))</f>
        <v/>
      </c>
      <c r="F555" s="3" t="str">
        <f ca="1">IF('PR-tampon'!$D520="","",IF('PR-tampon'!$D520=0,"",IF(INDIRECT(NOM_FR&amp;ADDRESS('PR-tampon'!$D520,COLUMN(REFERENCEMENT_ISOLANT[[#Headers],[DISTRIBUTEUR]])))=0,"",INDIRECT(NOM_FR&amp;ADDRESS('PR-tampon'!$D520,COLUMN(REFERENCEMENT_ISOLANT[[#Headers],[DISTRIBUTEUR]]))))))</f>
        <v/>
      </c>
      <c r="G555" s="3" t="str">
        <f ca="1">IF('PR-tampon'!$D520="","",IF('PR-tampon'!$D520=0,"",IF(INDIRECT(NOM_FR&amp;ADDRESS('PR-tampon'!$D520,COLUMN(REFERENCEMENT_ISOLANT[[#Headers],[TYPE DE DOCUMENT DE REFERENCE]])))=0,"",INDIRECT(NOM_FR&amp;ADDRESS('PR-tampon'!$D520,COLUMN(REFERENCEMENT_ISOLANT[[#Headers],[TYPE DE DOCUMENT DE REFERENCE]]))))))</f>
        <v/>
      </c>
      <c r="H555" s="3" t="str">
        <f ca="1">IF('PR-tampon'!$D520="","",IF('PR-tampon'!$D520=0,"",IF(INDIRECT(NOM_FR&amp;ADDRESS('PR-tampon'!$D520,COLUMN(REFERENCEMENT_ISOLANT[[#Headers],[REF]])))=0,"",INDIRECT(NOM_FR&amp;ADDRESS('PR-tampon'!$D520,COLUMN(REFERENCEMENT_ISOLANT[[#Headers],[REF]]))))))</f>
        <v/>
      </c>
      <c r="I555" s="82" t="str">
        <f ca="1">IF('PR-tampon'!$D520="","",IF('PR-tampon'!$D520=0,"",IF(INDIRECT(NOM_FR&amp;ADDRESS('PR-tampon'!$D520,COLUMN(REFERENCEMENT_ISOLANT[[#Headers],[AVIS LIMITE AU]])))=0,"",INDIRECT(NOM_FR&amp;ADDRESS('PR-tampon'!$D520,COLUMN(REFERENCEMENT_ISOLANT[[#Headers],[AVIS LIMITE AU]]))))))</f>
        <v/>
      </c>
      <c r="J555" s="3" t="str">
        <f ca="1">IF('PR-tampon'!$D520="","",IF('PR-tampon'!$D520=0,"",IF(INDIRECT(NOM_FR&amp;ADDRESS('PR-tampon'!$D520,COLUMN(REFERENCEMENT_ISOLANT[[#Headers],[TC/TNC
dans le domaine d''emploi visé]])))=0,"",INDIRECT(NOM_FR&amp;ADDRESS('PR-tampon'!$D520,COLUMN(REFERENCEMENT_ISOLANT[[#Headers],[TC/TNC
dans le domaine d''emploi visé]]))))))</f>
        <v/>
      </c>
      <c r="K555" s="117" t="str">
        <f ca="1">IF('PR-tampon'!$D520="","",IF('PR-tampon'!$D520=0,"",IF(INDIRECT(NOM_FR&amp;ADDRESS('PR-tampon'!$D520,COLUMN(REFERENCEMENT_ISOLANT[[#Headers],[SYNTHESE DES APPLICATIONS VISEES]])))=0,"",INDIRECT(NOM_FR&amp;ADDRESS('PR-tampon'!$D520,COLUMN(REFERENCEMENT_ISOLANT[[#Headers],[SYNTHESE DES APPLICATIONS VISEES]]))))))</f>
        <v/>
      </c>
      <c r="L555" s="84" t="str">
        <f ca="1">IF('PR-tampon'!$E520="","",IF('PR-tampon'!$E520=0,"",IF(INDIRECT(NOM_FR&amp;ADDRESS('PR-tampon'!$E520,COLUMN(REFERENCEMENT_ISOLANT[[#Headers],[CONCATENATION DES OBSERVATIONS]])))=0,"",INDIRECT(NOM_FR&amp;ADDRESS('PR-tampon'!$E520,COLUMN(REFERENCEMENT_ISOLANT[[#Headers],[CONCATENATION DES OBSERVATIONS]]))))))</f>
        <v/>
      </c>
      <c r="M555" s="3" t="str">
        <f ca="1">IF('PR-tampon'!$D520="","",IF('PR-tampon'!$D520=0,"",IF(INDIRECT(NOM_FR&amp;ADDRESS('PR-tampon'!$D520,COLUMN(REFERENCEMENT_ISOLANT[[#Headers],[Hygrométrie des locaux]])))=0,"",INDIRECT(NOM_FR&amp;ADDRESS('PR-tampon'!$D520,COLUMN(REFERENCEMENT_ISOLANT[[#Headers],[Hygrométrie des locaux]]))))))</f>
        <v/>
      </c>
      <c r="N555" s="3" t="str">
        <f ca="1">IF('PR-tampon'!$D520="","",IF('PR-tampon'!$D520=0,"",IF(INDIRECT(NOM_FR&amp;ADDRESS('PR-tampon'!$D520,COLUMN(REFERENCEMENT_ISOLANT[[#Headers],[classement locaux au sens 20.1 P3]])))=0,"",INDIRECT(NOM_FR&amp;ADDRESS('PR-tampon'!$D520,COLUMN(REFERENCEMENT_ISOLANT[[#Headers],[classement locaux au sens 20.1 P3]]))))))</f>
        <v/>
      </c>
      <c r="O555" s="3" t="str">
        <f ca="1">IF('PR-tampon'!$D520="","",IF('PR-tampon'!$D520=0,"",IF(INDIRECT(NOM_FR&amp;ADDRESS('PR-tampon'!$D520,COLUMN(REFERENCEMENT_ISOLANT[[#Headers],[Climat max]])))=0,"",INDIRECT(NOM_FR&amp;ADDRESS('PR-tampon'!$D520,COLUMN(REFERENCEMENT_ISOLANT[[#Headers],[Climat max]]))))))</f>
        <v/>
      </c>
      <c r="P555" s="3" t="str">
        <f ca="1">IF('PR-tampon'!$D520="","",IF('PR-tampon'!$D520=0,"",IF(INDIRECT(NOM_FR&amp;ADDRESS('PR-tampon'!$D520,COLUMN(REFERENCEMENT_ISOLANT[[#Headers],[Locaux climatisés ou raffraichis]])))=0,"",INDIRECT(NOM_FR&amp;ADDRESS('PR-tampon'!$D520,COLUMN(REFERENCEMENT_ISOLANT[[#Headers],[Locaux climatisés ou raffraichis]]))))))</f>
        <v/>
      </c>
      <c r="Q555" s="89" t="str">
        <f ca="1">IF('PR-tampon'!$D520="","",IF('PR-tampon'!$D520=0,"",IF(INDIRECT(NOM_FR&amp;ADDRESS('PR-tampon'!$D520,COLUMN(REFERENCEMENT_ISOLANT[[#Headers],[LIEN INTERNET]])))=0,"",INDIRECT(NOM_FR&amp;ADDRESS('PR-tampon'!$D520,COLUMN(REFERENCEMENT_ISOLANT[[#Headers],[LIEN INTERNET]]))))))</f>
        <v/>
      </c>
    </row>
    <row r="556" spans="1:17" ht="130.15" customHeight="1" x14ac:dyDescent="0.25">
      <c r="A556" s="3" t="s">
        <v>219</v>
      </c>
      <c r="B556" s="88" t="str">
        <f ca="1">IF('PR-tampon'!$D521="","",IF('PR-tampon'!$D521=0,"",IF(INDIRECT(NOM_FR&amp;ADDRESS('PR-tampon'!$D521,COLUMN(REFERENCEMENT_ISOLANT[[#Headers],[DATE REFERENCEMENT]])))=0,"",INDIRECT(NOM_FR&amp;ADDRESS('PR-tampon'!$D521,COLUMN(REFERENCEMENT_ISOLANT[[#Headers],[DATE REFERENCEMENT]]))))))</f>
        <v/>
      </c>
      <c r="C556" s="88" t="str">
        <f ca="1">IF('PR-tampon'!$D521="","",IF('PR-tampon'!$D521=0,"",IF(INDIRECT(NOM_FR&amp;ADDRESS('PR-tampon'!$D521,COLUMN(REFERENCEMENT_ISOLANT[[#Headers],[TYPE DE PROCEDE]])))=0,"",INDIRECT(NOM_FR&amp;ADDRESS('PR-tampon'!$D521,COLUMN(REFERENCEMENT_ISOLANT[[#Headers],[TYPE DE PROCEDE]]))))))</f>
        <v/>
      </c>
      <c r="D556" s="88" t="str">
        <f ca="1">IF('PR-tampon'!$D521="","",IF('PR-tampon'!$D521=0,"",IF(INDIRECT(NOM_FR&amp;ADDRESS('PR-tampon'!$D521,COLUMN(REFERENCEMENT_ISOLANT[[#Headers],[MATIERE]])))=0,"",INDIRECT(NOM_FR&amp;ADDRESS('PR-tampon'!$D521,COLUMN(REFERENCEMENT_ISOLANT[[#Headers],[MATIERE]]))))))</f>
        <v/>
      </c>
      <c r="E556" s="3" t="str">
        <f ca="1">IF('PR-tampon'!$D521="","",IF('PR-tampon'!$D521=0,"",IF(INDIRECT(NOM_FR&amp;ADDRESS('PR-tampon'!$D521,COLUMN(REFERENCEMENT_ISOLANT[[#Headers],[NOM COMMERCIAL DU PROCEDE]])))=0,"",INDIRECT(NOM_FR&amp;ADDRESS('PR-tampon'!$D521,COLUMN(REFERENCEMENT_ISOLANT[[#Headers],[NOM COMMERCIAL DU PROCEDE]]))))))</f>
        <v/>
      </c>
      <c r="F556" s="3" t="str">
        <f ca="1">IF('PR-tampon'!$D521="","",IF('PR-tampon'!$D521=0,"",IF(INDIRECT(NOM_FR&amp;ADDRESS('PR-tampon'!$D521,COLUMN(REFERENCEMENT_ISOLANT[[#Headers],[DISTRIBUTEUR]])))=0,"",INDIRECT(NOM_FR&amp;ADDRESS('PR-tampon'!$D521,COLUMN(REFERENCEMENT_ISOLANT[[#Headers],[DISTRIBUTEUR]]))))))</f>
        <v/>
      </c>
      <c r="G556" s="3" t="str">
        <f ca="1">IF('PR-tampon'!$D521="","",IF('PR-tampon'!$D521=0,"",IF(INDIRECT(NOM_FR&amp;ADDRESS('PR-tampon'!$D521,COLUMN(REFERENCEMENT_ISOLANT[[#Headers],[TYPE DE DOCUMENT DE REFERENCE]])))=0,"",INDIRECT(NOM_FR&amp;ADDRESS('PR-tampon'!$D521,COLUMN(REFERENCEMENT_ISOLANT[[#Headers],[TYPE DE DOCUMENT DE REFERENCE]]))))))</f>
        <v/>
      </c>
      <c r="H556" s="3" t="str">
        <f ca="1">IF('PR-tampon'!$D521="","",IF('PR-tampon'!$D521=0,"",IF(INDIRECT(NOM_FR&amp;ADDRESS('PR-tampon'!$D521,COLUMN(REFERENCEMENT_ISOLANT[[#Headers],[REF]])))=0,"",INDIRECT(NOM_FR&amp;ADDRESS('PR-tampon'!$D521,COLUMN(REFERENCEMENT_ISOLANT[[#Headers],[REF]]))))))</f>
        <v/>
      </c>
      <c r="I556" s="82" t="str">
        <f ca="1">IF('PR-tampon'!$D521="","",IF('PR-tampon'!$D521=0,"",IF(INDIRECT(NOM_FR&amp;ADDRESS('PR-tampon'!$D521,COLUMN(REFERENCEMENT_ISOLANT[[#Headers],[AVIS LIMITE AU]])))=0,"",INDIRECT(NOM_FR&amp;ADDRESS('PR-tampon'!$D521,COLUMN(REFERENCEMENT_ISOLANT[[#Headers],[AVIS LIMITE AU]]))))))</f>
        <v/>
      </c>
      <c r="J556" s="3" t="str">
        <f ca="1">IF('PR-tampon'!$D521="","",IF('PR-tampon'!$D521=0,"",IF(INDIRECT(NOM_FR&amp;ADDRESS('PR-tampon'!$D521,COLUMN(REFERENCEMENT_ISOLANT[[#Headers],[TC/TNC
dans le domaine d''emploi visé]])))=0,"",INDIRECT(NOM_FR&amp;ADDRESS('PR-tampon'!$D521,COLUMN(REFERENCEMENT_ISOLANT[[#Headers],[TC/TNC
dans le domaine d''emploi visé]]))))))</f>
        <v/>
      </c>
      <c r="K556" s="117" t="str">
        <f ca="1">IF('PR-tampon'!$D521="","",IF('PR-tampon'!$D521=0,"",IF(INDIRECT(NOM_FR&amp;ADDRESS('PR-tampon'!$D521,COLUMN(REFERENCEMENT_ISOLANT[[#Headers],[SYNTHESE DES APPLICATIONS VISEES]])))=0,"",INDIRECT(NOM_FR&amp;ADDRESS('PR-tampon'!$D521,COLUMN(REFERENCEMENT_ISOLANT[[#Headers],[SYNTHESE DES APPLICATIONS VISEES]]))))))</f>
        <v/>
      </c>
      <c r="L556" s="84" t="str">
        <f ca="1">IF('PR-tampon'!$E521="","",IF('PR-tampon'!$E521=0,"",IF(INDIRECT(NOM_FR&amp;ADDRESS('PR-tampon'!$E521,COLUMN(REFERENCEMENT_ISOLANT[[#Headers],[CONCATENATION DES OBSERVATIONS]])))=0,"",INDIRECT(NOM_FR&amp;ADDRESS('PR-tampon'!$E521,COLUMN(REFERENCEMENT_ISOLANT[[#Headers],[CONCATENATION DES OBSERVATIONS]]))))))</f>
        <v/>
      </c>
      <c r="M556" s="3" t="str">
        <f ca="1">IF('PR-tampon'!$D521="","",IF('PR-tampon'!$D521=0,"",IF(INDIRECT(NOM_FR&amp;ADDRESS('PR-tampon'!$D521,COLUMN(REFERENCEMENT_ISOLANT[[#Headers],[Hygrométrie des locaux]])))=0,"",INDIRECT(NOM_FR&amp;ADDRESS('PR-tampon'!$D521,COLUMN(REFERENCEMENT_ISOLANT[[#Headers],[Hygrométrie des locaux]]))))))</f>
        <v/>
      </c>
      <c r="N556" s="3" t="str">
        <f ca="1">IF('PR-tampon'!$D521="","",IF('PR-tampon'!$D521=0,"",IF(INDIRECT(NOM_FR&amp;ADDRESS('PR-tampon'!$D521,COLUMN(REFERENCEMENT_ISOLANT[[#Headers],[classement locaux au sens 20.1 P3]])))=0,"",INDIRECT(NOM_FR&amp;ADDRESS('PR-tampon'!$D521,COLUMN(REFERENCEMENT_ISOLANT[[#Headers],[classement locaux au sens 20.1 P3]]))))))</f>
        <v/>
      </c>
      <c r="O556" s="3" t="str">
        <f ca="1">IF('PR-tampon'!$D521="","",IF('PR-tampon'!$D521=0,"",IF(INDIRECT(NOM_FR&amp;ADDRESS('PR-tampon'!$D521,COLUMN(REFERENCEMENT_ISOLANT[[#Headers],[Climat max]])))=0,"",INDIRECT(NOM_FR&amp;ADDRESS('PR-tampon'!$D521,COLUMN(REFERENCEMENT_ISOLANT[[#Headers],[Climat max]]))))))</f>
        <v/>
      </c>
      <c r="P556" s="3" t="str">
        <f ca="1">IF('PR-tampon'!$D521="","",IF('PR-tampon'!$D521=0,"",IF(INDIRECT(NOM_FR&amp;ADDRESS('PR-tampon'!$D521,COLUMN(REFERENCEMENT_ISOLANT[[#Headers],[Locaux climatisés ou raffraichis]])))=0,"",INDIRECT(NOM_FR&amp;ADDRESS('PR-tampon'!$D521,COLUMN(REFERENCEMENT_ISOLANT[[#Headers],[Locaux climatisés ou raffraichis]]))))))</f>
        <v/>
      </c>
      <c r="Q556" s="89" t="str">
        <f ca="1">IF('PR-tampon'!$D521="","",IF('PR-tampon'!$D521=0,"",IF(INDIRECT(NOM_FR&amp;ADDRESS('PR-tampon'!$D521,COLUMN(REFERENCEMENT_ISOLANT[[#Headers],[LIEN INTERNET]])))=0,"",INDIRECT(NOM_FR&amp;ADDRESS('PR-tampon'!$D521,COLUMN(REFERENCEMENT_ISOLANT[[#Headers],[LIEN INTERNET]]))))))</f>
        <v/>
      </c>
    </row>
    <row r="557" spans="1:17" ht="130.15" customHeight="1" x14ac:dyDescent="0.25">
      <c r="A557" s="3" t="s">
        <v>219</v>
      </c>
      <c r="B557" s="88" t="str">
        <f ca="1">IF('PR-tampon'!$D522="","",IF('PR-tampon'!$D522=0,"",IF(INDIRECT(NOM_FR&amp;ADDRESS('PR-tampon'!$D522,COLUMN(REFERENCEMENT_ISOLANT[[#Headers],[DATE REFERENCEMENT]])))=0,"",INDIRECT(NOM_FR&amp;ADDRESS('PR-tampon'!$D522,COLUMN(REFERENCEMENT_ISOLANT[[#Headers],[DATE REFERENCEMENT]]))))))</f>
        <v/>
      </c>
      <c r="C557" s="88" t="str">
        <f ca="1">IF('PR-tampon'!$D522="","",IF('PR-tampon'!$D522=0,"",IF(INDIRECT(NOM_FR&amp;ADDRESS('PR-tampon'!$D522,COLUMN(REFERENCEMENT_ISOLANT[[#Headers],[TYPE DE PROCEDE]])))=0,"",INDIRECT(NOM_FR&amp;ADDRESS('PR-tampon'!$D522,COLUMN(REFERENCEMENT_ISOLANT[[#Headers],[TYPE DE PROCEDE]]))))))</f>
        <v/>
      </c>
      <c r="D557" s="88" t="str">
        <f ca="1">IF('PR-tampon'!$D522="","",IF('PR-tampon'!$D522=0,"",IF(INDIRECT(NOM_FR&amp;ADDRESS('PR-tampon'!$D522,COLUMN(REFERENCEMENT_ISOLANT[[#Headers],[MATIERE]])))=0,"",INDIRECT(NOM_FR&amp;ADDRESS('PR-tampon'!$D522,COLUMN(REFERENCEMENT_ISOLANT[[#Headers],[MATIERE]]))))))</f>
        <v/>
      </c>
      <c r="E557" s="3" t="str">
        <f ca="1">IF('PR-tampon'!$D522="","",IF('PR-tampon'!$D522=0,"",IF(INDIRECT(NOM_FR&amp;ADDRESS('PR-tampon'!$D522,COLUMN(REFERENCEMENT_ISOLANT[[#Headers],[NOM COMMERCIAL DU PROCEDE]])))=0,"",INDIRECT(NOM_FR&amp;ADDRESS('PR-tampon'!$D522,COLUMN(REFERENCEMENT_ISOLANT[[#Headers],[NOM COMMERCIAL DU PROCEDE]]))))))</f>
        <v/>
      </c>
      <c r="F557" s="3" t="str">
        <f ca="1">IF('PR-tampon'!$D522="","",IF('PR-tampon'!$D522=0,"",IF(INDIRECT(NOM_FR&amp;ADDRESS('PR-tampon'!$D522,COLUMN(REFERENCEMENT_ISOLANT[[#Headers],[DISTRIBUTEUR]])))=0,"",INDIRECT(NOM_FR&amp;ADDRESS('PR-tampon'!$D522,COLUMN(REFERENCEMENT_ISOLANT[[#Headers],[DISTRIBUTEUR]]))))))</f>
        <v/>
      </c>
      <c r="G557" s="3" t="str">
        <f ca="1">IF('PR-tampon'!$D522="","",IF('PR-tampon'!$D522=0,"",IF(INDIRECT(NOM_FR&amp;ADDRESS('PR-tampon'!$D522,COLUMN(REFERENCEMENT_ISOLANT[[#Headers],[TYPE DE DOCUMENT DE REFERENCE]])))=0,"",INDIRECT(NOM_FR&amp;ADDRESS('PR-tampon'!$D522,COLUMN(REFERENCEMENT_ISOLANT[[#Headers],[TYPE DE DOCUMENT DE REFERENCE]]))))))</f>
        <v/>
      </c>
      <c r="H557" s="3" t="str">
        <f ca="1">IF('PR-tampon'!$D522="","",IF('PR-tampon'!$D522=0,"",IF(INDIRECT(NOM_FR&amp;ADDRESS('PR-tampon'!$D522,COLUMN(REFERENCEMENT_ISOLANT[[#Headers],[REF]])))=0,"",INDIRECT(NOM_FR&amp;ADDRESS('PR-tampon'!$D522,COLUMN(REFERENCEMENT_ISOLANT[[#Headers],[REF]]))))))</f>
        <v/>
      </c>
      <c r="I557" s="82" t="str">
        <f ca="1">IF('PR-tampon'!$D522="","",IF('PR-tampon'!$D522=0,"",IF(INDIRECT(NOM_FR&amp;ADDRESS('PR-tampon'!$D522,COLUMN(REFERENCEMENT_ISOLANT[[#Headers],[AVIS LIMITE AU]])))=0,"",INDIRECT(NOM_FR&amp;ADDRESS('PR-tampon'!$D522,COLUMN(REFERENCEMENT_ISOLANT[[#Headers],[AVIS LIMITE AU]]))))))</f>
        <v/>
      </c>
      <c r="J557" s="3" t="str">
        <f ca="1">IF('PR-tampon'!$D522="","",IF('PR-tampon'!$D522=0,"",IF(INDIRECT(NOM_FR&amp;ADDRESS('PR-tampon'!$D522,COLUMN(REFERENCEMENT_ISOLANT[[#Headers],[TC/TNC
dans le domaine d''emploi visé]])))=0,"",INDIRECT(NOM_FR&amp;ADDRESS('PR-tampon'!$D522,COLUMN(REFERENCEMENT_ISOLANT[[#Headers],[TC/TNC
dans le domaine d''emploi visé]]))))))</f>
        <v/>
      </c>
      <c r="K557" s="117" t="str">
        <f ca="1">IF('PR-tampon'!$D522="","",IF('PR-tampon'!$D522=0,"",IF(INDIRECT(NOM_FR&amp;ADDRESS('PR-tampon'!$D522,COLUMN(REFERENCEMENT_ISOLANT[[#Headers],[SYNTHESE DES APPLICATIONS VISEES]])))=0,"",INDIRECT(NOM_FR&amp;ADDRESS('PR-tampon'!$D522,COLUMN(REFERENCEMENT_ISOLANT[[#Headers],[SYNTHESE DES APPLICATIONS VISEES]]))))))</f>
        <v/>
      </c>
      <c r="L557" s="84" t="str">
        <f ca="1">IF('PR-tampon'!$E522="","",IF('PR-tampon'!$E522=0,"",IF(INDIRECT(NOM_FR&amp;ADDRESS('PR-tampon'!$E522,COLUMN(REFERENCEMENT_ISOLANT[[#Headers],[CONCATENATION DES OBSERVATIONS]])))=0,"",INDIRECT(NOM_FR&amp;ADDRESS('PR-tampon'!$E522,COLUMN(REFERENCEMENT_ISOLANT[[#Headers],[CONCATENATION DES OBSERVATIONS]]))))))</f>
        <v/>
      </c>
      <c r="M557" s="3" t="str">
        <f ca="1">IF('PR-tampon'!$D522="","",IF('PR-tampon'!$D522=0,"",IF(INDIRECT(NOM_FR&amp;ADDRESS('PR-tampon'!$D522,COLUMN(REFERENCEMENT_ISOLANT[[#Headers],[Hygrométrie des locaux]])))=0,"",INDIRECT(NOM_FR&amp;ADDRESS('PR-tampon'!$D522,COLUMN(REFERENCEMENT_ISOLANT[[#Headers],[Hygrométrie des locaux]]))))))</f>
        <v/>
      </c>
      <c r="N557" s="3" t="str">
        <f ca="1">IF('PR-tampon'!$D522="","",IF('PR-tampon'!$D522=0,"",IF(INDIRECT(NOM_FR&amp;ADDRESS('PR-tampon'!$D522,COLUMN(REFERENCEMENT_ISOLANT[[#Headers],[classement locaux au sens 20.1 P3]])))=0,"",INDIRECT(NOM_FR&amp;ADDRESS('PR-tampon'!$D522,COLUMN(REFERENCEMENT_ISOLANT[[#Headers],[classement locaux au sens 20.1 P3]]))))))</f>
        <v/>
      </c>
      <c r="O557" s="3" t="str">
        <f ca="1">IF('PR-tampon'!$D522="","",IF('PR-tampon'!$D522=0,"",IF(INDIRECT(NOM_FR&amp;ADDRESS('PR-tampon'!$D522,COLUMN(REFERENCEMENT_ISOLANT[[#Headers],[Climat max]])))=0,"",INDIRECT(NOM_FR&amp;ADDRESS('PR-tampon'!$D522,COLUMN(REFERENCEMENT_ISOLANT[[#Headers],[Climat max]]))))))</f>
        <v/>
      </c>
      <c r="P557" s="3" t="str">
        <f ca="1">IF('PR-tampon'!$D522="","",IF('PR-tampon'!$D522=0,"",IF(INDIRECT(NOM_FR&amp;ADDRESS('PR-tampon'!$D522,COLUMN(REFERENCEMENT_ISOLANT[[#Headers],[Locaux climatisés ou raffraichis]])))=0,"",INDIRECT(NOM_FR&amp;ADDRESS('PR-tampon'!$D522,COLUMN(REFERENCEMENT_ISOLANT[[#Headers],[Locaux climatisés ou raffraichis]]))))))</f>
        <v/>
      </c>
      <c r="Q557" s="89" t="str">
        <f ca="1">IF('PR-tampon'!$D522="","",IF('PR-tampon'!$D522=0,"",IF(INDIRECT(NOM_FR&amp;ADDRESS('PR-tampon'!$D522,COLUMN(REFERENCEMENT_ISOLANT[[#Headers],[LIEN INTERNET]])))=0,"",INDIRECT(NOM_FR&amp;ADDRESS('PR-tampon'!$D522,COLUMN(REFERENCEMENT_ISOLANT[[#Headers],[LIEN INTERNET]]))))))</f>
        <v/>
      </c>
    </row>
    <row r="558" spans="1:17" ht="130.15" customHeight="1" x14ac:dyDescent="0.25">
      <c r="A558" s="3" t="s">
        <v>219</v>
      </c>
      <c r="B558" s="88" t="str">
        <f ca="1">IF('PR-tampon'!$D523="","",IF('PR-tampon'!$D523=0,"",IF(INDIRECT(NOM_FR&amp;ADDRESS('PR-tampon'!$D523,COLUMN(REFERENCEMENT_ISOLANT[[#Headers],[DATE REFERENCEMENT]])))=0,"",INDIRECT(NOM_FR&amp;ADDRESS('PR-tampon'!$D523,COLUMN(REFERENCEMENT_ISOLANT[[#Headers],[DATE REFERENCEMENT]]))))))</f>
        <v/>
      </c>
      <c r="C558" s="88" t="str">
        <f ca="1">IF('PR-tampon'!$D523="","",IF('PR-tampon'!$D523=0,"",IF(INDIRECT(NOM_FR&amp;ADDRESS('PR-tampon'!$D523,COLUMN(REFERENCEMENT_ISOLANT[[#Headers],[TYPE DE PROCEDE]])))=0,"",INDIRECT(NOM_FR&amp;ADDRESS('PR-tampon'!$D523,COLUMN(REFERENCEMENT_ISOLANT[[#Headers],[TYPE DE PROCEDE]]))))))</f>
        <v/>
      </c>
      <c r="D558" s="88" t="str">
        <f ca="1">IF('PR-tampon'!$D523="","",IF('PR-tampon'!$D523=0,"",IF(INDIRECT(NOM_FR&amp;ADDRESS('PR-tampon'!$D523,COLUMN(REFERENCEMENT_ISOLANT[[#Headers],[MATIERE]])))=0,"",INDIRECT(NOM_FR&amp;ADDRESS('PR-tampon'!$D523,COLUMN(REFERENCEMENT_ISOLANT[[#Headers],[MATIERE]]))))))</f>
        <v/>
      </c>
      <c r="E558" s="3" t="str">
        <f ca="1">IF('PR-tampon'!$D523="","",IF('PR-tampon'!$D523=0,"",IF(INDIRECT(NOM_FR&amp;ADDRESS('PR-tampon'!$D523,COLUMN(REFERENCEMENT_ISOLANT[[#Headers],[NOM COMMERCIAL DU PROCEDE]])))=0,"",INDIRECT(NOM_FR&amp;ADDRESS('PR-tampon'!$D523,COLUMN(REFERENCEMENT_ISOLANT[[#Headers],[NOM COMMERCIAL DU PROCEDE]]))))))</f>
        <v/>
      </c>
      <c r="F558" s="3" t="str">
        <f ca="1">IF('PR-tampon'!$D523="","",IF('PR-tampon'!$D523=0,"",IF(INDIRECT(NOM_FR&amp;ADDRESS('PR-tampon'!$D523,COLUMN(REFERENCEMENT_ISOLANT[[#Headers],[DISTRIBUTEUR]])))=0,"",INDIRECT(NOM_FR&amp;ADDRESS('PR-tampon'!$D523,COLUMN(REFERENCEMENT_ISOLANT[[#Headers],[DISTRIBUTEUR]]))))))</f>
        <v/>
      </c>
      <c r="G558" s="3" t="str">
        <f ca="1">IF('PR-tampon'!$D523="","",IF('PR-tampon'!$D523=0,"",IF(INDIRECT(NOM_FR&amp;ADDRESS('PR-tampon'!$D523,COLUMN(REFERENCEMENT_ISOLANT[[#Headers],[TYPE DE DOCUMENT DE REFERENCE]])))=0,"",INDIRECT(NOM_FR&amp;ADDRESS('PR-tampon'!$D523,COLUMN(REFERENCEMENT_ISOLANT[[#Headers],[TYPE DE DOCUMENT DE REFERENCE]]))))))</f>
        <v/>
      </c>
      <c r="H558" s="3" t="str">
        <f ca="1">IF('PR-tampon'!$D523="","",IF('PR-tampon'!$D523=0,"",IF(INDIRECT(NOM_FR&amp;ADDRESS('PR-tampon'!$D523,COLUMN(REFERENCEMENT_ISOLANT[[#Headers],[REF]])))=0,"",INDIRECT(NOM_FR&amp;ADDRESS('PR-tampon'!$D523,COLUMN(REFERENCEMENT_ISOLANT[[#Headers],[REF]]))))))</f>
        <v/>
      </c>
      <c r="I558" s="82" t="str">
        <f ca="1">IF('PR-tampon'!$D523="","",IF('PR-tampon'!$D523=0,"",IF(INDIRECT(NOM_FR&amp;ADDRESS('PR-tampon'!$D523,COLUMN(REFERENCEMENT_ISOLANT[[#Headers],[AVIS LIMITE AU]])))=0,"",INDIRECT(NOM_FR&amp;ADDRESS('PR-tampon'!$D523,COLUMN(REFERENCEMENT_ISOLANT[[#Headers],[AVIS LIMITE AU]]))))))</f>
        <v/>
      </c>
      <c r="J558" s="3" t="str">
        <f ca="1">IF('PR-tampon'!$D523="","",IF('PR-tampon'!$D523=0,"",IF(INDIRECT(NOM_FR&amp;ADDRESS('PR-tampon'!$D523,COLUMN(REFERENCEMENT_ISOLANT[[#Headers],[TC/TNC
dans le domaine d''emploi visé]])))=0,"",INDIRECT(NOM_FR&amp;ADDRESS('PR-tampon'!$D523,COLUMN(REFERENCEMENT_ISOLANT[[#Headers],[TC/TNC
dans le domaine d''emploi visé]]))))))</f>
        <v/>
      </c>
      <c r="K558" s="117" t="str">
        <f ca="1">IF('PR-tampon'!$D523="","",IF('PR-tampon'!$D523=0,"",IF(INDIRECT(NOM_FR&amp;ADDRESS('PR-tampon'!$D523,COLUMN(REFERENCEMENT_ISOLANT[[#Headers],[SYNTHESE DES APPLICATIONS VISEES]])))=0,"",INDIRECT(NOM_FR&amp;ADDRESS('PR-tampon'!$D523,COLUMN(REFERENCEMENT_ISOLANT[[#Headers],[SYNTHESE DES APPLICATIONS VISEES]]))))))</f>
        <v/>
      </c>
      <c r="L558" s="84" t="str">
        <f ca="1">IF('PR-tampon'!$E523="","",IF('PR-tampon'!$E523=0,"",IF(INDIRECT(NOM_FR&amp;ADDRESS('PR-tampon'!$E523,COLUMN(REFERENCEMENT_ISOLANT[[#Headers],[CONCATENATION DES OBSERVATIONS]])))=0,"",INDIRECT(NOM_FR&amp;ADDRESS('PR-tampon'!$E523,COLUMN(REFERENCEMENT_ISOLANT[[#Headers],[CONCATENATION DES OBSERVATIONS]]))))))</f>
        <v/>
      </c>
      <c r="M558" s="3" t="str">
        <f ca="1">IF('PR-tampon'!$D523="","",IF('PR-tampon'!$D523=0,"",IF(INDIRECT(NOM_FR&amp;ADDRESS('PR-tampon'!$D523,COLUMN(REFERENCEMENT_ISOLANT[[#Headers],[Hygrométrie des locaux]])))=0,"",INDIRECT(NOM_FR&amp;ADDRESS('PR-tampon'!$D523,COLUMN(REFERENCEMENT_ISOLANT[[#Headers],[Hygrométrie des locaux]]))))))</f>
        <v/>
      </c>
      <c r="N558" s="3" t="str">
        <f ca="1">IF('PR-tampon'!$D523="","",IF('PR-tampon'!$D523=0,"",IF(INDIRECT(NOM_FR&amp;ADDRESS('PR-tampon'!$D523,COLUMN(REFERENCEMENT_ISOLANT[[#Headers],[classement locaux au sens 20.1 P3]])))=0,"",INDIRECT(NOM_FR&amp;ADDRESS('PR-tampon'!$D523,COLUMN(REFERENCEMENT_ISOLANT[[#Headers],[classement locaux au sens 20.1 P3]]))))))</f>
        <v/>
      </c>
      <c r="O558" s="3" t="str">
        <f ca="1">IF('PR-tampon'!$D523="","",IF('PR-tampon'!$D523=0,"",IF(INDIRECT(NOM_FR&amp;ADDRESS('PR-tampon'!$D523,COLUMN(REFERENCEMENT_ISOLANT[[#Headers],[Climat max]])))=0,"",INDIRECT(NOM_FR&amp;ADDRESS('PR-tampon'!$D523,COLUMN(REFERENCEMENT_ISOLANT[[#Headers],[Climat max]]))))))</f>
        <v/>
      </c>
      <c r="P558" s="3" t="str">
        <f ca="1">IF('PR-tampon'!$D523="","",IF('PR-tampon'!$D523=0,"",IF(INDIRECT(NOM_FR&amp;ADDRESS('PR-tampon'!$D523,COLUMN(REFERENCEMENT_ISOLANT[[#Headers],[Locaux climatisés ou raffraichis]])))=0,"",INDIRECT(NOM_FR&amp;ADDRESS('PR-tampon'!$D523,COLUMN(REFERENCEMENT_ISOLANT[[#Headers],[Locaux climatisés ou raffraichis]]))))))</f>
        <v/>
      </c>
      <c r="Q558" s="89" t="str">
        <f ca="1">IF('PR-tampon'!$D523="","",IF('PR-tampon'!$D523=0,"",IF(INDIRECT(NOM_FR&amp;ADDRESS('PR-tampon'!$D523,COLUMN(REFERENCEMENT_ISOLANT[[#Headers],[LIEN INTERNET]])))=0,"",INDIRECT(NOM_FR&amp;ADDRESS('PR-tampon'!$D523,COLUMN(REFERENCEMENT_ISOLANT[[#Headers],[LIEN INTERNET]]))))))</f>
        <v/>
      </c>
    </row>
    <row r="559" spans="1:17" ht="130.15" customHeight="1" x14ac:dyDescent="0.25">
      <c r="A559" s="3" t="s">
        <v>219</v>
      </c>
      <c r="B559" s="88" t="str">
        <f ca="1">IF('PR-tampon'!$D524="","",IF('PR-tampon'!$D524=0,"",IF(INDIRECT(NOM_FR&amp;ADDRESS('PR-tampon'!$D524,COLUMN(REFERENCEMENT_ISOLANT[[#Headers],[DATE REFERENCEMENT]])))=0,"",INDIRECT(NOM_FR&amp;ADDRESS('PR-tampon'!$D524,COLUMN(REFERENCEMENT_ISOLANT[[#Headers],[DATE REFERENCEMENT]]))))))</f>
        <v/>
      </c>
      <c r="C559" s="88" t="str">
        <f ca="1">IF('PR-tampon'!$D524="","",IF('PR-tampon'!$D524=0,"",IF(INDIRECT(NOM_FR&amp;ADDRESS('PR-tampon'!$D524,COLUMN(REFERENCEMENT_ISOLANT[[#Headers],[TYPE DE PROCEDE]])))=0,"",INDIRECT(NOM_FR&amp;ADDRESS('PR-tampon'!$D524,COLUMN(REFERENCEMENT_ISOLANT[[#Headers],[TYPE DE PROCEDE]]))))))</f>
        <v/>
      </c>
      <c r="D559" s="88" t="str">
        <f ca="1">IF('PR-tampon'!$D524="","",IF('PR-tampon'!$D524=0,"",IF(INDIRECT(NOM_FR&amp;ADDRESS('PR-tampon'!$D524,COLUMN(REFERENCEMENT_ISOLANT[[#Headers],[MATIERE]])))=0,"",INDIRECT(NOM_FR&amp;ADDRESS('PR-tampon'!$D524,COLUMN(REFERENCEMENT_ISOLANT[[#Headers],[MATIERE]]))))))</f>
        <v/>
      </c>
      <c r="E559" s="3" t="str">
        <f ca="1">IF('PR-tampon'!$D524="","",IF('PR-tampon'!$D524=0,"",IF(INDIRECT(NOM_FR&amp;ADDRESS('PR-tampon'!$D524,COLUMN(REFERENCEMENT_ISOLANT[[#Headers],[NOM COMMERCIAL DU PROCEDE]])))=0,"",INDIRECT(NOM_FR&amp;ADDRESS('PR-tampon'!$D524,COLUMN(REFERENCEMENT_ISOLANT[[#Headers],[NOM COMMERCIAL DU PROCEDE]]))))))</f>
        <v/>
      </c>
      <c r="F559" s="3" t="str">
        <f ca="1">IF('PR-tampon'!$D524="","",IF('PR-tampon'!$D524=0,"",IF(INDIRECT(NOM_FR&amp;ADDRESS('PR-tampon'!$D524,COLUMN(REFERENCEMENT_ISOLANT[[#Headers],[DISTRIBUTEUR]])))=0,"",INDIRECT(NOM_FR&amp;ADDRESS('PR-tampon'!$D524,COLUMN(REFERENCEMENT_ISOLANT[[#Headers],[DISTRIBUTEUR]]))))))</f>
        <v/>
      </c>
      <c r="G559" s="3" t="str">
        <f ca="1">IF('PR-tampon'!$D524="","",IF('PR-tampon'!$D524=0,"",IF(INDIRECT(NOM_FR&amp;ADDRESS('PR-tampon'!$D524,COLUMN(REFERENCEMENT_ISOLANT[[#Headers],[TYPE DE DOCUMENT DE REFERENCE]])))=0,"",INDIRECT(NOM_FR&amp;ADDRESS('PR-tampon'!$D524,COLUMN(REFERENCEMENT_ISOLANT[[#Headers],[TYPE DE DOCUMENT DE REFERENCE]]))))))</f>
        <v/>
      </c>
      <c r="H559" s="3" t="str">
        <f ca="1">IF('PR-tampon'!$D524="","",IF('PR-tampon'!$D524=0,"",IF(INDIRECT(NOM_FR&amp;ADDRESS('PR-tampon'!$D524,COLUMN(REFERENCEMENT_ISOLANT[[#Headers],[REF]])))=0,"",INDIRECT(NOM_FR&amp;ADDRESS('PR-tampon'!$D524,COLUMN(REFERENCEMENT_ISOLANT[[#Headers],[REF]]))))))</f>
        <v/>
      </c>
      <c r="I559" s="82" t="str">
        <f ca="1">IF('PR-tampon'!$D524="","",IF('PR-tampon'!$D524=0,"",IF(INDIRECT(NOM_FR&amp;ADDRESS('PR-tampon'!$D524,COLUMN(REFERENCEMENT_ISOLANT[[#Headers],[AVIS LIMITE AU]])))=0,"",INDIRECT(NOM_FR&amp;ADDRESS('PR-tampon'!$D524,COLUMN(REFERENCEMENT_ISOLANT[[#Headers],[AVIS LIMITE AU]]))))))</f>
        <v/>
      </c>
      <c r="J559" s="3" t="str">
        <f ca="1">IF('PR-tampon'!$D524="","",IF('PR-tampon'!$D524=0,"",IF(INDIRECT(NOM_FR&amp;ADDRESS('PR-tampon'!$D524,COLUMN(REFERENCEMENT_ISOLANT[[#Headers],[TC/TNC
dans le domaine d''emploi visé]])))=0,"",INDIRECT(NOM_FR&amp;ADDRESS('PR-tampon'!$D524,COLUMN(REFERENCEMENT_ISOLANT[[#Headers],[TC/TNC
dans le domaine d''emploi visé]]))))))</f>
        <v/>
      </c>
      <c r="K559" s="117" t="str">
        <f ca="1">IF('PR-tampon'!$D524="","",IF('PR-tampon'!$D524=0,"",IF(INDIRECT(NOM_FR&amp;ADDRESS('PR-tampon'!$D524,COLUMN(REFERENCEMENT_ISOLANT[[#Headers],[SYNTHESE DES APPLICATIONS VISEES]])))=0,"",INDIRECT(NOM_FR&amp;ADDRESS('PR-tampon'!$D524,COLUMN(REFERENCEMENT_ISOLANT[[#Headers],[SYNTHESE DES APPLICATIONS VISEES]]))))))</f>
        <v/>
      </c>
      <c r="L559" s="84" t="str">
        <f ca="1">IF('PR-tampon'!$E524="","",IF('PR-tampon'!$E524=0,"",IF(INDIRECT(NOM_FR&amp;ADDRESS('PR-tampon'!$E524,COLUMN(REFERENCEMENT_ISOLANT[[#Headers],[CONCATENATION DES OBSERVATIONS]])))=0,"",INDIRECT(NOM_FR&amp;ADDRESS('PR-tampon'!$E524,COLUMN(REFERENCEMENT_ISOLANT[[#Headers],[CONCATENATION DES OBSERVATIONS]]))))))</f>
        <v/>
      </c>
      <c r="M559" s="3" t="str">
        <f ca="1">IF('PR-tampon'!$D524="","",IF('PR-tampon'!$D524=0,"",IF(INDIRECT(NOM_FR&amp;ADDRESS('PR-tampon'!$D524,COLUMN(REFERENCEMENT_ISOLANT[[#Headers],[Hygrométrie des locaux]])))=0,"",INDIRECT(NOM_FR&amp;ADDRESS('PR-tampon'!$D524,COLUMN(REFERENCEMENT_ISOLANT[[#Headers],[Hygrométrie des locaux]]))))))</f>
        <v/>
      </c>
      <c r="N559" s="3" t="str">
        <f ca="1">IF('PR-tampon'!$D524="","",IF('PR-tampon'!$D524=0,"",IF(INDIRECT(NOM_FR&amp;ADDRESS('PR-tampon'!$D524,COLUMN(REFERENCEMENT_ISOLANT[[#Headers],[classement locaux au sens 20.1 P3]])))=0,"",INDIRECT(NOM_FR&amp;ADDRESS('PR-tampon'!$D524,COLUMN(REFERENCEMENT_ISOLANT[[#Headers],[classement locaux au sens 20.1 P3]]))))))</f>
        <v/>
      </c>
      <c r="O559" s="3" t="str">
        <f ca="1">IF('PR-tampon'!$D524="","",IF('PR-tampon'!$D524=0,"",IF(INDIRECT(NOM_FR&amp;ADDRESS('PR-tampon'!$D524,COLUMN(REFERENCEMENT_ISOLANT[[#Headers],[Climat max]])))=0,"",INDIRECT(NOM_FR&amp;ADDRESS('PR-tampon'!$D524,COLUMN(REFERENCEMENT_ISOLANT[[#Headers],[Climat max]]))))))</f>
        <v/>
      </c>
      <c r="P559" s="3" t="str">
        <f ca="1">IF('PR-tampon'!$D524="","",IF('PR-tampon'!$D524=0,"",IF(INDIRECT(NOM_FR&amp;ADDRESS('PR-tampon'!$D524,COLUMN(REFERENCEMENT_ISOLANT[[#Headers],[Locaux climatisés ou raffraichis]])))=0,"",INDIRECT(NOM_FR&amp;ADDRESS('PR-tampon'!$D524,COLUMN(REFERENCEMENT_ISOLANT[[#Headers],[Locaux climatisés ou raffraichis]]))))))</f>
        <v/>
      </c>
      <c r="Q559" s="89" t="str">
        <f ca="1">IF('PR-tampon'!$D524="","",IF('PR-tampon'!$D524=0,"",IF(INDIRECT(NOM_FR&amp;ADDRESS('PR-tampon'!$D524,COLUMN(REFERENCEMENT_ISOLANT[[#Headers],[LIEN INTERNET]])))=0,"",INDIRECT(NOM_FR&amp;ADDRESS('PR-tampon'!$D524,COLUMN(REFERENCEMENT_ISOLANT[[#Headers],[LIEN INTERNET]]))))))</f>
        <v/>
      </c>
    </row>
    <row r="560" spans="1:17" ht="130.15" customHeight="1" x14ac:dyDescent="0.25">
      <c r="A560" s="3" t="s">
        <v>219</v>
      </c>
      <c r="B560" s="88" t="str">
        <f ca="1">IF('PR-tampon'!$D525="","",IF('PR-tampon'!$D525=0,"",IF(INDIRECT(NOM_FR&amp;ADDRESS('PR-tampon'!$D525,COLUMN(REFERENCEMENT_ISOLANT[[#Headers],[DATE REFERENCEMENT]])))=0,"",INDIRECT(NOM_FR&amp;ADDRESS('PR-tampon'!$D525,COLUMN(REFERENCEMENT_ISOLANT[[#Headers],[DATE REFERENCEMENT]]))))))</f>
        <v/>
      </c>
      <c r="C560" s="88" t="str">
        <f ca="1">IF('PR-tampon'!$D525="","",IF('PR-tampon'!$D525=0,"",IF(INDIRECT(NOM_FR&amp;ADDRESS('PR-tampon'!$D525,COLUMN(REFERENCEMENT_ISOLANT[[#Headers],[TYPE DE PROCEDE]])))=0,"",INDIRECT(NOM_FR&amp;ADDRESS('PR-tampon'!$D525,COLUMN(REFERENCEMENT_ISOLANT[[#Headers],[TYPE DE PROCEDE]]))))))</f>
        <v/>
      </c>
      <c r="D560" s="88" t="str">
        <f ca="1">IF('PR-tampon'!$D525="","",IF('PR-tampon'!$D525=0,"",IF(INDIRECT(NOM_FR&amp;ADDRESS('PR-tampon'!$D525,COLUMN(REFERENCEMENT_ISOLANT[[#Headers],[MATIERE]])))=0,"",INDIRECT(NOM_FR&amp;ADDRESS('PR-tampon'!$D525,COLUMN(REFERENCEMENT_ISOLANT[[#Headers],[MATIERE]]))))))</f>
        <v/>
      </c>
      <c r="E560" s="3" t="str">
        <f ca="1">IF('PR-tampon'!$D525="","",IF('PR-tampon'!$D525=0,"",IF(INDIRECT(NOM_FR&amp;ADDRESS('PR-tampon'!$D525,COLUMN(REFERENCEMENT_ISOLANT[[#Headers],[NOM COMMERCIAL DU PROCEDE]])))=0,"",INDIRECT(NOM_FR&amp;ADDRESS('PR-tampon'!$D525,COLUMN(REFERENCEMENT_ISOLANT[[#Headers],[NOM COMMERCIAL DU PROCEDE]]))))))</f>
        <v/>
      </c>
      <c r="F560" s="3" t="str">
        <f ca="1">IF('PR-tampon'!$D525="","",IF('PR-tampon'!$D525=0,"",IF(INDIRECT(NOM_FR&amp;ADDRESS('PR-tampon'!$D525,COLUMN(REFERENCEMENT_ISOLANT[[#Headers],[DISTRIBUTEUR]])))=0,"",INDIRECT(NOM_FR&amp;ADDRESS('PR-tampon'!$D525,COLUMN(REFERENCEMENT_ISOLANT[[#Headers],[DISTRIBUTEUR]]))))))</f>
        <v/>
      </c>
      <c r="G560" s="3" t="str">
        <f ca="1">IF('PR-tampon'!$D525="","",IF('PR-tampon'!$D525=0,"",IF(INDIRECT(NOM_FR&amp;ADDRESS('PR-tampon'!$D525,COLUMN(REFERENCEMENT_ISOLANT[[#Headers],[TYPE DE DOCUMENT DE REFERENCE]])))=0,"",INDIRECT(NOM_FR&amp;ADDRESS('PR-tampon'!$D525,COLUMN(REFERENCEMENT_ISOLANT[[#Headers],[TYPE DE DOCUMENT DE REFERENCE]]))))))</f>
        <v/>
      </c>
      <c r="H560" s="3" t="str">
        <f ca="1">IF('PR-tampon'!$D525="","",IF('PR-tampon'!$D525=0,"",IF(INDIRECT(NOM_FR&amp;ADDRESS('PR-tampon'!$D525,COLUMN(REFERENCEMENT_ISOLANT[[#Headers],[REF]])))=0,"",INDIRECT(NOM_FR&amp;ADDRESS('PR-tampon'!$D525,COLUMN(REFERENCEMENT_ISOLANT[[#Headers],[REF]]))))))</f>
        <v/>
      </c>
      <c r="I560" s="82" t="str">
        <f ca="1">IF('PR-tampon'!$D525="","",IF('PR-tampon'!$D525=0,"",IF(INDIRECT(NOM_FR&amp;ADDRESS('PR-tampon'!$D525,COLUMN(REFERENCEMENT_ISOLANT[[#Headers],[AVIS LIMITE AU]])))=0,"",INDIRECT(NOM_FR&amp;ADDRESS('PR-tampon'!$D525,COLUMN(REFERENCEMENT_ISOLANT[[#Headers],[AVIS LIMITE AU]]))))))</f>
        <v/>
      </c>
      <c r="J560" s="3" t="str">
        <f ca="1">IF('PR-tampon'!$D525="","",IF('PR-tampon'!$D525=0,"",IF(INDIRECT(NOM_FR&amp;ADDRESS('PR-tampon'!$D525,COLUMN(REFERENCEMENT_ISOLANT[[#Headers],[TC/TNC
dans le domaine d''emploi visé]])))=0,"",INDIRECT(NOM_FR&amp;ADDRESS('PR-tampon'!$D525,COLUMN(REFERENCEMENT_ISOLANT[[#Headers],[TC/TNC
dans le domaine d''emploi visé]]))))))</f>
        <v/>
      </c>
      <c r="K560" s="117" t="str">
        <f ca="1">IF('PR-tampon'!$D525="","",IF('PR-tampon'!$D525=0,"",IF(INDIRECT(NOM_FR&amp;ADDRESS('PR-tampon'!$D525,COLUMN(REFERENCEMENT_ISOLANT[[#Headers],[SYNTHESE DES APPLICATIONS VISEES]])))=0,"",INDIRECT(NOM_FR&amp;ADDRESS('PR-tampon'!$D525,COLUMN(REFERENCEMENT_ISOLANT[[#Headers],[SYNTHESE DES APPLICATIONS VISEES]]))))))</f>
        <v/>
      </c>
      <c r="L560" s="84" t="str">
        <f ca="1">IF('PR-tampon'!$E525="","",IF('PR-tampon'!$E525=0,"",IF(INDIRECT(NOM_FR&amp;ADDRESS('PR-tampon'!$E525,COLUMN(REFERENCEMENT_ISOLANT[[#Headers],[CONCATENATION DES OBSERVATIONS]])))=0,"",INDIRECT(NOM_FR&amp;ADDRESS('PR-tampon'!$E525,COLUMN(REFERENCEMENT_ISOLANT[[#Headers],[CONCATENATION DES OBSERVATIONS]]))))))</f>
        <v/>
      </c>
      <c r="M560" s="3" t="str">
        <f ca="1">IF('PR-tampon'!$D525="","",IF('PR-tampon'!$D525=0,"",IF(INDIRECT(NOM_FR&amp;ADDRESS('PR-tampon'!$D525,COLUMN(REFERENCEMENT_ISOLANT[[#Headers],[Hygrométrie des locaux]])))=0,"",INDIRECT(NOM_FR&amp;ADDRESS('PR-tampon'!$D525,COLUMN(REFERENCEMENT_ISOLANT[[#Headers],[Hygrométrie des locaux]]))))))</f>
        <v/>
      </c>
      <c r="N560" s="3" t="str">
        <f ca="1">IF('PR-tampon'!$D525="","",IF('PR-tampon'!$D525=0,"",IF(INDIRECT(NOM_FR&amp;ADDRESS('PR-tampon'!$D525,COLUMN(REFERENCEMENT_ISOLANT[[#Headers],[classement locaux au sens 20.1 P3]])))=0,"",INDIRECT(NOM_FR&amp;ADDRESS('PR-tampon'!$D525,COLUMN(REFERENCEMENT_ISOLANT[[#Headers],[classement locaux au sens 20.1 P3]]))))))</f>
        <v/>
      </c>
      <c r="O560" s="3" t="str">
        <f ca="1">IF('PR-tampon'!$D525="","",IF('PR-tampon'!$D525=0,"",IF(INDIRECT(NOM_FR&amp;ADDRESS('PR-tampon'!$D525,COLUMN(REFERENCEMENT_ISOLANT[[#Headers],[Climat max]])))=0,"",INDIRECT(NOM_FR&amp;ADDRESS('PR-tampon'!$D525,COLUMN(REFERENCEMENT_ISOLANT[[#Headers],[Climat max]]))))))</f>
        <v/>
      </c>
      <c r="P560" s="3" t="str">
        <f ca="1">IF('PR-tampon'!$D525="","",IF('PR-tampon'!$D525=0,"",IF(INDIRECT(NOM_FR&amp;ADDRESS('PR-tampon'!$D525,COLUMN(REFERENCEMENT_ISOLANT[[#Headers],[Locaux climatisés ou raffraichis]])))=0,"",INDIRECT(NOM_FR&amp;ADDRESS('PR-tampon'!$D525,COLUMN(REFERENCEMENT_ISOLANT[[#Headers],[Locaux climatisés ou raffraichis]]))))))</f>
        <v/>
      </c>
      <c r="Q560" s="89" t="str">
        <f ca="1">IF('PR-tampon'!$D525="","",IF('PR-tampon'!$D525=0,"",IF(INDIRECT(NOM_FR&amp;ADDRESS('PR-tampon'!$D525,COLUMN(REFERENCEMENT_ISOLANT[[#Headers],[LIEN INTERNET]])))=0,"",INDIRECT(NOM_FR&amp;ADDRESS('PR-tampon'!$D525,COLUMN(REFERENCEMENT_ISOLANT[[#Headers],[LIEN INTERNET]]))))))</f>
        <v/>
      </c>
    </row>
    <row r="561" spans="1:17" ht="130.15" customHeight="1" x14ac:dyDescent="0.25">
      <c r="A561" s="3" t="s">
        <v>219</v>
      </c>
      <c r="B561" s="88" t="str">
        <f ca="1">IF('PR-tampon'!$D526="","",IF('PR-tampon'!$D526=0,"",IF(INDIRECT(NOM_FR&amp;ADDRESS('PR-tampon'!$D526,COLUMN(REFERENCEMENT_ISOLANT[[#Headers],[DATE REFERENCEMENT]])))=0,"",INDIRECT(NOM_FR&amp;ADDRESS('PR-tampon'!$D526,COLUMN(REFERENCEMENT_ISOLANT[[#Headers],[DATE REFERENCEMENT]]))))))</f>
        <v/>
      </c>
      <c r="C561" s="88" t="str">
        <f ca="1">IF('PR-tampon'!$D526="","",IF('PR-tampon'!$D526=0,"",IF(INDIRECT(NOM_FR&amp;ADDRESS('PR-tampon'!$D526,COLUMN(REFERENCEMENT_ISOLANT[[#Headers],[TYPE DE PROCEDE]])))=0,"",INDIRECT(NOM_FR&amp;ADDRESS('PR-tampon'!$D526,COLUMN(REFERENCEMENT_ISOLANT[[#Headers],[TYPE DE PROCEDE]]))))))</f>
        <v/>
      </c>
      <c r="D561" s="88" t="str">
        <f ca="1">IF('PR-tampon'!$D526="","",IF('PR-tampon'!$D526=0,"",IF(INDIRECT(NOM_FR&amp;ADDRESS('PR-tampon'!$D526,COLUMN(REFERENCEMENT_ISOLANT[[#Headers],[MATIERE]])))=0,"",INDIRECT(NOM_FR&amp;ADDRESS('PR-tampon'!$D526,COLUMN(REFERENCEMENT_ISOLANT[[#Headers],[MATIERE]]))))))</f>
        <v/>
      </c>
      <c r="E561" s="3" t="str">
        <f ca="1">IF('PR-tampon'!$D526="","",IF('PR-tampon'!$D526=0,"",IF(INDIRECT(NOM_FR&amp;ADDRESS('PR-tampon'!$D526,COLUMN(REFERENCEMENT_ISOLANT[[#Headers],[NOM COMMERCIAL DU PROCEDE]])))=0,"",INDIRECT(NOM_FR&amp;ADDRESS('PR-tampon'!$D526,COLUMN(REFERENCEMENT_ISOLANT[[#Headers],[NOM COMMERCIAL DU PROCEDE]]))))))</f>
        <v/>
      </c>
      <c r="F561" s="3" t="str">
        <f ca="1">IF('PR-tampon'!$D526="","",IF('PR-tampon'!$D526=0,"",IF(INDIRECT(NOM_FR&amp;ADDRESS('PR-tampon'!$D526,COLUMN(REFERENCEMENT_ISOLANT[[#Headers],[DISTRIBUTEUR]])))=0,"",INDIRECT(NOM_FR&amp;ADDRESS('PR-tampon'!$D526,COLUMN(REFERENCEMENT_ISOLANT[[#Headers],[DISTRIBUTEUR]]))))))</f>
        <v/>
      </c>
      <c r="G561" s="3" t="str">
        <f ca="1">IF('PR-tampon'!$D526="","",IF('PR-tampon'!$D526=0,"",IF(INDIRECT(NOM_FR&amp;ADDRESS('PR-tampon'!$D526,COLUMN(REFERENCEMENT_ISOLANT[[#Headers],[TYPE DE DOCUMENT DE REFERENCE]])))=0,"",INDIRECT(NOM_FR&amp;ADDRESS('PR-tampon'!$D526,COLUMN(REFERENCEMENT_ISOLANT[[#Headers],[TYPE DE DOCUMENT DE REFERENCE]]))))))</f>
        <v/>
      </c>
      <c r="H561" s="3" t="str">
        <f ca="1">IF('PR-tampon'!$D526="","",IF('PR-tampon'!$D526=0,"",IF(INDIRECT(NOM_FR&amp;ADDRESS('PR-tampon'!$D526,COLUMN(REFERENCEMENT_ISOLANT[[#Headers],[REF]])))=0,"",INDIRECT(NOM_FR&amp;ADDRESS('PR-tampon'!$D526,COLUMN(REFERENCEMENT_ISOLANT[[#Headers],[REF]]))))))</f>
        <v/>
      </c>
      <c r="I561" s="82" t="str">
        <f ca="1">IF('PR-tampon'!$D526="","",IF('PR-tampon'!$D526=0,"",IF(INDIRECT(NOM_FR&amp;ADDRESS('PR-tampon'!$D526,COLUMN(REFERENCEMENT_ISOLANT[[#Headers],[AVIS LIMITE AU]])))=0,"",INDIRECT(NOM_FR&amp;ADDRESS('PR-tampon'!$D526,COLUMN(REFERENCEMENT_ISOLANT[[#Headers],[AVIS LIMITE AU]]))))))</f>
        <v/>
      </c>
      <c r="J561" s="3" t="str">
        <f ca="1">IF('PR-tampon'!$D526="","",IF('PR-tampon'!$D526=0,"",IF(INDIRECT(NOM_FR&amp;ADDRESS('PR-tampon'!$D526,COLUMN(REFERENCEMENT_ISOLANT[[#Headers],[TC/TNC
dans le domaine d''emploi visé]])))=0,"",INDIRECT(NOM_FR&amp;ADDRESS('PR-tampon'!$D526,COLUMN(REFERENCEMENT_ISOLANT[[#Headers],[TC/TNC
dans le domaine d''emploi visé]]))))))</f>
        <v/>
      </c>
      <c r="K561" s="117" t="str">
        <f ca="1">IF('PR-tampon'!$D526="","",IF('PR-tampon'!$D526=0,"",IF(INDIRECT(NOM_FR&amp;ADDRESS('PR-tampon'!$D526,COLUMN(REFERENCEMENT_ISOLANT[[#Headers],[SYNTHESE DES APPLICATIONS VISEES]])))=0,"",INDIRECT(NOM_FR&amp;ADDRESS('PR-tampon'!$D526,COLUMN(REFERENCEMENT_ISOLANT[[#Headers],[SYNTHESE DES APPLICATIONS VISEES]]))))))</f>
        <v/>
      </c>
      <c r="L561" s="84" t="str">
        <f ca="1">IF('PR-tampon'!$E526="","",IF('PR-tampon'!$E526=0,"",IF(INDIRECT(NOM_FR&amp;ADDRESS('PR-tampon'!$E526,COLUMN(REFERENCEMENT_ISOLANT[[#Headers],[CONCATENATION DES OBSERVATIONS]])))=0,"",INDIRECT(NOM_FR&amp;ADDRESS('PR-tampon'!$E526,COLUMN(REFERENCEMENT_ISOLANT[[#Headers],[CONCATENATION DES OBSERVATIONS]]))))))</f>
        <v/>
      </c>
      <c r="M561" s="3" t="str">
        <f ca="1">IF('PR-tampon'!$D526="","",IF('PR-tampon'!$D526=0,"",IF(INDIRECT(NOM_FR&amp;ADDRESS('PR-tampon'!$D526,COLUMN(REFERENCEMENT_ISOLANT[[#Headers],[Hygrométrie des locaux]])))=0,"",INDIRECT(NOM_FR&amp;ADDRESS('PR-tampon'!$D526,COLUMN(REFERENCEMENT_ISOLANT[[#Headers],[Hygrométrie des locaux]]))))))</f>
        <v/>
      </c>
      <c r="N561" s="3" t="str">
        <f ca="1">IF('PR-tampon'!$D526="","",IF('PR-tampon'!$D526=0,"",IF(INDIRECT(NOM_FR&amp;ADDRESS('PR-tampon'!$D526,COLUMN(REFERENCEMENT_ISOLANT[[#Headers],[classement locaux au sens 20.1 P3]])))=0,"",INDIRECT(NOM_FR&amp;ADDRESS('PR-tampon'!$D526,COLUMN(REFERENCEMENT_ISOLANT[[#Headers],[classement locaux au sens 20.1 P3]]))))))</f>
        <v/>
      </c>
      <c r="O561" s="3" t="str">
        <f ca="1">IF('PR-tampon'!$D526="","",IF('PR-tampon'!$D526=0,"",IF(INDIRECT(NOM_FR&amp;ADDRESS('PR-tampon'!$D526,COLUMN(REFERENCEMENT_ISOLANT[[#Headers],[Climat max]])))=0,"",INDIRECT(NOM_FR&amp;ADDRESS('PR-tampon'!$D526,COLUMN(REFERENCEMENT_ISOLANT[[#Headers],[Climat max]]))))))</f>
        <v/>
      </c>
      <c r="P561" s="3" t="str">
        <f ca="1">IF('PR-tampon'!$D526="","",IF('PR-tampon'!$D526=0,"",IF(INDIRECT(NOM_FR&amp;ADDRESS('PR-tampon'!$D526,COLUMN(REFERENCEMENT_ISOLANT[[#Headers],[Locaux climatisés ou raffraichis]])))=0,"",INDIRECT(NOM_FR&amp;ADDRESS('PR-tampon'!$D526,COLUMN(REFERENCEMENT_ISOLANT[[#Headers],[Locaux climatisés ou raffraichis]]))))))</f>
        <v/>
      </c>
      <c r="Q561" s="89" t="str">
        <f ca="1">IF('PR-tampon'!$D526="","",IF('PR-tampon'!$D526=0,"",IF(INDIRECT(NOM_FR&amp;ADDRESS('PR-tampon'!$D526,COLUMN(REFERENCEMENT_ISOLANT[[#Headers],[LIEN INTERNET]])))=0,"",INDIRECT(NOM_FR&amp;ADDRESS('PR-tampon'!$D526,COLUMN(REFERENCEMENT_ISOLANT[[#Headers],[LIEN INTERNET]]))))))</f>
        <v/>
      </c>
    </row>
    <row r="562" spans="1:17" ht="130.15" customHeight="1" x14ac:dyDescent="0.25">
      <c r="A562" s="3" t="s">
        <v>219</v>
      </c>
      <c r="B562" s="88" t="str">
        <f ca="1">IF('PR-tampon'!$D527="","",IF('PR-tampon'!$D527=0,"",IF(INDIRECT(NOM_FR&amp;ADDRESS('PR-tampon'!$D527,COLUMN(REFERENCEMENT_ISOLANT[[#Headers],[DATE REFERENCEMENT]])))=0,"",INDIRECT(NOM_FR&amp;ADDRESS('PR-tampon'!$D527,COLUMN(REFERENCEMENT_ISOLANT[[#Headers],[DATE REFERENCEMENT]]))))))</f>
        <v/>
      </c>
      <c r="C562" s="88" t="str">
        <f ca="1">IF('PR-tampon'!$D527="","",IF('PR-tampon'!$D527=0,"",IF(INDIRECT(NOM_FR&amp;ADDRESS('PR-tampon'!$D527,COLUMN(REFERENCEMENT_ISOLANT[[#Headers],[TYPE DE PROCEDE]])))=0,"",INDIRECT(NOM_FR&amp;ADDRESS('PR-tampon'!$D527,COLUMN(REFERENCEMENT_ISOLANT[[#Headers],[TYPE DE PROCEDE]]))))))</f>
        <v/>
      </c>
      <c r="D562" s="88" t="str">
        <f ca="1">IF('PR-tampon'!$D527="","",IF('PR-tampon'!$D527=0,"",IF(INDIRECT(NOM_FR&amp;ADDRESS('PR-tampon'!$D527,COLUMN(REFERENCEMENT_ISOLANT[[#Headers],[MATIERE]])))=0,"",INDIRECT(NOM_FR&amp;ADDRESS('PR-tampon'!$D527,COLUMN(REFERENCEMENT_ISOLANT[[#Headers],[MATIERE]]))))))</f>
        <v/>
      </c>
      <c r="E562" s="3" t="str">
        <f ca="1">IF('PR-tampon'!$D527="","",IF('PR-tampon'!$D527=0,"",IF(INDIRECT(NOM_FR&amp;ADDRESS('PR-tampon'!$D527,COLUMN(REFERENCEMENT_ISOLANT[[#Headers],[NOM COMMERCIAL DU PROCEDE]])))=0,"",INDIRECT(NOM_FR&amp;ADDRESS('PR-tampon'!$D527,COLUMN(REFERENCEMENT_ISOLANT[[#Headers],[NOM COMMERCIAL DU PROCEDE]]))))))</f>
        <v/>
      </c>
      <c r="F562" s="3" t="str">
        <f ca="1">IF('PR-tampon'!$D527="","",IF('PR-tampon'!$D527=0,"",IF(INDIRECT(NOM_FR&amp;ADDRESS('PR-tampon'!$D527,COLUMN(REFERENCEMENT_ISOLANT[[#Headers],[DISTRIBUTEUR]])))=0,"",INDIRECT(NOM_FR&amp;ADDRESS('PR-tampon'!$D527,COLUMN(REFERENCEMENT_ISOLANT[[#Headers],[DISTRIBUTEUR]]))))))</f>
        <v/>
      </c>
      <c r="G562" s="3" t="str">
        <f ca="1">IF('PR-tampon'!$D527="","",IF('PR-tampon'!$D527=0,"",IF(INDIRECT(NOM_FR&amp;ADDRESS('PR-tampon'!$D527,COLUMN(REFERENCEMENT_ISOLANT[[#Headers],[TYPE DE DOCUMENT DE REFERENCE]])))=0,"",INDIRECT(NOM_FR&amp;ADDRESS('PR-tampon'!$D527,COLUMN(REFERENCEMENT_ISOLANT[[#Headers],[TYPE DE DOCUMENT DE REFERENCE]]))))))</f>
        <v/>
      </c>
      <c r="H562" s="3" t="str">
        <f ca="1">IF('PR-tampon'!$D527="","",IF('PR-tampon'!$D527=0,"",IF(INDIRECT(NOM_FR&amp;ADDRESS('PR-tampon'!$D527,COLUMN(REFERENCEMENT_ISOLANT[[#Headers],[REF]])))=0,"",INDIRECT(NOM_FR&amp;ADDRESS('PR-tampon'!$D527,COLUMN(REFERENCEMENT_ISOLANT[[#Headers],[REF]]))))))</f>
        <v/>
      </c>
      <c r="I562" s="82" t="str">
        <f ca="1">IF('PR-tampon'!$D527="","",IF('PR-tampon'!$D527=0,"",IF(INDIRECT(NOM_FR&amp;ADDRESS('PR-tampon'!$D527,COLUMN(REFERENCEMENT_ISOLANT[[#Headers],[AVIS LIMITE AU]])))=0,"",INDIRECT(NOM_FR&amp;ADDRESS('PR-tampon'!$D527,COLUMN(REFERENCEMENT_ISOLANT[[#Headers],[AVIS LIMITE AU]]))))))</f>
        <v/>
      </c>
      <c r="J562" s="3" t="str">
        <f ca="1">IF('PR-tampon'!$D527="","",IF('PR-tampon'!$D527=0,"",IF(INDIRECT(NOM_FR&amp;ADDRESS('PR-tampon'!$D527,COLUMN(REFERENCEMENT_ISOLANT[[#Headers],[TC/TNC
dans le domaine d''emploi visé]])))=0,"",INDIRECT(NOM_FR&amp;ADDRESS('PR-tampon'!$D527,COLUMN(REFERENCEMENT_ISOLANT[[#Headers],[TC/TNC
dans le domaine d''emploi visé]]))))))</f>
        <v/>
      </c>
      <c r="K562" s="117" t="str">
        <f ca="1">IF('PR-tampon'!$D527="","",IF('PR-tampon'!$D527=0,"",IF(INDIRECT(NOM_FR&amp;ADDRESS('PR-tampon'!$D527,COLUMN(REFERENCEMENT_ISOLANT[[#Headers],[SYNTHESE DES APPLICATIONS VISEES]])))=0,"",INDIRECT(NOM_FR&amp;ADDRESS('PR-tampon'!$D527,COLUMN(REFERENCEMENT_ISOLANT[[#Headers],[SYNTHESE DES APPLICATIONS VISEES]]))))))</f>
        <v/>
      </c>
      <c r="L562" s="84" t="str">
        <f ca="1">IF('PR-tampon'!$E527="","",IF('PR-tampon'!$E527=0,"",IF(INDIRECT(NOM_FR&amp;ADDRESS('PR-tampon'!$E527,COLUMN(REFERENCEMENT_ISOLANT[[#Headers],[CONCATENATION DES OBSERVATIONS]])))=0,"",INDIRECT(NOM_FR&amp;ADDRESS('PR-tampon'!$E527,COLUMN(REFERENCEMENT_ISOLANT[[#Headers],[CONCATENATION DES OBSERVATIONS]]))))))</f>
        <v/>
      </c>
      <c r="M562" s="3" t="str">
        <f ca="1">IF('PR-tampon'!$D527="","",IF('PR-tampon'!$D527=0,"",IF(INDIRECT(NOM_FR&amp;ADDRESS('PR-tampon'!$D527,COLUMN(REFERENCEMENT_ISOLANT[[#Headers],[Hygrométrie des locaux]])))=0,"",INDIRECT(NOM_FR&amp;ADDRESS('PR-tampon'!$D527,COLUMN(REFERENCEMENT_ISOLANT[[#Headers],[Hygrométrie des locaux]]))))))</f>
        <v/>
      </c>
      <c r="N562" s="3" t="str">
        <f ca="1">IF('PR-tampon'!$D527="","",IF('PR-tampon'!$D527=0,"",IF(INDIRECT(NOM_FR&amp;ADDRESS('PR-tampon'!$D527,COLUMN(REFERENCEMENT_ISOLANT[[#Headers],[classement locaux au sens 20.1 P3]])))=0,"",INDIRECT(NOM_FR&amp;ADDRESS('PR-tampon'!$D527,COLUMN(REFERENCEMENT_ISOLANT[[#Headers],[classement locaux au sens 20.1 P3]]))))))</f>
        <v/>
      </c>
      <c r="O562" s="3" t="str">
        <f ca="1">IF('PR-tampon'!$D527="","",IF('PR-tampon'!$D527=0,"",IF(INDIRECT(NOM_FR&amp;ADDRESS('PR-tampon'!$D527,COLUMN(REFERENCEMENT_ISOLANT[[#Headers],[Climat max]])))=0,"",INDIRECT(NOM_FR&amp;ADDRESS('PR-tampon'!$D527,COLUMN(REFERENCEMENT_ISOLANT[[#Headers],[Climat max]]))))))</f>
        <v/>
      </c>
      <c r="P562" s="3" t="str">
        <f ca="1">IF('PR-tampon'!$D527="","",IF('PR-tampon'!$D527=0,"",IF(INDIRECT(NOM_FR&amp;ADDRESS('PR-tampon'!$D527,COLUMN(REFERENCEMENT_ISOLANT[[#Headers],[Locaux climatisés ou raffraichis]])))=0,"",INDIRECT(NOM_FR&amp;ADDRESS('PR-tampon'!$D527,COLUMN(REFERENCEMENT_ISOLANT[[#Headers],[Locaux climatisés ou raffraichis]]))))))</f>
        <v/>
      </c>
      <c r="Q562" s="89" t="str">
        <f ca="1">IF('PR-tampon'!$D527="","",IF('PR-tampon'!$D527=0,"",IF(INDIRECT(NOM_FR&amp;ADDRESS('PR-tampon'!$D527,COLUMN(REFERENCEMENT_ISOLANT[[#Headers],[LIEN INTERNET]])))=0,"",INDIRECT(NOM_FR&amp;ADDRESS('PR-tampon'!$D527,COLUMN(REFERENCEMENT_ISOLANT[[#Headers],[LIEN INTERNET]]))))))</f>
        <v/>
      </c>
    </row>
    <row r="563" spans="1:17" ht="130.15" customHeight="1" x14ac:dyDescent="0.25">
      <c r="A563" s="3" t="s">
        <v>219</v>
      </c>
      <c r="B563" s="88" t="str">
        <f ca="1">IF('PR-tampon'!$D528="","",IF('PR-tampon'!$D528=0,"",IF(INDIRECT(NOM_FR&amp;ADDRESS('PR-tampon'!$D528,COLUMN(REFERENCEMENT_ISOLANT[[#Headers],[DATE REFERENCEMENT]])))=0,"",INDIRECT(NOM_FR&amp;ADDRESS('PR-tampon'!$D528,COLUMN(REFERENCEMENT_ISOLANT[[#Headers],[DATE REFERENCEMENT]]))))))</f>
        <v/>
      </c>
      <c r="C563" s="88" t="str">
        <f ca="1">IF('PR-tampon'!$D528="","",IF('PR-tampon'!$D528=0,"",IF(INDIRECT(NOM_FR&amp;ADDRESS('PR-tampon'!$D528,COLUMN(REFERENCEMENT_ISOLANT[[#Headers],[TYPE DE PROCEDE]])))=0,"",INDIRECT(NOM_FR&amp;ADDRESS('PR-tampon'!$D528,COLUMN(REFERENCEMENT_ISOLANT[[#Headers],[TYPE DE PROCEDE]]))))))</f>
        <v/>
      </c>
      <c r="D563" s="88" t="str">
        <f ca="1">IF('PR-tampon'!$D528="","",IF('PR-tampon'!$D528=0,"",IF(INDIRECT(NOM_FR&amp;ADDRESS('PR-tampon'!$D528,COLUMN(REFERENCEMENT_ISOLANT[[#Headers],[MATIERE]])))=0,"",INDIRECT(NOM_FR&amp;ADDRESS('PR-tampon'!$D528,COLUMN(REFERENCEMENT_ISOLANT[[#Headers],[MATIERE]]))))))</f>
        <v/>
      </c>
      <c r="E563" s="3" t="str">
        <f ca="1">IF('PR-tampon'!$D528="","",IF('PR-tampon'!$D528=0,"",IF(INDIRECT(NOM_FR&amp;ADDRESS('PR-tampon'!$D528,COLUMN(REFERENCEMENT_ISOLANT[[#Headers],[NOM COMMERCIAL DU PROCEDE]])))=0,"",INDIRECT(NOM_FR&amp;ADDRESS('PR-tampon'!$D528,COLUMN(REFERENCEMENT_ISOLANT[[#Headers],[NOM COMMERCIAL DU PROCEDE]]))))))</f>
        <v/>
      </c>
      <c r="F563" s="3" t="str">
        <f ca="1">IF('PR-tampon'!$D528="","",IF('PR-tampon'!$D528=0,"",IF(INDIRECT(NOM_FR&amp;ADDRESS('PR-tampon'!$D528,COLUMN(REFERENCEMENT_ISOLANT[[#Headers],[DISTRIBUTEUR]])))=0,"",INDIRECT(NOM_FR&amp;ADDRESS('PR-tampon'!$D528,COLUMN(REFERENCEMENT_ISOLANT[[#Headers],[DISTRIBUTEUR]]))))))</f>
        <v/>
      </c>
      <c r="G563" s="3" t="str">
        <f ca="1">IF('PR-tampon'!$D528="","",IF('PR-tampon'!$D528=0,"",IF(INDIRECT(NOM_FR&amp;ADDRESS('PR-tampon'!$D528,COLUMN(REFERENCEMENT_ISOLANT[[#Headers],[TYPE DE DOCUMENT DE REFERENCE]])))=0,"",INDIRECT(NOM_FR&amp;ADDRESS('PR-tampon'!$D528,COLUMN(REFERENCEMENT_ISOLANT[[#Headers],[TYPE DE DOCUMENT DE REFERENCE]]))))))</f>
        <v/>
      </c>
      <c r="H563" s="3" t="str">
        <f ca="1">IF('PR-tampon'!$D528="","",IF('PR-tampon'!$D528=0,"",IF(INDIRECT(NOM_FR&amp;ADDRESS('PR-tampon'!$D528,COLUMN(REFERENCEMENT_ISOLANT[[#Headers],[REF]])))=0,"",INDIRECT(NOM_FR&amp;ADDRESS('PR-tampon'!$D528,COLUMN(REFERENCEMENT_ISOLANT[[#Headers],[REF]]))))))</f>
        <v/>
      </c>
      <c r="I563" s="82" t="str">
        <f ca="1">IF('PR-tampon'!$D528="","",IF('PR-tampon'!$D528=0,"",IF(INDIRECT(NOM_FR&amp;ADDRESS('PR-tampon'!$D528,COLUMN(REFERENCEMENT_ISOLANT[[#Headers],[AVIS LIMITE AU]])))=0,"",INDIRECT(NOM_FR&amp;ADDRESS('PR-tampon'!$D528,COLUMN(REFERENCEMENT_ISOLANT[[#Headers],[AVIS LIMITE AU]]))))))</f>
        <v/>
      </c>
      <c r="J563" s="3" t="str">
        <f ca="1">IF('PR-tampon'!$D528="","",IF('PR-tampon'!$D528=0,"",IF(INDIRECT(NOM_FR&amp;ADDRESS('PR-tampon'!$D528,COLUMN(REFERENCEMENT_ISOLANT[[#Headers],[TC/TNC
dans le domaine d''emploi visé]])))=0,"",INDIRECT(NOM_FR&amp;ADDRESS('PR-tampon'!$D528,COLUMN(REFERENCEMENT_ISOLANT[[#Headers],[TC/TNC
dans le domaine d''emploi visé]]))))))</f>
        <v/>
      </c>
      <c r="K563" s="117" t="str">
        <f ca="1">IF('PR-tampon'!$D528="","",IF('PR-tampon'!$D528=0,"",IF(INDIRECT(NOM_FR&amp;ADDRESS('PR-tampon'!$D528,COLUMN(REFERENCEMENT_ISOLANT[[#Headers],[SYNTHESE DES APPLICATIONS VISEES]])))=0,"",INDIRECT(NOM_FR&amp;ADDRESS('PR-tampon'!$D528,COLUMN(REFERENCEMENT_ISOLANT[[#Headers],[SYNTHESE DES APPLICATIONS VISEES]]))))))</f>
        <v/>
      </c>
      <c r="L563" s="84" t="str">
        <f ca="1">IF('PR-tampon'!$E528="","",IF('PR-tampon'!$E528=0,"",IF(INDIRECT(NOM_FR&amp;ADDRESS('PR-tampon'!$E528,COLUMN(REFERENCEMENT_ISOLANT[[#Headers],[CONCATENATION DES OBSERVATIONS]])))=0,"",INDIRECT(NOM_FR&amp;ADDRESS('PR-tampon'!$E528,COLUMN(REFERENCEMENT_ISOLANT[[#Headers],[CONCATENATION DES OBSERVATIONS]]))))))</f>
        <v/>
      </c>
      <c r="M563" s="3" t="str">
        <f ca="1">IF('PR-tampon'!$D528="","",IF('PR-tampon'!$D528=0,"",IF(INDIRECT(NOM_FR&amp;ADDRESS('PR-tampon'!$D528,COLUMN(REFERENCEMENT_ISOLANT[[#Headers],[Hygrométrie des locaux]])))=0,"",INDIRECT(NOM_FR&amp;ADDRESS('PR-tampon'!$D528,COLUMN(REFERENCEMENT_ISOLANT[[#Headers],[Hygrométrie des locaux]]))))))</f>
        <v/>
      </c>
      <c r="N563" s="3" t="str">
        <f ca="1">IF('PR-tampon'!$D528="","",IF('PR-tampon'!$D528=0,"",IF(INDIRECT(NOM_FR&amp;ADDRESS('PR-tampon'!$D528,COLUMN(REFERENCEMENT_ISOLANT[[#Headers],[classement locaux au sens 20.1 P3]])))=0,"",INDIRECT(NOM_FR&amp;ADDRESS('PR-tampon'!$D528,COLUMN(REFERENCEMENT_ISOLANT[[#Headers],[classement locaux au sens 20.1 P3]]))))))</f>
        <v/>
      </c>
      <c r="O563" s="3" t="str">
        <f ca="1">IF('PR-tampon'!$D528="","",IF('PR-tampon'!$D528=0,"",IF(INDIRECT(NOM_FR&amp;ADDRESS('PR-tampon'!$D528,COLUMN(REFERENCEMENT_ISOLANT[[#Headers],[Climat max]])))=0,"",INDIRECT(NOM_FR&amp;ADDRESS('PR-tampon'!$D528,COLUMN(REFERENCEMENT_ISOLANT[[#Headers],[Climat max]]))))))</f>
        <v/>
      </c>
      <c r="P563" s="3" t="str">
        <f ca="1">IF('PR-tampon'!$D528="","",IF('PR-tampon'!$D528=0,"",IF(INDIRECT(NOM_FR&amp;ADDRESS('PR-tampon'!$D528,COLUMN(REFERENCEMENT_ISOLANT[[#Headers],[Locaux climatisés ou raffraichis]])))=0,"",INDIRECT(NOM_FR&amp;ADDRESS('PR-tampon'!$D528,COLUMN(REFERENCEMENT_ISOLANT[[#Headers],[Locaux climatisés ou raffraichis]]))))))</f>
        <v/>
      </c>
      <c r="Q563" s="89" t="str">
        <f ca="1">IF('PR-tampon'!$D528="","",IF('PR-tampon'!$D528=0,"",IF(INDIRECT(NOM_FR&amp;ADDRESS('PR-tampon'!$D528,COLUMN(REFERENCEMENT_ISOLANT[[#Headers],[LIEN INTERNET]])))=0,"",INDIRECT(NOM_FR&amp;ADDRESS('PR-tampon'!$D528,COLUMN(REFERENCEMENT_ISOLANT[[#Headers],[LIEN INTERNET]]))))))</f>
        <v/>
      </c>
    </row>
    <row r="564" spans="1:17" ht="130.15" customHeight="1" x14ac:dyDescent="0.25">
      <c r="A564" s="3" t="s">
        <v>219</v>
      </c>
      <c r="B564" s="88" t="str">
        <f ca="1">IF('PR-tampon'!$D529="","",IF('PR-tampon'!$D529=0,"",IF(INDIRECT(NOM_FR&amp;ADDRESS('PR-tampon'!$D529,COLUMN(REFERENCEMENT_ISOLANT[[#Headers],[DATE REFERENCEMENT]])))=0,"",INDIRECT(NOM_FR&amp;ADDRESS('PR-tampon'!$D529,COLUMN(REFERENCEMENT_ISOLANT[[#Headers],[DATE REFERENCEMENT]]))))))</f>
        <v/>
      </c>
      <c r="C564" s="88" t="str">
        <f ca="1">IF('PR-tampon'!$D529="","",IF('PR-tampon'!$D529=0,"",IF(INDIRECT(NOM_FR&amp;ADDRESS('PR-tampon'!$D529,COLUMN(REFERENCEMENT_ISOLANT[[#Headers],[TYPE DE PROCEDE]])))=0,"",INDIRECT(NOM_FR&amp;ADDRESS('PR-tampon'!$D529,COLUMN(REFERENCEMENT_ISOLANT[[#Headers],[TYPE DE PROCEDE]]))))))</f>
        <v/>
      </c>
      <c r="D564" s="88" t="str">
        <f ca="1">IF('PR-tampon'!$D529="","",IF('PR-tampon'!$D529=0,"",IF(INDIRECT(NOM_FR&amp;ADDRESS('PR-tampon'!$D529,COLUMN(REFERENCEMENT_ISOLANT[[#Headers],[MATIERE]])))=0,"",INDIRECT(NOM_FR&amp;ADDRESS('PR-tampon'!$D529,COLUMN(REFERENCEMENT_ISOLANT[[#Headers],[MATIERE]]))))))</f>
        <v/>
      </c>
      <c r="E564" s="3" t="str">
        <f ca="1">IF('PR-tampon'!$D529="","",IF('PR-tampon'!$D529=0,"",IF(INDIRECT(NOM_FR&amp;ADDRESS('PR-tampon'!$D529,COLUMN(REFERENCEMENT_ISOLANT[[#Headers],[NOM COMMERCIAL DU PROCEDE]])))=0,"",INDIRECT(NOM_FR&amp;ADDRESS('PR-tampon'!$D529,COLUMN(REFERENCEMENT_ISOLANT[[#Headers],[NOM COMMERCIAL DU PROCEDE]]))))))</f>
        <v/>
      </c>
      <c r="F564" s="3" t="str">
        <f ca="1">IF('PR-tampon'!$D529="","",IF('PR-tampon'!$D529=0,"",IF(INDIRECT(NOM_FR&amp;ADDRESS('PR-tampon'!$D529,COLUMN(REFERENCEMENT_ISOLANT[[#Headers],[DISTRIBUTEUR]])))=0,"",INDIRECT(NOM_FR&amp;ADDRESS('PR-tampon'!$D529,COLUMN(REFERENCEMENT_ISOLANT[[#Headers],[DISTRIBUTEUR]]))))))</f>
        <v/>
      </c>
      <c r="G564" s="3" t="str">
        <f ca="1">IF('PR-tampon'!$D529="","",IF('PR-tampon'!$D529=0,"",IF(INDIRECT(NOM_FR&amp;ADDRESS('PR-tampon'!$D529,COLUMN(REFERENCEMENT_ISOLANT[[#Headers],[TYPE DE DOCUMENT DE REFERENCE]])))=0,"",INDIRECT(NOM_FR&amp;ADDRESS('PR-tampon'!$D529,COLUMN(REFERENCEMENT_ISOLANT[[#Headers],[TYPE DE DOCUMENT DE REFERENCE]]))))))</f>
        <v/>
      </c>
      <c r="H564" s="3" t="str">
        <f ca="1">IF('PR-tampon'!$D529="","",IF('PR-tampon'!$D529=0,"",IF(INDIRECT(NOM_FR&amp;ADDRESS('PR-tampon'!$D529,COLUMN(REFERENCEMENT_ISOLANT[[#Headers],[REF]])))=0,"",INDIRECT(NOM_FR&amp;ADDRESS('PR-tampon'!$D529,COLUMN(REFERENCEMENT_ISOLANT[[#Headers],[REF]]))))))</f>
        <v/>
      </c>
      <c r="I564" s="82" t="str">
        <f ca="1">IF('PR-tampon'!$D529="","",IF('PR-tampon'!$D529=0,"",IF(INDIRECT(NOM_FR&amp;ADDRESS('PR-tampon'!$D529,COLUMN(REFERENCEMENT_ISOLANT[[#Headers],[AVIS LIMITE AU]])))=0,"",INDIRECT(NOM_FR&amp;ADDRESS('PR-tampon'!$D529,COLUMN(REFERENCEMENT_ISOLANT[[#Headers],[AVIS LIMITE AU]]))))))</f>
        <v/>
      </c>
      <c r="J564" s="3" t="str">
        <f ca="1">IF('PR-tampon'!$D529="","",IF('PR-tampon'!$D529=0,"",IF(INDIRECT(NOM_FR&amp;ADDRESS('PR-tampon'!$D529,COLUMN(REFERENCEMENT_ISOLANT[[#Headers],[TC/TNC
dans le domaine d''emploi visé]])))=0,"",INDIRECT(NOM_FR&amp;ADDRESS('PR-tampon'!$D529,COLUMN(REFERENCEMENT_ISOLANT[[#Headers],[TC/TNC
dans le domaine d''emploi visé]]))))))</f>
        <v/>
      </c>
      <c r="K564" s="117" t="str">
        <f ca="1">IF('PR-tampon'!$D529="","",IF('PR-tampon'!$D529=0,"",IF(INDIRECT(NOM_FR&amp;ADDRESS('PR-tampon'!$D529,COLUMN(REFERENCEMENT_ISOLANT[[#Headers],[SYNTHESE DES APPLICATIONS VISEES]])))=0,"",INDIRECT(NOM_FR&amp;ADDRESS('PR-tampon'!$D529,COLUMN(REFERENCEMENT_ISOLANT[[#Headers],[SYNTHESE DES APPLICATIONS VISEES]]))))))</f>
        <v/>
      </c>
      <c r="L564" s="84" t="str">
        <f ca="1">IF('PR-tampon'!$E529="","",IF('PR-tampon'!$E529=0,"",IF(INDIRECT(NOM_FR&amp;ADDRESS('PR-tampon'!$E529,COLUMN(REFERENCEMENT_ISOLANT[[#Headers],[CONCATENATION DES OBSERVATIONS]])))=0,"",INDIRECT(NOM_FR&amp;ADDRESS('PR-tampon'!$E529,COLUMN(REFERENCEMENT_ISOLANT[[#Headers],[CONCATENATION DES OBSERVATIONS]]))))))</f>
        <v/>
      </c>
      <c r="M564" s="3" t="str">
        <f ca="1">IF('PR-tampon'!$D529="","",IF('PR-tampon'!$D529=0,"",IF(INDIRECT(NOM_FR&amp;ADDRESS('PR-tampon'!$D529,COLUMN(REFERENCEMENT_ISOLANT[[#Headers],[Hygrométrie des locaux]])))=0,"",INDIRECT(NOM_FR&amp;ADDRESS('PR-tampon'!$D529,COLUMN(REFERENCEMENT_ISOLANT[[#Headers],[Hygrométrie des locaux]]))))))</f>
        <v/>
      </c>
      <c r="N564" s="3" t="str">
        <f ca="1">IF('PR-tampon'!$D529="","",IF('PR-tampon'!$D529=0,"",IF(INDIRECT(NOM_FR&amp;ADDRESS('PR-tampon'!$D529,COLUMN(REFERENCEMENT_ISOLANT[[#Headers],[classement locaux au sens 20.1 P3]])))=0,"",INDIRECT(NOM_FR&amp;ADDRESS('PR-tampon'!$D529,COLUMN(REFERENCEMENT_ISOLANT[[#Headers],[classement locaux au sens 20.1 P3]]))))))</f>
        <v/>
      </c>
      <c r="O564" s="3" t="str">
        <f ca="1">IF('PR-tampon'!$D529="","",IF('PR-tampon'!$D529=0,"",IF(INDIRECT(NOM_FR&amp;ADDRESS('PR-tampon'!$D529,COLUMN(REFERENCEMENT_ISOLANT[[#Headers],[Climat max]])))=0,"",INDIRECT(NOM_FR&amp;ADDRESS('PR-tampon'!$D529,COLUMN(REFERENCEMENT_ISOLANT[[#Headers],[Climat max]]))))))</f>
        <v/>
      </c>
      <c r="P564" s="3" t="str">
        <f ca="1">IF('PR-tampon'!$D529="","",IF('PR-tampon'!$D529=0,"",IF(INDIRECT(NOM_FR&amp;ADDRESS('PR-tampon'!$D529,COLUMN(REFERENCEMENT_ISOLANT[[#Headers],[Locaux climatisés ou raffraichis]])))=0,"",INDIRECT(NOM_FR&amp;ADDRESS('PR-tampon'!$D529,COLUMN(REFERENCEMENT_ISOLANT[[#Headers],[Locaux climatisés ou raffraichis]]))))))</f>
        <v/>
      </c>
      <c r="Q564" s="89" t="str">
        <f ca="1">IF('PR-tampon'!$D529="","",IF('PR-tampon'!$D529=0,"",IF(INDIRECT(NOM_FR&amp;ADDRESS('PR-tampon'!$D529,COLUMN(REFERENCEMENT_ISOLANT[[#Headers],[LIEN INTERNET]])))=0,"",INDIRECT(NOM_FR&amp;ADDRESS('PR-tampon'!$D529,COLUMN(REFERENCEMENT_ISOLANT[[#Headers],[LIEN INTERNET]]))))))</f>
        <v/>
      </c>
    </row>
    <row r="565" spans="1:17" ht="130.15" customHeight="1" x14ac:dyDescent="0.25">
      <c r="A565" s="3" t="s">
        <v>219</v>
      </c>
      <c r="B565" s="88" t="str">
        <f ca="1">IF('PR-tampon'!$D530="","",IF('PR-tampon'!$D530=0,"",IF(INDIRECT(NOM_FR&amp;ADDRESS('PR-tampon'!$D530,COLUMN(REFERENCEMENT_ISOLANT[[#Headers],[DATE REFERENCEMENT]])))=0,"",INDIRECT(NOM_FR&amp;ADDRESS('PR-tampon'!$D530,COLUMN(REFERENCEMENT_ISOLANT[[#Headers],[DATE REFERENCEMENT]]))))))</f>
        <v/>
      </c>
      <c r="C565" s="88" t="str">
        <f ca="1">IF('PR-tampon'!$D530="","",IF('PR-tampon'!$D530=0,"",IF(INDIRECT(NOM_FR&amp;ADDRESS('PR-tampon'!$D530,COLUMN(REFERENCEMENT_ISOLANT[[#Headers],[TYPE DE PROCEDE]])))=0,"",INDIRECT(NOM_FR&amp;ADDRESS('PR-tampon'!$D530,COLUMN(REFERENCEMENT_ISOLANT[[#Headers],[TYPE DE PROCEDE]]))))))</f>
        <v/>
      </c>
      <c r="D565" s="88" t="str">
        <f ca="1">IF('PR-tampon'!$D530="","",IF('PR-tampon'!$D530=0,"",IF(INDIRECT(NOM_FR&amp;ADDRESS('PR-tampon'!$D530,COLUMN(REFERENCEMENT_ISOLANT[[#Headers],[MATIERE]])))=0,"",INDIRECT(NOM_FR&amp;ADDRESS('PR-tampon'!$D530,COLUMN(REFERENCEMENT_ISOLANT[[#Headers],[MATIERE]]))))))</f>
        <v/>
      </c>
      <c r="E565" s="3" t="str">
        <f ca="1">IF('PR-tampon'!$D530="","",IF('PR-tampon'!$D530=0,"",IF(INDIRECT(NOM_FR&amp;ADDRESS('PR-tampon'!$D530,COLUMN(REFERENCEMENT_ISOLANT[[#Headers],[NOM COMMERCIAL DU PROCEDE]])))=0,"",INDIRECT(NOM_FR&amp;ADDRESS('PR-tampon'!$D530,COLUMN(REFERENCEMENT_ISOLANT[[#Headers],[NOM COMMERCIAL DU PROCEDE]]))))))</f>
        <v/>
      </c>
      <c r="F565" s="3" t="str">
        <f ca="1">IF('PR-tampon'!$D530="","",IF('PR-tampon'!$D530=0,"",IF(INDIRECT(NOM_FR&amp;ADDRESS('PR-tampon'!$D530,COLUMN(REFERENCEMENT_ISOLANT[[#Headers],[DISTRIBUTEUR]])))=0,"",INDIRECT(NOM_FR&amp;ADDRESS('PR-tampon'!$D530,COLUMN(REFERENCEMENT_ISOLANT[[#Headers],[DISTRIBUTEUR]]))))))</f>
        <v/>
      </c>
      <c r="G565" s="3" t="str">
        <f ca="1">IF('PR-tampon'!$D530="","",IF('PR-tampon'!$D530=0,"",IF(INDIRECT(NOM_FR&amp;ADDRESS('PR-tampon'!$D530,COLUMN(REFERENCEMENT_ISOLANT[[#Headers],[TYPE DE DOCUMENT DE REFERENCE]])))=0,"",INDIRECT(NOM_FR&amp;ADDRESS('PR-tampon'!$D530,COLUMN(REFERENCEMENT_ISOLANT[[#Headers],[TYPE DE DOCUMENT DE REFERENCE]]))))))</f>
        <v/>
      </c>
      <c r="H565" s="3" t="str">
        <f ca="1">IF('PR-tampon'!$D530="","",IF('PR-tampon'!$D530=0,"",IF(INDIRECT(NOM_FR&amp;ADDRESS('PR-tampon'!$D530,COLUMN(REFERENCEMENT_ISOLANT[[#Headers],[REF]])))=0,"",INDIRECT(NOM_FR&amp;ADDRESS('PR-tampon'!$D530,COLUMN(REFERENCEMENT_ISOLANT[[#Headers],[REF]]))))))</f>
        <v/>
      </c>
      <c r="I565" s="82" t="str">
        <f ca="1">IF('PR-tampon'!$D530="","",IF('PR-tampon'!$D530=0,"",IF(INDIRECT(NOM_FR&amp;ADDRESS('PR-tampon'!$D530,COLUMN(REFERENCEMENT_ISOLANT[[#Headers],[AVIS LIMITE AU]])))=0,"",INDIRECT(NOM_FR&amp;ADDRESS('PR-tampon'!$D530,COLUMN(REFERENCEMENT_ISOLANT[[#Headers],[AVIS LIMITE AU]]))))))</f>
        <v/>
      </c>
      <c r="J565" s="3" t="str">
        <f ca="1">IF('PR-tampon'!$D530="","",IF('PR-tampon'!$D530=0,"",IF(INDIRECT(NOM_FR&amp;ADDRESS('PR-tampon'!$D530,COLUMN(REFERENCEMENT_ISOLANT[[#Headers],[TC/TNC
dans le domaine d''emploi visé]])))=0,"",INDIRECT(NOM_FR&amp;ADDRESS('PR-tampon'!$D530,COLUMN(REFERENCEMENT_ISOLANT[[#Headers],[TC/TNC
dans le domaine d''emploi visé]]))))))</f>
        <v/>
      </c>
      <c r="K565" s="117" t="str">
        <f ca="1">IF('PR-tampon'!$D530="","",IF('PR-tampon'!$D530=0,"",IF(INDIRECT(NOM_FR&amp;ADDRESS('PR-tampon'!$D530,COLUMN(REFERENCEMENT_ISOLANT[[#Headers],[SYNTHESE DES APPLICATIONS VISEES]])))=0,"",INDIRECT(NOM_FR&amp;ADDRESS('PR-tampon'!$D530,COLUMN(REFERENCEMENT_ISOLANT[[#Headers],[SYNTHESE DES APPLICATIONS VISEES]]))))))</f>
        <v/>
      </c>
      <c r="L565" s="84" t="str">
        <f ca="1">IF('PR-tampon'!$E530="","",IF('PR-tampon'!$E530=0,"",IF(INDIRECT(NOM_FR&amp;ADDRESS('PR-tampon'!$E530,COLUMN(REFERENCEMENT_ISOLANT[[#Headers],[CONCATENATION DES OBSERVATIONS]])))=0,"",INDIRECT(NOM_FR&amp;ADDRESS('PR-tampon'!$E530,COLUMN(REFERENCEMENT_ISOLANT[[#Headers],[CONCATENATION DES OBSERVATIONS]]))))))</f>
        <v/>
      </c>
      <c r="M565" s="3" t="str">
        <f ca="1">IF('PR-tampon'!$D530="","",IF('PR-tampon'!$D530=0,"",IF(INDIRECT(NOM_FR&amp;ADDRESS('PR-tampon'!$D530,COLUMN(REFERENCEMENT_ISOLANT[[#Headers],[Hygrométrie des locaux]])))=0,"",INDIRECT(NOM_FR&amp;ADDRESS('PR-tampon'!$D530,COLUMN(REFERENCEMENT_ISOLANT[[#Headers],[Hygrométrie des locaux]]))))))</f>
        <v/>
      </c>
      <c r="N565" s="3" t="str">
        <f ca="1">IF('PR-tampon'!$D530="","",IF('PR-tampon'!$D530=0,"",IF(INDIRECT(NOM_FR&amp;ADDRESS('PR-tampon'!$D530,COLUMN(REFERENCEMENT_ISOLANT[[#Headers],[classement locaux au sens 20.1 P3]])))=0,"",INDIRECT(NOM_FR&amp;ADDRESS('PR-tampon'!$D530,COLUMN(REFERENCEMENT_ISOLANT[[#Headers],[classement locaux au sens 20.1 P3]]))))))</f>
        <v/>
      </c>
      <c r="O565" s="3" t="str">
        <f ca="1">IF('PR-tampon'!$D530="","",IF('PR-tampon'!$D530=0,"",IF(INDIRECT(NOM_FR&amp;ADDRESS('PR-tampon'!$D530,COLUMN(REFERENCEMENT_ISOLANT[[#Headers],[Climat max]])))=0,"",INDIRECT(NOM_FR&amp;ADDRESS('PR-tampon'!$D530,COLUMN(REFERENCEMENT_ISOLANT[[#Headers],[Climat max]]))))))</f>
        <v/>
      </c>
      <c r="P565" s="3" t="str">
        <f ca="1">IF('PR-tampon'!$D530="","",IF('PR-tampon'!$D530=0,"",IF(INDIRECT(NOM_FR&amp;ADDRESS('PR-tampon'!$D530,COLUMN(REFERENCEMENT_ISOLANT[[#Headers],[Locaux climatisés ou raffraichis]])))=0,"",INDIRECT(NOM_FR&amp;ADDRESS('PR-tampon'!$D530,COLUMN(REFERENCEMENT_ISOLANT[[#Headers],[Locaux climatisés ou raffraichis]]))))))</f>
        <v/>
      </c>
      <c r="Q565" s="89" t="str">
        <f ca="1">IF('PR-tampon'!$D530="","",IF('PR-tampon'!$D530=0,"",IF(INDIRECT(NOM_FR&amp;ADDRESS('PR-tampon'!$D530,COLUMN(REFERENCEMENT_ISOLANT[[#Headers],[LIEN INTERNET]])))=0,"",INDIRECT(NOM_FR&amp;ADDRESS('PR-tampon'!$D530,COLUMN(REFERENCEMENT_ISOLANT[[#Headers],[LIEN INTERNET]]))))))</f>
        <v/>
      </c>
    </row>
    <row r="566" spans="1:17" ht="130.15" customHeight="1" x14ac:dyDescent="0.25">
      <c r="A566" s="3" t="s">
        <v>219</v>
      </c>
      <c r="B566" s="88" t="str">
        <f ca="1">IF('PR-tampon'!$D531="","",IF('PR-tampon'!$D531=0,"",IF(INDIRECT(NOM_FR&amp;ADDRESS('PR-tampon'!$D531,COLUMN(REFERENCEMENT_ISOLANT[[#Headers],[DATE REFERENCEMENT]])))=0,"",INDIRECT(NOM_FR&amp;ADDRESS('PR-tampon'!$D531,COLUMN(REFERENCEMENT_ISOLANT[[#Headers],[DATE REFERENCEMENT]]))))))</f>
        <v/>
      </c>
      <c r="C566" s="88" t="str">
        <f ca="1">IF('PR-tampon'!$D531="","",IF('PR-tampon'!$D531=0,"",IF(INDIRECT(NOM_FR&amp;ADDRESS('PR-tampon'!$D531,COLUMN(REFERENCEMENT_ISOLANT[[#Headers],[TYPE DE PROCEDE]])))=0,"",INDIRECT(NOM_FR&amp;ADDRESS('PR-tampon'!$D531,COLUMN(REFERENCEMENT_ISOLANT[[#Headers],[TYPE DE PROCEDE]]))))))</f>
        <v/>
      </c>
      <c r="D566" s="88" t="str">
        <f ca="1">IF('PR-tampon'!$D531="","",IF('PR-tampon'!$D531=0,"",IF(INDIRECT(NOM_FR&amp;ADDRESS('PR-tampon'!$D531,COLUMN(REFERENCEMENT_ISOLANT[[#Headers],[MATIERE]])))=0,"",INDIRECT(NOM_FR&amp;ADDRESS('PR-tampon'!$D531,COLUMN(REFERENCEMENT_ISOLANT[[#Headers],[MATIERE]]))))))</f>
        <v/>
      </c>
      <c r="E566" s="3" t="str">
        <f ca="1">IF('PR-tampon'!$D531="","",IF('PR-tampon'!$D531=0,"",IF(INDIRECT(NOM_FR&amp;ADDRESS('PR-tampon'!$D531,COLUMN(REFERENCEMENT_ISOLANT[[#Headers],[NOM COMMERCIAL DU PROCEDE]])))=0,"",INDIRECT(NOM_FR&amp;ADDRESS('PR-tampon'!$D531,COLUMN(REFERENCEMENT_ISOLANT[[#Headers],[NOM COMMERCIAL DU PROCEDE]]))))))</f>
        <v/>
      </c>
      <c r="F566" s="3" t="str">
        <f ca="1">IF('PR-tampon'!$D531="","",IF('PR-tampon'!$D531=0,"",IF(INDIRECT(NOM_FR&amp;ADDRESS('PR-tampon'!$D531,COLUMN(REFERENCEMENT_ISOLANT[[#Headers],[DISTRIBUTEUR]])))=0,"",INDIRECT(NOM_FR&amp;ADDRESS('PR-tampon'!$D531,COLUMN(REFERENCEMENT_ISOLANT[[#Headers],[DISTRIBUTEUR]]))))))</f>
        <v/>
      </c>
      <c r="G566" s="3" t="str">
        <f ca="1">IF('PR-tampon'!$D531="","",IF('PR-tampon'!$D531=0,"",IF(INDIRECT(NOM_FR&amp;ADDRESS('PR-tampon'!$D531,COLUMN(REFERENCEMENT_ISOLANT[[#Headers],[TYPE DE DOCUMENT DE REFERENCE]])))=0,"",INDIRECT(NOM_FR&amp;ADDRESS('PR-tampon'!$D531,COLUMN(REFERENCEMENT_ISOLANT[[#Headers],[TYPE DE DOCUMENT DE REFERENCE]]))))))</f>
        <v/>
      </c>
      <c r="H566" s="3" t="str">
        <f ca="1">IF('PR-tampon'!$D531="","",IF('PR-tampon'!$D531=0,"",IF(INDIRECT(NOM_FR&amp;ADDRESS('PR-tampon'!$D531,COLUMN(REFERENCEMENT_ISOLANT[[#Headers],[REF]])))=0,"",INDIRECT(NOM_FR&amp;ADDRESS('PR-tampon'!$D531,COLUMN(REFERENCEMENT_ISOLANT[[#Headers],[REF]]))))))</f>
        <v/>
      </c>
      <c r="I566" s="82" t="str">
        <f ca="1">IF('PR-tampon'!$D531="","",IF('PR-tampon'!$D531=0,"",IF(INDIRECT(NOM_FR&amp;ADDRESS('PR-tampon'!$D531,COLUMN(REFERENCEMENT_ISOLANT[[#Headers],[AVIS LIMITE AU]])))=0,"",INDIRECT(NOM_FR&amp;ADDRESS('PR-tampon'!$D531,COLUMN(REFERENCEMENT_ISOLANT[[#Headers],[AVIS LIMITE AU]]))))))</f>
        <v/>
      </c>
      <c r="J566" s="3" t="str">
        <f ca="1">IF('PR-tampon'!$D531="","",IF('PR-tampon'!$D531=0,"",IF(INDIRECT(NOM_FR&amp;ADDRESS('PR-tampon'!$D531,COLUMN(REFERENCEMENT_ISOLANT[[#Headers],[TC/TNC
dans le domaine d''emploi visé]])))=0,"",INDIRECT(NOM_FR&amp;ADDRESS('PR-tampon'!$D531,COLUMN(REFERENCEMENT_ISOLANT[[#Headers],[TC/TNC
dans le domaine d''emploi visé]]))))))</f>
        <v/>
      </c>
      <c r="K566" s="117" t="str">
        <f ca="1">IF('PR-tampon'!$D531="","",IF('PR-tampon'!$D531=0,"",IF(INDIRECT(NOM_FR&amp;ADDRESS('PR-tampon'!$D531,COLUMN(REFERENCEMENT_ISOLANT[[#Headers],[SYNTHESE DES APPLICATIONS VISEES]])))=0,"",INDIRECT(NOM_FR&amp;ADDRESS('PR-tampon'!$D531,COLUMN(REFERENCEMENT_ISOLANT[[#Headers],[SYNTHESE DES APPLICATIONS VISEES]]))))))</f>
        <v/>
      </c>
      <c r="L566" s="84" t="str">
        <f ca="1">IF('PR-tampon'!$E531="","",IF('PR-tampon'!$E531=0,"",IF(INDIRECT(NOM_FR&amp;ADDRESS('PR-tampon'!$E531,COLUMN(REFERENCEMENT_ISOLANT[[#Headers],[CONCATENATION DES OBSERVATIONS]])))=0,"",INDIRECT(NOM_FR&amp;ADDRESS('PR-tampon'!$E531,COLUMN(REFERENCEMENT_ISOLANT[[#Headers],[CONCATENATION DES OBSERVATIONS]]))))))</f>
        <v/>
      </c>
      <c r="M566" s="3" t="str">
        <f ca="1">IF('PR-tampon'!$D531="","",IF('PR-tampon'!$D531=0,"",IF(INDIRECT(NOM_FR&amp;ADDRESS('PR-tampon'!$D531,COLUMN(REFERENCEMENT_ISOLANT[[#Headers],[Hygrométrie des locaux]])))=0,"",INDIRECT(NOM_FR&amp;ADDRESS('PR-tampon'!$D531,COLUMN(REFERENCEMENT_ISOLANT[[#Headers],[Hygrométrie des locaux]]))))))</f>
        <v/>
      </c>
      <c r="N566" s="3" t="str">
        <f ca="1">IF('PR-tampon'!$D531="","",IF('PR-tampon'!$D531=0,"",IF(INDIRECT(NOM_FR&amp;ADDRESS('PR-tampon'!$D531,COLUMN(REFERENCEMENT_ISOLANT[[#Headers],[classement locaux au sens 20.1 P3]])))=0,"",INDIRECT(NOM_FR&amp;ADDRESS('PR-tampon'!$D531,COLUMN(REFERENCEMENT_ISOLANT[[#Headers],[classement locaux au sens 20.1 P3]]))))))</f>
        <v/>
      </c>
      <c r="O566" s="3" t="str">
        <f ca="1">IF('PR-tampon'!$D531="","",IF('PR-tampon'!$D531=0,"",IF(INDIRECT(NOM_FR&amp;ADDRESS('PR-tampon'!$D531,COLUMN(REFERENCEMENT_ISOLANT[[#Headers],[Climat max]])))=0,"",INDIRECT(NOM_FR&amp;ADDRESS('PR-tampon'!$D531,COLUMN(REFERENCEMENT_ISOLANT[[#Headers],[Climat max]]))))))</f>
        <v/>
      </c>
      <c r="P566" s="3" t="str">
        <f ca="1">IF('PR-tampon'!$D531="","",IF('PR-tampon'!$D531=0,"",IF(INDIRECT(NOM_FR&amp;ADDRESS('PR-tampon'!$D531,COLUMN(REFERENCEMENT_ISOLANT[[#Headers],[Locaux climatisés ou raffraichis]])))=0,"",INDIRECT(NOM_FR&amp;ADDRESS('PR-tampon'!$D531,COLUMN(REFERENCEMENT_ISOLANT[[#Headers],[Locaux climatisés ou raffraichis]]))))))</f>
        <v/>
      </c>
      <c r="Q566" s="89" t="str">
        <f ca="1">IF('PR-tampon'!$D531="","",IF('PR-tampon'!$D531=0,"",IF(INDIRECT(NOM_FR&amp;ADDRESS('PR-tampon'!$D531,COLUMN(REFERENCEMENT_ISOLANT[[#Headers],[LIEN INTERNET]])))=0,"",INDIRECT(NOM_FR&amp;ADDRESS('PR-tampon'!$D531,COLUMN(REFERENCEMENT_ISOLANT[[#Headers],[LIEN INTERNET]]))))))</f>
        <v/>
      </c>
    </row>
    <row r="567" spans="1:17" ht="130.15" customHeight="1" x14ac:dyDescent="0.25">
      <c r="A567" s="3" t="s">
        <v>219</v>
      </c>
      <c r="B567" s="88" t="str">
        <f ca="1">IF('PR-tampon'!$D532="","",IF('PR-tampon'!$D532=0,"",IF(INDIRECT(NOM_FR&amp;ADDRESS('PR-tampon'!$D532,COLUMN(REFERENCEMENT_ISOLANT[[#Headers],[DATE REFERENCEMENT]])))=0,"",INDIRECT(NOM_FR&amp;ADDRESS('PR-tampon'!$D532,COLUMN(REFERENCEMENT_ISOLANT[[#Headers],[DATE REFERENCEMENT]]))))))</f>
        <v/>
      </c>
      <c r="C567" s="88" t="str">
        <f ca="1">IF('PR-tampon'!$D532="","",IF('PR-tampon'!$D532=0,"",IF(INDIRECT(NOM_FR&amp;ADDRESS('PR-tampon'!$D532,COLUMN(REFERENCEMENT_ISOLANT[[#Headers],[TYPE DE PROCEDE]])))=0,"",INDIRECT(NOM_FR&amp;ADDRESS('PR-tampon'!$D532,COLUMN(REFERENCEMENT_ISOLANT[[#Headers],[TYPE DE PROCEDE]]))))))</f>
        <v/>
      </c>
      <c r="D567" s="88" t="str">
        <f ca="1">IF('PR-tampon'!$D532="","",IF('PR-tampon'!$D532=0,"",IF(INDIRECT(NOM_FR&amp;ADDRESS('PR-tampon'!$D532,COLUMN(REFERENCEMENT_ISOLANT[[#Headers],[MATIERE]])))=0,"",INDIRECT(NOM_FR&amp;ADDRESS('PR-tampon'!$D532,COLUMN(REFERENCEMENT_ISOLANT[[#Headers],[MATIERE]]))))))</f>
        <v/>
      </c>
      <c r="E567" s="3" t="str">
        <f ca="1">IF('PR-tampon'!$D532="","",IF('PR-tampon'!$D532=0,"",IF(INDIRECT(NOM_FR&amp;ADDRESS('PR-tampon'!$D532,COLUMN(REFERENCEMENT_ISOLANT[[#Headers],[NOM COMMERCIAL DU PROCEDE]])))=0,"",INDIRECT(NOM_FR&amp;ADDRESS('PR-tampon'!$D532,COLUMN(REFERENCEMENT_ISOLANT[[#Headers],[NOM COMMERCIAL DU PROCEDE]]))))))</f>
        <v/>
      </c>
      <c r="F567" s="3" t="str">
        <f ca="1">IF('PR-tampon'!$D532="","",IF('PR-tampon'!$D532=0,"",IF(INDIRECT(NOM_FR&amp;ADDRESS('PR-tampon'!$D532,COLUMN(REFERENCEMENT_ISOLANT[[#Headers],[DISTRIBUTEUR]])))=0,"",INDIRECT(NOM_FR&amp;ADDRESS('PR-tampon'!$D532,COLUMN(REFERENCEMENT_ISOLANT[[#Headers],[DISTRIBUTEUR]]))))))</f>
        <v/>
      </c>
      <c r="G567" s="3" t="str">
        <f ca="1">IF('PR-tampon'!$D532="","",IF('PR-tampon'!$D532=0,"",IF(INDIRECT(NOM_FR&amp;ADDRESS('PR-tampon'!$D532,COLUMN(REFERENCEMENT_ISOLANT[[#Headers],[TYPE DE DOCUMENT DE REFERENCE]])))=0,"",INDIRECT(NOM_FR&amp;ADDRESS('PR-tampon'!$D532,COLUMN(REFERENCEMENT_ISOLANT[[#Headers],[TYPE DE DOCUMENT DE REFERENCE]]))))))</f>
        <v/>
      </c>
      <c r="H567" s="3" t="str">
        <f ca="1">IF('PR-tampon'!$D532="","",IF('PR-tampon'!$D532=0,"",IF(INDIRECT(NOM_FR&amp;ADDRESS('PR-tampon'!$D532,COLUMN(REFERENCEMENT_ISOLANT[[#Headers],[REF]])))=0,"",INDIRECT(NOM_FR&amp;ADDRESS('PR-tampon'!$D532,COLUMN(REFERENCEMENT_ISOLANT[[#Headers],[REF]]))))))</f>
        <v/>
      </c>
      <c r="I567" s="82" t="str">
        <f ca="1">IF('PR-tampon'!$D532="","",IF('PR-tampon'!$D532=0,"",IF(INDIRECT(NOM_FR&amp;ADDRESS('PR-tampon'!$D532,COLUMN(REFERENCEMENT_ISOLANT[[#Headers],[AVIS LIMITE AU]])))=0,"",INDIRECT(NOM_FR&amp;ADDRESS('PR-tampon'!$D532,COLUMN(REFERENCEMENT_ISOLANT[[#Headers],[AVIS LIMITE AU]]))))))</f>
        <v/>
      </c>
      <c r="J567" s="3" t="str">
        <f ca="1">IF('PR-tampon'!$D532="","",IF('PR-tampon'!$D532=0,"",IF(INDIRECT(NOM_FR&amp;ADDRESS('PR-tampon'!$D532,COLUMN(REFERENCEMENT_ISOLANT[[#Headers],[TC/TNC
dans le domaine d''emploi visé]])))=0,"",INDIRECT(NOM_FR&amp;ADDRESS('PR-tampon'!$D532,COLUMN(REFERENCEMENT_ISOLANT[[#Headers],[TC/TNC
dans le domaine d''emploi visé]]))))))</f>
        <v/>
      </c>
      <c r="K567" s="117" t="str">
        <f ca="1">IF('PR-tampon'!$D532="","",IF('PR-tampon'!$D532=0,"",IF(INDIRECT(NOM_FR&amp;ADDRESS('PR-tampon'!$D532,COLUMN(REFERENCEMENT_ISOLANT[[#Headers],[SYNTHESE DES APPLICATIONS VISEES]])))=0,"",INDIRECT(NOM_FR&amp;ADDRESS('PR-tampon'!$D532,COLUMN(REFERENCEMENT_ISOLANT[[#Headers],[SYNTHESE DES APPLICATIONS VISEES]]))))))</f>
        <v/>
      </c>
      <c r="L567" s="84" t="str">
        <f ca="1">IF('PR-tampon'!$E532="","",IF('PR-tampon'!$E532=0,"",IF(INDIRECT(NOM_FR&amp;ADDRESS('PR-tampon'!$E532,COLUMN(REFERENCEMENT_ISOLANT[[#Headers],[CONCATENATION DES OBSERVATIONS]])))=0,"",INDIRECT(NOM_FR&amp;ADDRESS('PR-tampon'!$E532,COLUMN(REFERENCEMENT_ISOLANT[[#Headers],[CONCATENATION DES OBSERVATIONS]]))))))</f>
        <v/>
      </c>
      <c r="M567" s="3" t="str">
        <f ca="1">IF('PR-tampon'!$D532="","",IF('PR-tampon'!$D532=0,"",IF(INDIRECT(NOM_FR&amp;ADDRESS('PR-tampon'!$D532,COLUMN(REFERENCEMENT_ISOLANT[[#Headers],[Hygrométrie des locaux]])))=0,"",INDIRECT(NOM_FR&amp;ADDRESS('PR-tampon'!$D532,COLUMN(REFERENCEMENT_ISOLANT[[#Headers],[Hygrométrie des locaux]]))))))</f>
        <v/>
      </c>
      <c r="N567" s="3" t="str">
        <f ca="1">IF('PR-tampon'!$D532="","",IF('PR-tampon'!$D532=0,"",IF(INDIRECT(NOM_FR&amp;ADDRESS('PR-tampon'!$D532,COLUMN(REFERENCEMENT_ISOLANT[[#Headers],[classement locaux au sens 20.1 P3]])))=0,"",INDIRECT(NOM_FR&amp;ADDRESS('PR-tampon'!$D532,COLUMN(REFERENCEMENT_ISOLANT[[#Headers],[classement locaux au sens 20.1 P3]]))))))</f>
        <v/>
      </c>
      <c r="O567" s="3" t="str">
        <f ca="1">IF('PR-tampon'!$D532="","",IF('PR-tampon'!$D532=0,"",IF(INDIRECT(NOM_FR&amp;ADDRESS('PR-tampon'!$D532,COLUMN(REFERENCEMENT_ISOLANT[[#Headers],[Climat max]])))=0,"",INDIRECT(NOM_FR&amp;ADDRESS('PR-tampon'!$D532,COLUMN(REFERENCEMENT_ISOLANT[[#Headers],[Climat max]]))))))</f>
        <v/>
      </c>
      <c r="P567" s="3" t="str">
        <f ca="1">IF('PR-tampon'!$D532="","",IF('PR-tampon'!$D532=0,"",IF(INDIRECT(NOM_FR&amp;ADDRESS('PR-tampon'!$D532,COLUMN(REFERENCEMENT_ISOLANT[[#Headers],[Locaux climatisés ou raffraichis]])))=0,"",INDIRECT(NOM_FR&amp;ADDRESS('PR-tampon'!$D532,COLUMN(REFERENCEMENT_ISOLANT[[#Headers],[Locaux climatisés ou raffraichis]]))))))</f>
        <v/>
      </c>
      <c r="Q567" s="89" t="str">
        <f ca="1">IF('PR-tampon'!$D532="","",IF('PR-tampon'!$D532=0,"",IF(INDIRECT(NOM_FR&amp;ADDRESS('PR-tampon'!$D532,COLUMN(REFERENCEMENT_ISOLANT[[#Headers],[LIEN INTERNET]])))=0,"",INDIRECT(NOM_FR&amp;ADDRESS('PR-tampon'!$D532,COLUMN(REFERENCEMENT_ISOLANT[[#Headers],[LIEN INTERNET]]))))))</f>
        <v/>
      </c>
    </row>
    <row r="568" spans="1:17" ht="130.15" customHeight="1" x14ac:dyDescent="0.25">
      <c r="A568" s="3" t="s">
        <v>219</v>
      </c>
      <c r="B568" s="88" t="str">
        <f ca="1">IF('PR-tampon'!$D533="","",IF('PR-tampon'!$D533=0,"",IF(INDIRECT(NOM_FR&amp;ADDRESS('PR-tampon'!$D533,COLUMN(REFERENCEMENT_ISOLANT[[#Headers],[DATE REFERENCEMENT]])))=0,"",INDIRECT(NOM_FR&amp;ADDRESS('PR-tampon'!$D533,COLUMN(REFERENCEMENT_ISOLANT[[#Headers],[DATE REFERENCEMENT]]))))))</f>
        <v/>
      </c>
      <c r="C568" s="88" t="str">
        <f ca="1">IF('PR-tampon'!$D533="","",IF('PR-tampon'!$D533=0,"",IF(INDIRECT(NOM_FR&amp;ADDRESS('PR-tampon'!$D533,COLUMN(REFERENCEMENT_ISOLANT[[#Headers],[TYPE DE PROCEDE]])))=0,"",INDIRECT(NOM_FR&amp;ADDRESS('PR-tampon'!$D533,COLUMN(REFERENCEMENT_ISOLANT[[#Headers],[TYPE DE PROCEDE]]))))))</f>
        <v/>
      </c>
      <c r="D568" s="88" t="str">
        <f ca="1">IF('PR-tampon'!$D533="","",IF('PR-tampon'!$D533=0,"",IF(INDIRECT(NOM_FR&amp;ADDRESS('PR-tampon'!$D533,COLUMN(REFERENCEMENT_ISOLANT[[#Headers],[MATIERE]])))=0,"",INDIRECT(NOM_FR&amp;ADDRESS('PR-tampon'!$D533,COLUMN(REFERENCEMENT_ISOLANT[[#Headers],[MATIERE]]))))))</f>
        <v/>
      </c>
      <c r="E568" s="3" t="str">
        <f ca="1">IF('PR-tampon'!$D533="","",IF('PR-tampon'!$D533=0,"",IF(INDIRECT(NOM_FR&amp;ADDRESS('PR-tampon'!$D533,COLUMN(REFERENCEMENT_ISOLANT[[#Headers],[NOM COMMERCIAL DU PROCEDE]])))=0,"",INDIRECT(NOM_FR&amp;ADDRESS('PR-tampon'!$D533,COLUMN(REFERENCEMENT_ISOLANT[[#Headers],[NOM COMMERCIAL DU PROCEDE]]))))))</f>
        <v/>
      </c>
      <c r="F568" s="3" t="str">
        <f ca="1">IF('PR-tampon'!$D533="","",IF('PR-tampon'!$D533=0,"",IF(INDIRECT(NOM_FR&amp;ADDRESS('PR-tampon'!$D533,COLUMN(REFERENCEMENT_ISOLANT[[#Headers],[DISTRIBUTEUR]])))=0,"",INDIRECT(NOM_FR&amp;ADDRESS('PR-tampon'!$D533,COLUMN(REFERENCEMENT_ISOLANT[[#Headers],[DISTRIBUTEUR]]))))))</f>
        <v/>
      </c>
      <c r="G568" s="3" t="str">
        <f ca="1">IF('PR-tampon'!$D533="","",IF('PR-tampon'!$D533=0,"",IF(INDIRECT(NOM_FR&amp;ADDRESS('PR-tampon'!$D533,COLUMN(REFERENCEMENT_ISOLANT[[#Headers],[TYPE DE DOCUMENT DE REFERENCE]])))=0,"",INDIRECT(NOM_FR&amp;ADDRESS('PR-tampon'!$D533,COLUMN(REFERENCEMENT_ISOLANT[[#Headers],[TYPE DE DOCUMENT DE REFERENCE]]))))))</f>
        <v/>
      </c>
      <c r="H568" s="3" t="str">
        <f ca="1">IF('PR-tampon'!$D533="","",IF('PR-tampon'!$D533=0,"",IF(INDIRECT(NOM_FR&amp;ADDRESS('PR-tampon'!$D533,COLUMN(REFERENCEMENT_ISOLANT[[#Headers],[REF]])))=0,"",INDIRECT(NOM_FR&amp;ADDRESS('PR-tampon'!$D533,COLUMN(REFERENCEMENT_ISOLANT[[#Headers],[REF]]))))))</f>
        <v/>
      </c>
      <c r="I568" s="82" t="str">
        <f ca="1">IF('PR-tampon'!$D533="","",IF('PR-tampon'!$D533=0,"",IF(INDIRECT(NOM_FR&amp;ADDRESS('PR-tampon'!$D533,COLUMN(REFERENCEMENT_ISOLANT[[#Headers],[AVIS LIMITE AU]])))=0,"",INDIRECT(NOM_FR&amp;ADDRESS('PR-tampon'!$D533,COLUMN(REFERENCEMENT_ISOLANT[[#Headers],[AVIS LIMITE AU]]))))))</f>
        <v/>
      </c>
      <c r="J568" s="3" t="str">
        <f ca="1">IF('PR-tampon'!$D533="","",IF('PR-tampon'!$D533=0,"",IF(INDIRECT(NOM_FR&amp;ADDRESS('PR-tampon'!$D533,COLUMN(REFERENCEMENT_ISOLANT[[#Headers],[TC/TNC
dans le domaine d''emploi visé]])))=0,"",INDIRECT(NOM_FR&amp;ADDRESS('PR-tampon'!$D533,COLUMN(REFERENCEMENT_ISOLANT[[#Headers],[TC/TNC
dans le domaine d''emploi visé]]))))))</f>
        <v/>
      </c>
      <c r="K568" s="117" t="str">
        <f ca="1">IF('PR-tampon'!$D533="","",IF('PR-tampon'!$D533=0,"",IF(INDIRECT(NOM_FR&amp;ADDRESS('PR-tampon'!$D533,COLUMN(REFERENCEMENT_ISOLANT[[#Headers],[SYNTHESE DES APPLICATIONS VISEES]])))=0,"",INDIRECT(NOM_FR&amp;ADDRESS('PR-tampon'!$D533,COLUMN(REFERENCEMENT_ISOLANT[[#Headers],[SYNTHESE DES APPLICATIONS VISEES]]))))))</f>
        <v/>
      </c>
      <c r="L568" s="84" t="str">
        <f ca="1">IF('PR-tampon'!$E533="","",IF('PR-tampon'!$E533=0,"",IF(INDIRECT(NOM_FR&amp;ADDRESS('PR-tampon'!$E533,COLUMN(REFERENCEMENT_ISOLANT[[#Headers],[CONCATENATION DES OBSERVATIONS]])))=0,"",INDIRECT(NOM_FR&amp;ADDRESS('PR-tampon'!$E533,COLUMN(REFERENCEMENT_ISOLANT[[#Headers],[CONCATENATION DES OBSERVATIONS]]))))))</f>
        <v/>
      </c>
      <c r="M568" s="3" t="str">
        <f ca="1">IF('PR-tampon'!$D533="","",IF('PR-tampon'!$D533=0,"",IF(INDIRECT(NOM_FR&amp;ADDRESS('PR-tampon'!$D533,COLUMN(REFERENCEMENT_ISOLANT[[#Headers],[Hygrométrie des locaux]])))=0,"",INDIRECT(NOM_FR&amp;ADDRESS('PR-tampon'!$D533,COLUMN(REFERENCEMENT_ISOLANT[[#Headers],[Hygrométrie des locaux]]))))))</f>
        <v/>
      </c>
      <c r="N568" s="3" t="str">
        <f ca="1">IF('PR-tampon'!$D533="","",IF('PR-tampon'!$D533=0,"",IF(INDIRECT(NOM_FR&amp;ADDRESS('PR-tampon'!$D533,COLUMN(REFERENCEMENT_ISOLANT[[#Headers],[classement locaux au sens 20.1 P3]])))=0,"",INDIRECT(NOM_FR&amp;ADDRESS('PR-tampon'!$D533,COLUMN(REFERENCEMENT_ISOLANT[[#Headers],[classement locaux au sens 20.1 P3]]))))))</f>
        <v/>
      </c>
      <c r="O568" s="3" t="str">
        <f ca="1">IF('PR-tampon'!$D533="","",IF('PR-tampon'!$D533=0,"",IF(INDIRECT(NOM_FR&amp;ADDRESS('PR-tampon'!$D533,COLUMN(REFERENCEMENT_ISOLANT[[#Headers],[Climat max]])))=0,"",INDIRECT(NOM_FR&amp;ADDRESS('PR-tampon'!$D533,COLUMN(REFERENCEMENT_ISOLANT[[#Headers],[Climat max]]))))))</f>
        <v/>
      </c>
      <c r="P568" s="3" t="str">
        <f ca="1">IF('PR-tampon'!$D533="","",IF('PR-tampon'!$D533=0,"",IF(INDIRECT(NOM_FR&amp;ADDRESS('PR-tampon'!$D533,COLUMN(REFERENCEMENT_ISOLANT[[#Headers],[Locaux climatisés ou raffraichis]])))=0,"",INDIRECT(NOM_FR&amp;ADDRESS('PR-tampon'!$D533,COLUMN(REFERENCEMENT_ISOLANT[[#Headers],[Locaux climatisés ou raffraichis]]))))))</f>
        <v/>
      </c>
      <c r="Q568" s="89" t="str">
        <f ca="1">IF('PR-tampon'!$D533="","",IF('PR-tampon'!$D533=0,"",IF(INDIRECT(NOM_FR&amp;ADDRESS('PR-tampon'!$D533,COLUMN(REFERENCEMENT_ISOLANT[[#Headers],[LIEN INTERNET]])))=0,"",INDIRECT(NOM_FR&amp;ADDRESS('PR-tampon'!$D533,COLUMN(REFERENCEMENT_ISOLANT[[#Headers],[LIEN INTERNET]]))))))</f>
        <v/>
      </c>
    </row>
    <row r="569" spans="1:17" ht="130.15" customHeight="1" x14ac:dyDescent="0.25">
      <c r="A569" s="3" t="s">
        <v>219</v>
      </c>
      <c r="B569" s="88" t="str">
        <f ca="1">IF('PR-tampon'!$D534="","",IF('PR-tampon'!$D534=0,"",IF(INDIRECT(NOM_FR&amp;ADDRESS('PR-tampon'!$D534,COLUMN(REFERENCEMENT_ISOLANT[[#Headers],[DATE REFERENCEMENT]])))=0,"",INDIRECT(NOM_FR&amp;ADDRESS('PR-tampon'!$D534,COLUMN(REFERENCEMENT_ISOLANT[[#Headers],[DATE REFERENCEMENT]]))))))</f>
        <v/>
      </c>
      <c r="C569" s="88" t="str">
        <f ca="1">IF('PR-tampon'!$D534="","",IF('PR-tampon'!$D534=0,"",IF(INDIRECT(NOM_FR&amp;ADDRESS('PR-tampon'!$D534,COLUMN(REFERENCEMENT_ISOLANT[[#Headers],[TYPE DE PROCEDE]])))=0,"",INDIRECT(NOM_FR&amp;ADDRESS('PR-tampon'!$D534,COLUMN(REFERENCEMENT_ISOLANT[[#Headers],[TYPE DE PROCEDE]]))))))</f>
        <v/>
      </c>
      <c r="D569" s="88" t="str">
        <f ca="1">IF('PR-tampon'!$D534="","",IF('PR-tampon'!$D534=0,"",IF(INDIRECT(NOM_FR&amp;ADDRESS('PR-tampon'!$D534,COLUMN(REFERENCEMENT_ISOLANT[[#Headers],[MATIERE]])))=0,"",INDIRECT(NOM_FR&amp;ADDRESS('PR-tampon'!$D534,COLUMN(REFERENCEMENT_ISOLANT[[#Headers],[MATIERE]]))))))</f>
        <v/>
      </c>
      <c r="E569" s="3" t="str">
        <f ca="1">IF('PR-tampon'!$D534="","",IF('PR-tampon'!$D534=0,"",IF(INDIRECT(NOM_FR&amp;ADDRESS('PR-tampon'!$D534,COLUMN(REFERENCEMENT_ISOLANT[[#Headers],[NOM COMMERCIAL DU PROCEDE]])))=0,"",INDIRECT(NOM_FR&amp;ADDRESS('PR-tampon'!$D534,COLUMN(REFERENCEMENT_ISOLANT[[#Headers],[NOM COMMERCIAL DU PROCEDE]]))))))</f>
        <v/>
      </c>
      <c r="F569" s="3" t="str">
        <f ca="1">IF('PR-tampon'!$D534="","",IF('PR-tampon'!$D534=0,"",IF(INDIRECT(NOM_FR&amp;ADDRESS('PR-tampon'!$D534,COLUMN(REFERENCEMENT_ISOLANT[[#Headers],[DISTRIBUTEUR]])))=0,"",INDIRECT(NOM_FR&amp;ADDRESS('PR-tampon'!$D534,COLUMN(REFERENCEMENT_ISOLANT[[#Headers],[DISTRIBUTEUR]]))))))</f>
        <v/>
      </c>
      <c r="G569" s="3" t="str">
        <f ca="1">IF('PR-tampon'!$D534="","",IF('PR-tampon'!$D534=0,"",IF(INDIRECT(NOM_FR&amp;ADDRESS('PR-tampon'!$D534,COLUMN(REFERENCEMENT_ISOLANT[[#Headers],[TYPE DE DOCUMENT DE REFERENCE]])))=0,"",INDIRECT(NOM_FR&amp;ADDRESS('PR-tampon'!$D534,COLUMN(REFERENCEMENT_ISOLANT[[#Headers],[TYPE DE DOCUMENT DE REFERENCE]]))))))</f>
        <v/>
      </c>
      <c r="H569" s="3" t="str">
        <f ca="1">IF('PR-tampon'!$D534="","",IF('PR-tampon'!$D534=0,"",IF(INDIRECT(NOM_FR&amp;ADDRESS('PR-tampon'!$D534,COLUMN(REFERENCEMENT_ISOLANT[[#Headers],[REF]])))=0,"",INDIRECT(NOM_FR&amp;ADDRESS('PR-tampon'!$D534,COLUMN(REFERENCEMENT_ISOLANT[[#Headers],[REF]]))))))</f>
        <v/>
      </c>
      <c r="I569" s="82" t="str">
        <f ca="1">IF('PR-tampon'!$D534="","",IF('PR-tampon'!$D534=0,"",IF(INDIRECT(NOM_FR&amp;ADDRESS('PR-tampon'!$D534,COLUMN(REFERENCEMENT_ISOLANT[[#Headers],[AVIS LIMITE AU]])))=0,"",INDIRECT(NOM_FR&amp;ADDRESS('PR-tampon'!$D534,COLUMN(REFERENCEMENT_ISOLANT[[#Headers],[AVIS LIMITE AU]]))))))</f>
        <v/>
      </c>
      <c r="J569" s="3" t="str">
        <f ca="1">IF('PR-tampon'!$D534="","",IF('PR-tampon'!$D534=0,"",IF(INDIRECT(NOM_FR&amp;ADDRESS('PR-tampon'!$D534,COLUMN(REFERENCEMENT_ISOLANT[[#Headers],[TC/TNC
dans le domaine d''emploi visé]])))=0,"",INDIRECT(NOM_FR&amp;ADDRESS('PR-tampon'!$D534,COLUMN(REFERENCEMENT_ISOLANT[[#Headers],[TC/TNC
dans le domaine d''emploi visé]]))))))</f>
        <v/>
      </c>
      <c r="K569" s="117" t="str">
        <f ca="1">IF('PR-tampon'!$D534="","",IF('PR-tampon'!$D534=0,"",IF(INDIRECT(NOM_FR&amp;ADDRESS('PR-tampon'!$D534,COLUMN(REFERENCEMENT_ISOLANT[[#Headers],[SYNTHESE DES APPLICATIONS VISEES]])))=0,"",INDIRECT(NOM_FR&amp;ADDRESS('PR-tampon'!$D534,COLUMN(REFERENCEMENT_ISOLANT[[#Headers],[SYNTHESE DES APPLICATIONS VISEES]]))))))</f>
        <v/>
      </c>
      <c r="L569" s="84" t="str">
        <f ca="1">IF('PR-tampon'!$E534="","",IF('PR-tampon'!$E534=0,"",IF(INDIRECT(NOM_FR&amp;ADDRESS('PR-tampon'!$E534,COLUMN(REFERENCEMENT_ISOLANT[[#Headers],[CONCATENATION DES OBSERVATIONS]])))=0,"",INDIRECT(NOM_FR&amp;ADDRESS('PR-tampon'!$E534,COLUMN(REFERENCEMENT_ISOLANT[[#Headers],[CONCATENATION DES OBSERVATIONS]]))))))</f>
        <v/>
      </c>
      <c r="M569" s="3" t="str">
        <f ca="1">IF('PR-tampon'!$D534="","",IF('PR-tampon'!$D534=0,"",IF(INDIRECT(NOM_FR&amp;ADDRESS('PR-tampon'!$D534,COLUMN(REFERENCEMENT_ISOLANT[[#Headers],[Hygrométrie des locaux]])))=0,"",INDIRECT(NOM_FR&amp;ADDRESS('PR-tampon'!$D534,COLUMN(REFERENCEMENT_ISOLANT[[#Headers],[Hygrométrie des locaux]]))))))</f>
        <v/>
      </c>
      <c r="N569" s="3" t="str">
        <f ca="1">IF('PR-tampon'!$D534="","",IF('PR-tampon'!$D534=0,"",IF(INDIRECT(NOM_FR&amp;ADDRESS('PR-tampon'!$D534,COLUMN(REFERENCEMENT_ISOLANT[[#Headers],[classement locaux au sens 20.1 P3]])))=0,"",INDIRECT(NOM_FR&amp;ADDRESS('PR-tampon'!$D534,COLUMN(REFERENCEMENT_ISOLANT[[#Headers],[classement locaux au sens 20.1 P3]]))))))</f>
        <v/>
      </c>
      <c r="O569" s="3" t="str">
        <f ca="1">IF('PR-tampon'!$D534="","",IF('PR-tampon'!$D534=0,"",IF(INDIRECT(NOM_FR&amp;ADDRESS('PR-tampon'!$D534,COLUMN(REFERENCEMENT_ISOLANT[[#Headers],[Climat max]])))=0,"",INDIRECT(NOM_FR&amp;ADDRESS('PR-tampon'!$D534,COLUMN(REFERENCEMENT_ISOLANT[[#Headers],[Climat max]]))))))</f>
        <v/>
      </c>
      <c r="P569" s="3" t="str">
        <f ca="1">IF('PR-tampon'!$D534="","",IF('PR-tampon'!$D534=0,"",IF(INDIRECT(NOM_FR&amp;ADDRESS('PR-tampon'!$D534,COLUMN(REFERENCEMENT_ISOLANT[[#Headers],[Locaux climatisés ou raffraichis]])))=0,"",INDIRECT(NOM_FR&amp;ADDRESS('PR-tampon'!$D534,COLUMN(REFERENCEMENT_ISOLANT[[#Headers],[Locaux climatisés ou raffraichis]]))))))</f>
        <v/>
      </c>
      <c r="Q569" s="89" t="str">
        <f ca="1">IF('PR-tampon'!$D534="","",IF('PR-tampon'!$D534=0,"",IF(INDIRECT(NOM_FR&amp;ADDRESS('PR-tampon'!$D534,COLUMN(REFERENCEMENT_ISOLANT[[#Headers],[LIEN INTERNET]])))=0,"",INDIRECT(NOM_FR&amp;ADDRESS('PR-tampon'!$D534,COLUMN(REFERENCEMENT_ISOLANT[[#Headers],[LIEN INTERNET]]))))))</f>
        <v/>
      </c>
    </row>
    <row r="570" spans="1:17" ht="130.15" customHeight="1" x14ac:dyDescent="0.25">
      <c r="A570" s="3" t="s">
        <v>219</v>
      </c>
      <c r="B570" s="88" t="str">
        <f ca="1">IF('PR-tampon'!$D535="","",IF('PR-tampon'!$D535=0,"",IF(INDIRECT(NOM_FR&amp;ADDRESS('PR-tampon'!$D535,COLUMN(REFERENCEMENT_ISOLANT[[#Headers],[DATE REFERENCEMENT]])))=0,"",INDIRECT(NOM_FR&amp;ADDRESS('PR-tampon'!$D535,COLUMN(REFERENCEMENT_ISOLANT[[#Headers],[DATE REFERENCEMENT]]))))))</f>
        <v/>
      </c>
      <c r="C570" s="88" t="str">
        <f ca="1">IF('PR-tampon'!$D535="","",IF('PR-tampon'!$D535=0,"",IF(INDIRECT(NOM_FR&amp;ADDRESS('PR-tampon'!$D535,COLUMN(REFERENCEMENT_ISOLANT[[#Headers],[TYPE DE PROCEDE]])))=0,"",INDIRECT(NOM_FR&amp;ADDRESS('PR-tampon'!$D535,COLUMN(REFERENCEMENT_ISOLANT[[#Headers],[TYPE DE PROCEDE]]))))))</f>
        <v/>
      </c>
      <c r="D570" s="88" t="str">
        <f ca="1">IF('PR-tampon'!$D535="","",IF('PR-tampon'!$D535=0,"",IF(INDIRECT(NOM_FR&amp;ADDRESS('PR-tampon'!$D535,COLUMN(REFERENCEMENT_ISOLANT[[#Headers],[MATIERE]])))=0,"",INDIRECT(NOM_FR&amp;ADDRESS('PR-tampon'!$D535,COLUMN(REFERENCEMENT_ISOLANT[[#Headers],[MATIERE]]))))))</f>
        <v/>
      </c>
      <c r="E570" s="3" t="str">
        <f ca="1">IF('PR-tampon'!$D535="","",IF('PR-tampon'!$D535=0,"",IF(INDIRECT(NOM_FR&amp;ADDRESS('PR-tampon'!$D535,COLUMN(REFERENCEMENT_ISOLANT[[#Headers],[NOM COMMERCIAL DU PROCEDE]])))=0,"",INDIRECT(NOM_FR&amp;ADDRESS('PR-tampon'!$D535,COLUMN(REFERENCEMENT_ISOLANT[[#Headers],[NOM COMMERCIAL DU PROCEDE]]))))))</f>
        <v/>
      </c>
      <c r="F570" s="3" t="str">
        <f ca="1">IF('PR-tampon'!$D535="","",IF('PR-tampon'!$D535=0,"",IF(INDIRECT(NOM_FR&amp;ADDRESS('PR-tampon'!$D535,COLUMN(REFERENCEMENT_ISOLANT[[#Headers],[DISTRIBUTEUR]])))=0,"",INDIRECT(NOM_FR&amp;ADDRESS('PR-tampon'!$D535,COLUMN(REFERENCEMENT_ISOLANT[[#Headers],[DISTRIBUTEUR]]))))))</f>
        <v/>
      </c>
      <c r="G570" s="3" t="str">
        <f ca="1">IF('PR-tampon'!$D535="","",IF('PR-tampon'!$D535=0,"",IF(INDIRECT(NOM_FR&amp;ADDRESS('PR-tampon'!$D535,COLUMN(REFERENCEMENT_ISOLANT[[#Headers],[TYPE DE DOCUMENT DE REFERENCE]])))=0,"",INDIRECT(NOM_FR&amp;ADDRESS('PR-tampon'!$D535,COLUMN(REFERENCEMENT_ISOLANT[[#Headers],[TYPE DE DOCUMENT DE REFERENCE]]))))))</f>
        <v/>
      </c>
      <c r="H570" s="3" t="str">
        <f ca="1">IF('PR-tampon'!$D535="","",IF('PR-tampon'!$D535=0,"",IF(INDIRECT(NOM_FR&amp;ADDRESS('PR-tampon'!$D535,COLUMN(REFERENCEMENT_ISOLANT[[#Headers],[REF]])))=0,"",INDIRECT(NOM_FR&amp;ADDRESS('PR-tampon'!$D535,COLUMN(REFERENCEMENT_ISOLANT[[#Headers],[REF]]))))))</f>
        <v/>
      </c>
      <c r="I570" s="82" t="str">
        <f ca="1">IF('PR-tampon'!$D535="","",IF('PR-tampon'!$D535=0,"",IF(INDIRECT(NOM_FR&amp;ADDRESS('PR-tampon'!$D535,COLUMN(REFERENCEMENT_ISOLANT[[#Headers],[AVIS LIMITE AU]])))=0,"",INDIRECT(NOM_FR&amp;ADDRESS('PR-tampon'!$D535,COLUMN(REFERENCEMENT_ISOLANT[[#Headers],[AVIS LIMITE AU]]))))))</f>
        <v/>
      </c>
      <c r="J570" s="3" t="str">
        <f ca="1">IF('PR-tampon'!$D535="","",IF('PR-tampon'!$D535=0,"",IF(INDIRECT(NOM_FR&amp;ADDRESS('PR-tampon'!$D535,COLUMN(REFERENCEMENT_ISOLANT[[#Headers],[TC/TNC
dans le domaine d''emploi visé]])))=0,"",INDIRECT(NOM_FR&amp;ADDRESS('PR-tampon'!$D535,COLUMN(REFERENCEMENT_ISOLANT[[#Headers],[TC/TNC
dans le domaine d''emploi visé]]))))))</f>
        <v/>
      </c>
      <c r="K570" s="117" t="str">
        <f ca="1">IF('PR-tampon'!$D535="","",IF('PR-tampon'!$D535=0,"",IF(INDIRECT(NOM_FR&amp;ADDRESS('PR-tampon'!$D535,COLUMN(REFERENCEMENT_ISOLANT[[#Headers],[SYNTHESE DES APPLICATIONS VISEES]])))=0,"",INDIRECT(NOM_FR&amp;ADDRESS('PR-tampon'!$D535,COLUMN(REFERENCEMENT_ISOLANT[[#Headers],[SYNTHESE DES APPLICATIONS VISEES]]))))))</f>
        <v/>
      </c>
      <c r="L570" s="84" t="str">
        <f ca="1">IF('PR-tampon'!$E535="","",IF('PR-tampon'!$E535=0,"",IF(INDIRECT(NOM_FR&amp;ADDRESS('PR-tampon'!$E535,COLUMN(REFERENCEMENT_ISOLANT[[#Headers],[CONCATENATION DES OBSERVATIONS]])))=0,"",INDIRECT(NOM_FR&amp;ADDRESS('PR-tampon'!$E535,COLUMN(REFERENCEMENT_ISOLANT[[#Headers],[CONCATENATION DES OBSERVATIONS]]))))))</f>
        <v/>
      </c>
      <c r="M570" s="3" t="str">
        <f ca="1">IF('PR-tampon'!$D535="","",IF('PR-tampon'!$D535=0,"",IF(INDIRECT(NOM_FR&amp;ADDRESS('PR-tampon'!$D535,COLUMN(REFERENCEMENT_ISOLANT[[#Headers],[Hygrométrie des locaux]])))=0,"",INDIRECT(NOM_FR&amp;ADDRESS('PR-tampon'!$D535,COLUMN(REFERENCEMENT_ISOLANT[[#Headers],[Hygrométrie des locaux]]))))))</f>
        <v/>
      </c>
      <c r="N570" s="3" t="str">
        <f ca="1">IF('PR-tampon'!$D535="","",IF('PR-tampon'!$D535=0,"",IF(INDIRECT(NOM_FR&amp;ADDRESS('PR-tampon'!$D535,COLUMN(REFERENCEMENT_ISOLANT[[#Headers],[classement locaux au sens 20.1 P3]])))=0,"",INDIRECT(NOM_FR&amp;ADDRESS('PR-tampon'!$D535,COLUMN(REFERENCEMENT_ISOLANT[[#Headers],[classement locaux au sens 20.1 P3]]))))))</f>
        <v/>
      </c>
      <c r="O570" s="3" t="str">
        <f ca="1">IF('PR-tampon'!$D535="","",IF('PR-tampon'!$D535=0,"",IF(INDIRECT(NOM_FR&amp;ADDRESS('PR-tampon'!$D535,COLUMN(REFERENCEMENT_ISOLANT[[#Headers],[Climat max]])))=0,"",INDIRECT(NOM_FR&amp;ADDRESS('PR-tampon'!$D535,COLUMN(REFERENCEMENT_ISOLANT[[#Headers],[Climat max]]))))))</f>
        <v/>
      </c>
      <c r="P570" s="3" t="str">
        <f ca="1">IF('PR-tampon'!$D535="","",IF('PR-tampon'!$D535=0,"",IF(INDIRECT(NOM_FR&amp;ADDRESS('PR-tampon'!$D535,COLUMN(REFERENCEMENT_ISOLANT[[#Headers],[Locaux climatisés ou raffraichis]])))=0,"",INDIRECT(NOM_FR&amp;ADDRESS('PR-tampon'!$D535,COLUMN(REFERENCEMENT_ISOLANT[[#Headers],[Locaux climatisés ou raffraichis]]))))))</f>
        <v/>
      </c>
      <c r="Q570" s="89" t="str">
        <f ca="1">IF('PR-tampon'!$D535="","",IF('PR-tampon'!$D535=0,"",IF(INDIRECT(NOM_FR&amp;ADDRESS('PR-tampon'!$D535,COLUMN(REFERENCEMENT_ISOLANT[[#Headers],[LIEN INTERNET]])))=0,"",INDIRECT(NOM_FR&amp;ADDRESS('PR-tampon'!$D535,COLUMN(REFERENCEMENT_ISOLANT[[#Headers],[LIEN INTERNET]]))))))</f>
        <v/>
      </c>
    </row>
    <row r="571" spans="1:17" ht="130.15" customHeight="1" x14ac:dyDescent="0.25">
      <c r="A571" s="3" t="s">
        <v>219</v>
      </c>
      <c r="B571" s="88" t="str">
        <f ca="1">IF('PR-tampon'!$D536="","",IF('PR-tampon'!$D536=0,"",IF(INDIRECT(NOM_FR&amp;ADDRESS('PR-tampon'!$D536,COLUMN(REFERENCEMENT_ISOLANT[[#Headers],[DATE REFERENCEMENT]])))=0,"",INDIRECT(NOM_FR&amp;ADDRESS('PR-tampon'!$D536,COLUMN(REFERENCEMENT_ISOLANT[[#Headers],[DATE REFERENCEMENT]]))))))</f>
        <v/>
      </c>
      <c r="C571" s="88" t="str">
        <f ca="1">IF('PR-tampon'!$D536="","",IF('PR-tampon'!$D536=0,"",IF(INDIRECT(NOM_FR&amp;ADDRESS('PR-tampon'!$D536,COLUMN(REFERENCEMENT_ISOLANT[[#Headers],[TYPE DE PROCEDE]])))=0,"",INDIRECT(NOM_FR&amp;ADDRESS('PR-tampon'!$D536,COLUMN(REFERENCEMENT_ISOLANT[[#Headers],[TYPE DE PROCEDE]]))))))</f>
        <v/>
      </c>
      <c r="D571" s="88" t="str">
        <f ca="1">IF('PR-tampon'!$D536="","",IF('PR-tampon'!$D536=0,"",IF(INDIRECT(NOM_FR&amp;ADDRESS('PR-tampon'!$D536,COLUMN(REFERENCEMENT_ISOLANT[[#Headers],[MATIERE]])))=0,"",INDIRECT(NOM_FR&amp;ADDRESS('PR-tampon'!$D536,COLUMN(REFERENCEMENT_ISOLANT[[#Headers],[MATIERE]]))))))</f>
        <v/>
      </c>
      <c r="E571" s="3" t="str">
        <f ca="1">IF('PR-tampon'!$D536="","",IF('PR-tampon'!$D536=0,"",IF(INDIRECT(NOM_FR&amp;ADDRESS('PR-tampon'!$D536,COLUMN(REFERENCEMENT_ISOLANT[[#Headers],[NOM COMMERCIAL DU PROCEDE]])))=0,"",INDIRECT(NOM_FR&amp;ADDRESS('PR-tampon'!$D536,COLUMN(REFERENCEMENT_ISOLANT[[#Headers],[NOM COMMERCIAL DU PROCEDE]]))))))</f>
        <v/>
      </c>
      <c r="F571" s="3" t="str">
        <f ca="1">IF('PR-tampon'!$D536="","",IF('PR-tampon'!$D536=0,"",IF(INDIRECT(NOM_FR&amp;ADDRESS('PR-tampon'!$D536,COLUMN(REFERENCEMENT_ISOLANT[[#Headers],[DISTRIBUTEUR]])))=0,"",INDIRECT(NOM_FR&amp;ADDRESS('PR-tampon'!$D536,COLUMN(REFERENCEMENT_ISOLANT[[#Headers],[DISTRIBUTEUR]]))))))</f>
        <v/>
      </c>
      <c r="G571" s="3" t="str">
        <f ca="1">IF('PR-tampon'!$D536="","",IF('PR-tampon'!$D536=0,"",IF(INDIRECT(NOM_FR&amp;ADDRESS('PR-tampon'!$D536,COLUMN(REFERENCEMENT_ISOLANT[[#Headers],[TYPE DE DOCUMENT DE REFERENCE]])))=0,"",INDIRECT(NOM_FR&amp;ADDRESS('PR-tampon'!$D536,COLUMN(REFERENCEMENT_ISOLANT[[#Headers],[TYPE DE DOCUMENT DE REFERENCE]]))))))</f>
        <v/>
      </c>
      <c r="H571" s="3" t="str">
        <f ca="1">IF('PR-tampon'!$D536="","",IF('PR-tampon'!$D536=0,"",IF(INDIRECT(NOM_FR&amp;ADDRESS('PR-tampon'!$D536,COLUMN(REFERENCEMENT_ISOLANT[[#Headers],[REF]])))=0,"",INDIRECT(NOM_FR&amp;ADDRESS('PR-tampon'!$D536,COLUMN(REFERENCEMENT_ISOLANT[[#Headers],[REF]]))))))</f>
        <v/>
      </c>
      <c r="I571" s="82" t="str">
        <f ca="1">IF('PR-tampon'!$D536="","",IF('PR-tampon'!$D536=0,"",IF(INDIRECT(NOM_FR&amp;ADDRESS('PR-tampon'!$D536,COLUMN(REFERENCEMENT_ISOLANT[[#Headers],[AVIS LIMITE AU]])))=0,"",INDIRECT(NOM_FR&amp;ADDRESS('PR-tampon'!$D536,COLUMN(REFERENCEMENT_ISOLANT[[#Headers],[AVIS LIMITE AU]]))))))</f>
        <v/>
      </c>
      <c r="J571" s="3" t="str">
        <f ca="1">IF('PR-tampon'!$D536="","",IF('PR-tampon'!$D536=0,"",IF(INDIRECT(NOM_FR&amp;ADDRESS('PR-tampon'!$D536,COLUMN(REFERENCEMENT_ISOLANT[[#Headers],[TC/TNC
dans le domaine d''emploi visé]])))=0,"",INDIRECT(NOM_FR&amp;ADDRESS('PR-tampon'!$D536,COLUMN(REFERENCEMENT_ISOLANT[[#Headers],[TC/TNC
dans le domaine d''emploi visé]]))))))</f>
        <v/>
      </c>
      <c r="K571" s="117" t="str">
        <f ca="1">IF('PR-tampon'!$D536="","",IF('PR-tampon'!$D536=0,"",IF(INDIRECT(NOM_FR&amp;ADDRESS('PR-tampon'!$D536,COLUMN(REFERENCEMENT_ISOLANT[[#Headers],[SYNTHESE DES APPLICATIONS VISEES]])))=0,"",INDIRECT(NOM_FR&amp;ADDRESS('PR-tampon'!$D536,COLUMN(REFERENCEMENT_ISOLANT[[#Headers],[SYNTHESE DES APPLICATIONS VISEES]]))))))</f>
        <v/>
      </c>
      <c r="L571" s="84" t="str">
        <f ca="1">IF('PR-tampon'!$E536="","",IF('PR-tampon'!$E536=0,"",IF(INDIRECT(NOM_FR&amp;ADDRESS('PR-tampon'!$E536,COLUMN(REFERENCEMENT_ISOLANT[[#Headers],[CONCATENATION DES OBSERVATIONS]])))=0,"",INDIRECT(NOM_FR&amp;ADDRESS('PR-tampon'!$E536,COLUMN(REFERENCEMENT_ISOLANT[[#Headers],[CONCATENATION DES OBSERVATIONS]]))))))</f>
        <v/>
      </c>
      <c r="M571" s="3" t="str">
        <f ca="1">IF('PR-tampon'!$D536="","",IF('PR-tampon'!$D536=0,"",IF(INDIRECT(NOM_FR&amp;ADDRESS('PR-tampon'!$D536,COLUMN(REFERENCEMENT_ISOLANT[[#Headers],[Hygrométrie des locaux]])))=0,"",INDIRECT(NOM_FR&amp;ADDRESS('PR-tampon'!$D536,COLUMN(REFERENCEMENT_ISOLANT[[#Headers],[Hygrométrie des locaux]]))))))</f>
        <v/>
      </c>
      <c r="N571" s="3" t="str">
        <f ca="1">IF('PR-tampon'!$D536="","",IF('PR-tampon'!$D536=0,"",IF(INDIRECT(NOM_FR&amp;ADDRESS('PR-tampon'!$D536,COLUMN(REFERENCEMENT_ISOLANT[[#Headers],[classement locaux au sens 20.1 P3]])))=0,"",INDIRECT(NOM_FR&amp;ADDRESS('PR-tampon'!$D536,COLUMN(REFERENCEMENT_ISOLANT[[#Headers],[classement locaux au sens 20.1 P3]]))))))</f>
        <v/>
      </c>
      <c r="O571" s="3" t="str">
        <f ca="1">IF('PR-tampon'!$D536="","",IF('PR-tampon'!$D536=0,"",IF(INDIRECT(NOM_FR&amp;ADDRESS('PR-tampon'!$D536,COLUMN(REFERENCEMENT_ISOLANT[[#Headers],[Climat max]])))=0,"",INDIRECT(NOM_FR&amp;ADDRESS('PR-tampon'!$D536,COLUMN(REFERENCEMENT_ISOLANT[[#Headers],[Climat max]]))))))</f>
        <v/>
      </c>
      <c r="P571" s="3" t="str">
        <f ca="1">IF('PR-tampon'!$D536="","",IF('PR-tampon'!$D536=0,"",IF(INDIRECT(NOM_FR&amp;ADDRESS('PR-tampon'!$D536,COLUMN(REFERENCEMENT_ISOLANT[[#Headers],[Locaux climatisés ou raffraichis]])))=0,"",INDIRECT(NOM_FR&amp;ADDRESS('PR-tampon'!$D536,COLUMN(REFERENCEMENT_ISOLANT[[#Headers],[Locaux climatisés ou raffraichis]]))))))</f>
        <v/>
      </c>
      <c r="Q571" s="89" t="str">
        <f ca="1">IF('PR-tampon'!$D536="","",IF('PR-tampon'!$D536=0,"",IF(INDIRECT(NOM_FR&amp;ADDRESS('PR-tampon'!$D536,COLUMN(REFERENCEMENT_ISOLANT[[#Headers],[LIEN INTERNET]])))=0,"",INDIRECT(NOM_FR&amp;ADDRESS('PR-tampon'!$D536,COLUMN(REFERENCEMENT_ISOLANT[[#Headers],[LIEN INTERNET]]))))))</f>
        <v/>
      </c>
    </row>
    <row r="572" spans="1:17" ht="130.15" customHeight="1" x14ac:dyDescent="0.25">
      <c r="A572" s="3" t="s">
        <v>219</v>
      </c>
      <c r="B572" s="88" t="str">
        <f ca="1">IF('PR-tampon'!$D537="","",IF('PR-tampon'!$D537=0,"",IF(INDIRECT(NOM_FR&amp;ADDRESS('PR-tampon'!$D537,COLUMN(REFERENCEMENT_ISOLANT[[#Headers],[DATE REFERENCEMENT]])))=0,"",INDIRECT(NOM_FR&amp;ADDRESS('PR-tampon'!$D537,COLUMN(REFERENCEMENT_ISOLANT[[#Headers],[DATE REFERENCEMENT]]))))))</f>
        <v/>
      </c>
      <c r="C572" s="88" t="str">
        <f ca="1">IF('PR-tampon'!$D537="","",IF('PR-tampon'!$D537=0,"",IF(INDIRECT(NOM_FR&amp;ADDRESS('PR-tampon'!$D537,COLUMN(REFERENCEMENT_ISOLANT[[#Headers],[TYPE DE PROCEDE]])))=0,"",INDIRECT(NOM_FR&amp;ADDRESS('PR-tampon'!$D537,COLUMN(REFERENCEMENT_ISOLANT[[#Headers],[TYPE DE PROCEDE]]))))))</f>
        <v/>
      </c>
      <c r="D572" s="88" t="str">
        <f ca="1">IF('PR-tampon'!$D537="","",IF('PR-tampon'!$D537=0,"",IF(INDIRECT(NOM_FR&amp;ADDRESS('PR-tampon'!$D537,COLUMN(REFERENCEMENT_ISOLANT[[#Headers],[MATIERE]])))=0,"",INDIRECT(NOM_FR&amp;ADDRESS('PR-tampon'!$D537,COLUMN(REFERENCEMENT_ISOLANT[[#Headers],[MATIERE]]))))))</f>
        <v/>
      </c>
      <c r="E572" s="3" t="str">
        <f ca="1">IF('PR-tampon'!$D537="","",IF('PR-tampon'!$D537=0,"",IF(INDIRECT(NOM_FR&amp;ADDRESS('PR-tampon'!$D537,COLUMN(REFERENCEMENT_ISOLANT[[#Headers],[NOM COMMERCIAL DU PROCEDE]])))=0,"",INDIRECT(NOM_FR&amp;ADDRESS('PR-tampon'!$D537,COLUMN(REFERENCEMENT_ISOLANT[[#Headers],[NOM COMMERCIAL DU PROCEDE]]))))))</f>
        <v/>
      </c>
      <c r="F572" s="3" t="str">
        <f ca="1">IF('PR-tampon'!$D537="","",IF('PR-tampon'!$D537=0,"",IF(INDIRECT(NOM_FR&amp;ADDRESS('PR-tampon'!$D537,COLUMN(REFERENCEMENT_ISOLANT[[#Headers],[DISTRIBUTEUR]])))=0,"",INDIRECT(NOM_FR&amp;ADDRESS('PR-tampon'!$D537,COLUMN(REFERENCEMENT_ISOLANT[[#Headers],[DISTRIBUTEUR]]))))))</f>
        <v/>
      </c>
      <c r="G572" s="3" t="str">
        <f ca="1">IF('PR-tampon'!$D537="","",IF('PR-tampon'!$D537=0,"",IF(INDIRECT(NOM_FR&amp;ADDRESS('PR-tampon'!$D537,COLUMN(REFERENCEMENT_ISOLANT[[#Headers],[TYPE DE DOCUMENT DE REFERENCE]])))=0,"",INDIRECT(NOM_FR&amp;ADDRESS('PR-tampon'!$D537,COLUMN(REFERENCEMENT_ISOLANT[[#Headers],[TYPE DE DOCUMENT DE REFERENCE]]))))))</f>
        <v/>
      </c>
      <c r="H572" s="3" t="str">
        <f ca="1">IF('PR-tampon'!$D537="","",IF('PR-tampon'!$D537=0,"",IF(INDIRECT(NOM_FR&amp;ADDRESS('PR-tampon'!$D537,COLUMN(REFERENCEMENT_ISOLANT[[#Headers],[REF]])))=0,"",INDIRECT(NOM_FR&amp;ADDRESS('PR-tampon'!$D537,COLUMN(REFERENCEMENT_ISOLANT[[#Headers],[REF]]))))))</f>
        <v/>
      </c>
      <c r="I572" s="82" t="str">
        <f ca="1">IF('PR-tampon'!$D537="","",IF('PR-tampon'!$D537=0,"",IF(INDIRECT(NOM_FR&amp;ADDRESS('PR-tampon'!$D537,COLUMN(REFERENCEMENT_ISOLANT[[#Headers],[AVIS LIMITE AU]])))=0,"",INDIRECT(NOM_FR&amp;ADDRESS('PR-tampon'!$D537,COLUMN(REFERENCEMENT_ISOLANT[[#Headers],[AVIS LIMITE AU]]))))))</f>
        <v/>
      </c>
      <c r="J572" s="3" t="str">
        <f ca="1">IF('PR-tampon'!$D537="","",IF('PR-tampon'!$D537=0,"",IF(INDIRECT(NOM_FR&amp;ADDRESS('PR-tampon'!$D537,COLUMN(REFERENCEMENT_ISOLANT[[#Headers],[TC/TNC
dans le domaine d''emploi visé]])))=0,"",INDIRECT(NOM_FR&amp;ADDRESS('PR-tampon'!$D537,COLUMN(REFERENCEMENT_ISOLANT[[#Headers],[TC/TNC
dans le domaine d''emploi visé]]))))))</f>
        <v/>
      </c>
      <c r="K572" s="117" t="str">
        <f ca="1">IF('PR-tampon'!$D537="","",IF('PR-tampon'!$D537=0,"",IF(INDIRECT(NOM_FR&amp;ADDRESS('PR-tampon'!$D537,COLUMN(REFERENCEMENT_ISOLANT[[#Headers],[SYNTHESE DES APPLICATIONS VISEES]])))=0,"",INDIRECT(NOM_FR&amp;ADDRESS('PR-tampon'!$D537,COLUMN(REFERENCEMENT_ISOLANT[[#Headers],[SYNTHESE DES APPLICATIONS VISEES]]))))))</f>
        <v/>
      </c>
      <c r="L572" s="84" t="str">
        <f ca="1">IF('PR-tampon'!$E537="","",IF('PR-tampon'!$E537=0,"",IF(INDIRECT(NOM_FR&amp;ADDRESS('PR-tampon'!$E537,COLUMN(REFERENCEMENT_ISOLANT[[#Headers],[CONCATENATION DES OBSERVATIONS]])))=0,"",INDIRECT(NOM_FR&amp;ADDRESS('PR-tampon'!$E537,COLUMN(REFERENCEMENT_ISOLANT[[#Headers],[CONCATENATION DES OBSERVATIONS]]))))))</f>
        <v/>
      </c>
      <c r="M572" s="3" t="str">
        <f ca="1">IF('PR-tampon'!$D537="","",IF('PR-tampon'!$D537=0,"",IF(INDIRECT(NOM_FR&amp;ADDRESS('PR-tampon'!$D537,COLUMN(REFERENCEMENT_ISOLANT[[#Headers],[Hygrométrie des locaux]])))=0,"",INDIRECT(NOM_FR&amp;ADDRESS('PR-tampon'!$D537,COLUMN(REFERENCEMENT_ISOLANT[[#Headers],[Hygrométrie des locaux]]))))))</f>
        <v/>
      </c>
      <c r="N572" s="3" t="str">
        <f ca="1">IF('PR-tampon'!$D537="","",IF('PR-tampon'!$D537=0,"",IF(INDIRECT(NOM_FR&amp;ADDRESS('PR-tampon'!$D537,COLUMN(REFERENCEMENT_ISOLANT[[#Headers],[classement locaux au sens 20.1 P3]])))=0,"",INDIRECT(NOM_FR&amp;ADDRESS('PR-tampon'!$D537,COLUMN(REFERENCEMENT_ISOLANT[[#Headers],[classement locaux au sens 20.1 P3]]))))))</f>
        <v/>
      </c>
      <c r="O572" s="3" t="str">
        <f ca="1">IF('PR-tampon'!$D537="","",IF('PR-tampon'!$D537=0,"",IF(INDIRECT(NOM_FR&amp;ADDRESS('PR-tampon'!$D537,COLUMN(REFERENCEMENT_ISOLANT[[#Headers],[Climat max]])))=0,"",INDIRECT(NOM_FR&amp;ADDRESS('PR-tampon'!$D537,COLUMN(REFERENCEMENT_ISOLANT[[#Headers],[Climat max]]))))))</f>
        <v/>
      </c>
      <c r="P572" s="3" t="str">
        <f ca="1">IF('PR-tampon'!$D537="","",IF('PR-tampon'!$D537=0,"",IF(INDIRECT(NOM_FR&amp;ADDRESS('PR-tampon'!$D537,COLUMN(REFERENCEMENT_ISOLANT[[#Headers],[Locaux climatisés ou raffraichis]])))=0,"",INDIRECT(NOM_FR&amp;ADDRESS('PR-tampon'!$D537,COLUMN(REFERENCEMENT_ISOLANT[[#Headers],[Locaux climatisés ou raffraichis]]))))))</f>
        <v/>
      </c>
      <c r="Q572" s="89" t="str">
        <f ca="1">IF('PR-tampon'!$D537="","",IF('PR-tampon'!$D537=0,"",IF(INDIRECT(NOM_FR&amp;ADDRESS('PR-tampon'!$D537,COLUMN(REFERENCEMENT_ISOLANT[[#Headers],[LIEN INTERNET]])))=0,"",INDIRECT(NOM_FR&amp;ADDRESS('PR-tampon'!$D537,COLUMN(REFERENCEMENT_ISOLANT[[#Headers],[LIEN INTERNET]]))))))</f>
        <v/>
      </c>
    </row>
    <row r="573" spans="1:17" ht="130.15" customHeight="1" x14ac:dyDescent="0.25">
      <c r="A573" s="3" t="s">
        <v>219</v>
      </c>
      <c r="B573" s="88" t="str">
        <f ca="1">IF('PR-tampon'!$D538="","",IF('PR-tampon'!$D538=0,"",IF(INDIRECT(NOM_FR&amp;ADDRESS('PR-tampon'!$D538,COLUMN(REFERENCEMENT_ISOLANT[[#Headers],[DATE REFERENCEMENT]])))=0,"",INDIRECT(NOM_FR&amp;ADDRESS('PR-tampon'!$D538,COLUMN(REFERENCEMENT_ISOLANT[[#Headers],[DATE REFERENCEMENT]]))))))</f>
        <v/>
      </c>
      <c r="C573" s="88" t="str">
        <f ca="1">IF('PR-tampon'!$D538="","",IF('PR-tampon'!$D538=0,"",IF(INDIRECT(NOM_FR&amp;ADDRESS('PR-tampon'!$D538,COLUMN(REFERENCEMENT_ISOLANT[[#Headers],[TYPE DE PROCEDE]])))=0,"",INDIRECT(NOM_FR&amp;ADDRESS('PR-tampon'!$D538,COLUMN(REFERENCEMENT_ISOLANT[[#Headers],[TYPE DE PROCEDE]]))))))</f>
        <v/>
      </c>
      <c r="D573" s="88" t="str">
        <f ca="1">IF('PR-tampon'!$D538="","",IF('PR-tampon'!$D538=0,"",IF(INDIRECT(NOM_FR&amp;ADDRESS('PR-tampon'!$D538,COLUMN(REFERENCEMENT_ISOLANT[[#Headers],[MATIERE]])))=0,"",INDIRECT(NOM_FR&amp;ADDRESS('PR-tampon'!$D538,COLUMN(REFERENCEMENT_ISOLANT[[#Headers],[MATIERE]]))))))</f>
        <v/>
      </c>
      <c r="E573" s="3" t="str">
        <f ca="1">IF('PR-tampon'!$D538="","",IF('PR-tampon'!$D538=0,"",IF(INDIRECT(NOM_FR&amp;ADDRESS('PR-tampon'!$D538,COLUMN(REFERENCEMENT_ISOLANT[[#Headers],[NOM COMMERCIAL DU PROCEDE]])))=0,"",INDIRECT(NOM_FR&amp;ADDRESS('PR-tampon'!$D538,COLUMN(REFERENCEMENT_ISOLANT[[#Headers],[NOM COMMERCIAL DU PROCEDE]]))))))</f>
        <v/>
      </c>
      <c r="F573" s="3" t="str">
        <f ca="1">IF('PR-tampon'!$D538="","",IF('PR-tampon'!$D538=0,"",IF(INDIRECT(NOM_FR&amp;ADDRESS('PR-tampon'!$D538,COLUMN(REFERENCEMENT_ISOLANT[[#Headers],[DISTRIBUTEUR]])))=0,"",INDIRECT(NOM_FR&amp;ADDRESS('PR-tampon'!$D538,COLUMN(REFERENCEMENT_ISOLANT[[#Headers],[DISTRIBUTEUR]]))))))</f>
        <v/>
      </c>
      <c r="G573" s="3" t="str">
        <f ca="1">IF('PR-tampon'!$D538="","",IF('PR-tampon'!$D538=0,"",IF(INDIRECT(NOM_FR&amp;ADDRESS('PR-tampon'!$D538,COLUMN(REFERENCEMENT_ISOLANT[[#Headers],[TYPE DE DOCUMENT DE REFERENCE]])))=0,"",INDIRECT(NOM_FR&amp;ADDRESS('PR-tampon'!$D538,COLUMN(REFERENCEMENT_ISOLANT[[#Headers],[TYPE DE DOCUMENT DE REFERENCE]]))))))</f>
        <v/>
      </c>
      <c r="H573" s="3" t="str">
        <f ca="1">IF('PR-tampon'!$D538="","",IF('PR-tampon'!$D538=0,"",IF(INDIRECT(NOM_FR&amp;ADDRESS('PR-tampon'!$D538,COLUMN(REFERENCEMENT_ISOLANT[[#Headers],[REF]])))=0,"",INDIRECT(NOM_FR&amp;ADDRESS('PR-tampon'!$D538,COLUMN(REFERENCEMENT_ISOLANT[[#Headers],[REF]]))))))</f>
        <v/>
      </c>
      <c r="I573" s="82" t="str">
        <f ca="1">IF('PR-tampon'!$D538="","",IF('PR-tampon'!$D538=0,"",IF(INDIRECT(NOM_FR&amp;ADDRESS('PR-tampon'!$D538,COLUMN(REFERENCEMENT_ISOLANT[[#Headers],[AVIS LIMITE AU]])))=0,"",INDIRECT(NOM_FR&amp;ADDRESS('PR-tampon'!$D538,COLUMN(REFERENCEMENT_ISOLANT[[#Headers],[AVIS LIMITE AU]]))))))</f>
        <v/>
      </c>
      <c r="J573" s="3" t="str">
        <f ca="1">IF('PR-tampon'!$D538="","",IF('PR-tampon'!$D538=0,"",IF(INDIRECT(NOM_FR&amp;ADDRESS('PR-tampon'!$D538,COLUMN(REFERENCEMENT_ISOLANT[[#Headers],[TC/TNC
dans le domaine d''emploi visé]])))=0,"",INDIRECT(NOM_FR&amp;ADDRESS('PR-tampon'!$D538,COLUMN(REFERENCEMENT_ISOLANT[[#Headers],[TC/TNC
dans le domaine d''emploi visé]]))))))</f>
        <v/>
      </c>
      <c r="K573" s="117" t="str">
        <f ca="1">IF('PR-tampon'!$D538="","",IF('PR-tampon'!$D538=0,"",IF(INDIRECT(NOM_FR&amp;ADDRESS('PR-tampon'!$D538,COLUMN(REFERENCEMENT_ISOLANT[[#Headers],[SYNTHESE DES APPLICATIONS VISEES]])))=0,"",INDIRECT(NOM_FR&amp;ADDRESS('PR-tampon'!$D538,COLUMN(REFERENCEMENT_ISOLANT[[#Headers],[SYNTHESE DES APPLICATIONS VISEES]]))))))</f>
        <v/>
      </c>
      <c r="L573" s="84" t="str">
        <f ca="1">IF('PR-tampon'!$E538="","",IF('PR-tampon'!$E538=0,"",IF(INDIRECT(NOM_FR&amp;ADDRESS('PR-tampon'!$E538,COLUMN(REFERENCEMENT_ISOLANT[[#Headers],[CONCATENATION DES OBSERVATIONS]])))=0,"",INDIRECT(NOM_FR&amp;ADDRESS('PR-tampon'!$E538,COLUMN(REFERENCEMENT_ISOLANT[[#Headers],[CONCATENATION DES OBSERVATIONS]]))))))</f>
        <v/>
      </c>
      <c r="M573" s="3" t="str">
        <f ca="1">IF('PR-tampon'!$D538="","",IF('PR-tampon'!$D538=0,"",IF(INDIRECT(NOM_FR&amp;ADDRESS('PR-tampon'!$D538,COLUMN(REFERENCEMENT_ISOLANT[[#Headers],[Hygrométrie des locaux]])))=0,"",INDIRECT(NOM_FR&amp;ADDRESS('PR-tampon'!$D538,COLUMN(REFERENCEMENT_ISOLANT[[#Headers],[Hygrométrie des locaux]]))))))</f>
        <v/>
      </c>
      <c r="N573" s="3" t="str">
        <f ca="1">IF('PR-tampon'!$D538="","",IF('PR-tampon'!$D538=0,"",IF(INDIRECT(NOM_FR&amp;ADDRESS('PR-tampon'!$D538,COLUMN(REFERENCEMENT_ISOLANT[[#Headers],[classement locaux au sens 20.1 P3]])))=0,"",INDIRECT(NOM_FR&amp;ADDRESS('PR-tampon'!$D538,COLUMN(REFERENCEMENT_ISOLANT[[#Headers],[classement locaux au sens 20.1 P3]]))))))</f>
        <v/>
      </c>
      <c r="O573" s="3" t="str">
        <f ca="1">IF('PR-tampon'!$D538="","",IF('PR-tampon'!$D538=0,"",IF(INDIRECT(NOM_FR&amp;ADDRESS('PR-tampon'!$D538,COLUMN(REFERENCEMENT_ISOLANT[[#Headers],[Climat max]])))=0,"",INDIRECT(NOM_FR&amp;ADDRESS('PR-tampon'!$D538,COLUMN(REFERENCEMENT_ISOLANT[[#Headers],[Climat max]]))))))</f>
        <v/>
      </c>
      <c r="P573" s="3" t="str">
        <f ca="1">IF('PR-tampon'!$D538="","",IF('PR-tampon'!$D538=0,"",IF(INDIRECT(NOM_FR&amp;ADDRESS('PR-tampon'!$D538,COLUMN(REFERENCEMENT_ISOLANT[[#Headers],[Locaux climatisés ou raffraichis]])))=0,"",INDIRECT(NOM_FR&amp;ADDRESS('PR-tampon'!$D538,COLUMN(REFERENCEMENT_ISOLANT[[#Headers],[Locaux climatisés ou raffraichis]]))))))</f>
        <v/>
      </c>
      <c r="Q573" s="89" t="str">
        <f ca="1">IF('PR-tampon'!$D538="","",IF('PR-tampon'!$D538=0,"",IF(INDIRECT(NOM_FR&amp;ADDRESS('PR-tampon'!$D538,COLUMN(REFERENCEMENT_ISOLANT[[#Headers],[LIEN INTERNET]])))=0,"",INDIRECT(NOM_FR&amp;ADDRESS('PR-tampon'!$D538,COLUMN(REFERENCEMENT_ISOLANT[[#Headers],[LIEN INTERNET]]))))))</f>
        <v/>
      </c>
    </row>
    <row r="574" spans="1:17" ht="130.15" customHeight="1" x14ac:dyDescent="0.25">
      <c r="A574" s="3" t="s">
        <v>219</v>
      </c>
      <c r="B574" s="88" t="str">
        <f ca="1">IF('PR-tampon'!$D539="","",IF('PR-tampon'!$D539=0,"",IF(INDIRECT(NOM_FR&amp;ADDRESS('PR-tampon'!$D539,COLUMN(REFERENCEMENT_ISOLANT[[#Headers],[DATE REFERENCEMENT]])))=0,"",INDIRECT(NOM_FR&amp;ADDRESS('PR-tampon'!$D539,COLUMN(REFERENCEMENT_ISOLANT[[#Headers],[DATE REFERENCEMENT]]))))))</f>
        <v/>
      </c>
      <c r="C574" s="88" t="str">
        <f ca="1">IF('PR-tampon'!$D539="","",IF('PR-tampon'!$D539=0,"",IF(INDIRECT(NOM_FR&amp;ADDRESS('PR-tampon'!$D539,COLUMN(REFERENCEMENT_ISOLANT[[#Headers],[TYPE DE PROCEDE]])))=0,"",INDIRECT(NOM_FR&amp;ADDRESS('PR-tampon'!$D539,COLUMN(REFERENCEMENT_ISOLANT[[#Headers],[TYPE DE PROCEDE]]))))))</f>
        <v/>
      </c>
      <c r="D574" s="88" t="str">
        <f ca="1">IF('PR-tampon'!$D539="","",IF('PR-tampon'!$D539=0,"",IF(INDIRECT(NOM_FR&amp;ADDRESS('PR-tampon'!$D539,COLUMN(REFERENCEMENT_ISOLANT[[#Headers],[MATIERE]])))=0,"",INDIRECT(NOM_FR&amp;ADDRESS('PR-tampon'!$D539,COLUMN(REFERENCEMENT_ISOLANT[[#Headers],[MATIERE]]))))))</f>
        <v/>
      </c>
      <c r="E574" s="3" t="str">
        <f ca="1">IF('PR-tampon'!$D539="","",IF('PR-tampon'!$D539=0,"",IF(INDIRECT(NOM_FR&amp;ADDRESS('PR-tampon'!$D539,COLUMN(REFERENCEMENT_ISOLANT[[#Headers],[NOM COMMERCIAL DU PROCEDE]])))=0,"",INDIRECT(NOM_FR&amp;ADDRESS('PR-tampon'!$D539,COLUMN(REFERENCEMENT_ISOLANT[[#Headers],[NOM COMMERCIAL DU PROCEDE]]))))))</f>
        <v/>
      </c>
      <c r="F574" s="3" t="str">
        <f ca="1">IF('PR-tampon'!$D539="","",IF('PR-tampon'!$D539=0,"",IF(INDIRECT(NOM_FR&amp;ADDRESS('PR-tampon'!$D539,COLUMN(REFERENCEMENT_ISOLANT[[#Headers],[DISTRIBUTEUR]])))=0,"",INDIRECT(NOM_FR&amp;ADDRESS('PR-tampon'!$D539,COLUMN(REFERENCEMENT_ISOLANT[[#Headers],[DISTRIBUTEUR]]))))))</f>
        <v/>
      </c>
      <c r="G574" s="3" t="str">
        <f ca="1">IF('PR-tampon'!$D539="","",IF('PR-tampon'!$D539=0,"",IF(INDIRECT(NOM_FR&amp;ADDRESS('PR-tampon'!$D539,COLUMN(REFERENCEMENT_ISOLANT[[#Headers],[TYPE DE DOCUMENT DE REFERENCE]])))=0,"",INDIRECT(NOM_FR&amp;ADDRESS('PR-tampon'!$D539,COLUMN(REFERENCEMENT_ISOLANT[[#Headers],[TYPE DE DOCUMENT DE REFERENCE]]))))))</f>
        <v/>
      </c>
      <c r="H574" s="3" t="str">
        <f ca="1">IF('PR-tampon'!$D539="","",IF('PR-tampon'!$D539=0,"",IF(INDIRECT(NOM_FR&amp;ADDRESS('PR-tampon'!$D539,COLUMN(REFERENCEMENT_ISOLANT[[#Headers],[REF]])))=0,"",INDIRECT(NOM_FR&amp;ADDRESS('PR-tampon'!$D539,COLUMN(REFERENCEMENT_ISOLANT[[#Headers],[REF]]))))))</f>
        <v/>
      </c>
      <c r="I574" s="82" t="str">
        <f ca="1">IF('PR-tampon'!$D539="","",IF('PR-tampon'!$D539=0,"",IF(INDIRECT(NOM_FR&amp;ADDRESS('PR-tampon'!$D539,COLUMN(REFERENCEMENT_ISOLANT[[#Headers],[AVIS LIMITE AU]])))=0,"",INDIRECT(NOM_FR&amp;ADDRESS('PR-tampon'!$D539,COLUMN(REFERENCEMENT_ISOLANT[[#Headers],[AVIS LIMITE AU]]))))))</f>
        <v/>
      </c>
      <c r="J574" s="3" t="str">
        <f ca="1">IF('PR-tampon'!$D539="","",IF('PR-tampon'!$D539=0,"",IF(INDIRECT(NOM_FR&amp;ADDRESS('PR-tampon'!$D539,COLUMN(REFERENCEMENT_ISOLANT[[#Headers],[TC/TNC
dans le domaine d''emploi visé]])))=0,"",INDIRECT(NOM_FR&amp;ADDRESS('PR-tampon'!$D539,COLUMN(REFERENCEMENT_ISOLANT[[#Headers],[TC/TNC
dans le domaine d''emploi visé]]))))))</f>
        <v/>
      </c>
      <c r="K574" s="117" t="str">
        <f ca="1">IF('PR-tampon'!$D539="","",IF('PR-tampon'!$D539=0,"",IF(INDIRECT(NOM_FR&amp;ADDRESS('PR-tampon'!$D539,COLUMN(REFERENCEMENT_ISOLANT[[#Headers],[SYNTHESE DES APPLICATIONS VISEES]])))=0,"",INDIRECT(NOM_FR&amp;ADDRESS('PR-tampon'!$D539,COLUMN(REFERENCEMENT_ISOLANT[[#Headers],[SYNTHESE DES APPLICATIONS VISEES]]))))))</f>
        <v/>
      </c>
      <c r="L574" s="84" t="str">
        <f ca="1">IF('PR-tampon'!$E539="","",IF('PR-tampon'!$E539=0,"",IF(INDIRECT(NOM_FR&amp;ADDRESS('PR-tampon'!$E539,COLUMN(REFERENCEMENT_ISOLANT[[#Headers],[CONCATENATION DES OBSERVATIONS]])))=0,"",INDIRECT(NOM_FR&amp;ADDRESS('PR-tampon'!$E539,COLUMN(REFERENCEMENT_ISOLANT[[#Headers],[CONCATENATION DES OBSERVATIONS]]))))))</f>
        <v/>
      </c>
      <c r="M574" s="3" t="str">
        <f ca="1">IF('PR-tampon'!$D539="","",IF('PR-tampon'!$D539=0,"",IF(INDIRECT(NOM_FR&amp;ADDRESS('PR-tampon'!$D539,COLUMN(REFERENCEMENT_ISOLANT[[#Headers],[Hygrométrie des locaux]])))=0,"",INDIRECT(NOM_FR&amp;ADDRESS('PR-tampon'!$D539,COLUMN(REFERENCEMENT_ISOLANT[[#Headers],[Hygrométrie des locaux]]))))))</f>
        <v/>
      </c>
      <c r="N574" s="3" t="str">
        <f ca="1">IF('PR-tampon'!$D539="","",IF('PR-tampon'!$D539=0,"",IF(INDIRECT(NOM_FR&amp;ADDRESS('PR-tampon'!$D539,COLUMN(REFERENCEMENT_ISOLANT[[#Headers],[classement locaux au sens 20.1 P3]])))=0,"",INDIRECT(NOM_FR&amp;ADDRESS('PR-tampon'!$D539,COLUMN(REFERENCEMENT_ISOLANT[[#Headers],[classement locaux au sens 20.1 P3]]))))))</f>
        <v/>
      </c>
      <c r="O574" s="3" t="str">
        <f ca="1">IF('PR-tampon'!$D539="","",IF('PR-tampon'!$D539=0,"",IF(INDIRECT(NOM_FR&amp;ADDRESS('PR-tampon'!$D539,COLUMN(REFERENCEMENT_ISOLANT[[#Headers],[Climat max]])))=0,"",INDIRECT(NOM_FR&amp;ADDRESS('PR-tampon'!$D539,COLUMN(REFERENCEMENT_ISOLANT[[#Headers],[Climat max]]))))))</f>
        <v/>
      </c>
      <c r="P574" s="3" t="str">
        <f ca="1">IF('PR-tampon'!$D539="","",IF('PR-tampon'!$D539=0,"",IF(INDIRECT(NOM_FR&amp;ADDRESS('PR-tampon'!$D539,COLUMN(REFERENCEMENT_ISOLANT[[#Headers],[Locaux climatisés ou raffraichis]])))=0,"",INDIRECT(NOM_FR&amp;ADDRESS('PR-tampon'!$D539,COLUMN(REFERENCEMENT_ISOLANT[[#Headers],[Locaux climatisés ou raffraichis]]))))))</f>
        <v/>
      </c>
      <c r="Q574" s="89" t="str">
        <f ca="1">IF('PR-tampon'!$D539="","",IF('PR-tampon'!$D539=0,"",IF(INDIRECT(NOM_FR&amp;ADDRESS('PR-tampon'!$D539,COLUMN(REFERENCEMENT_ISOLANT[[#Headers],[LIEN INTERNET]])))=0,"",INDIRECT(NOM_FR&amp;ADDRESS('PR-tampon'!$D539,COLUMN(REFERENCEMENT_ISOLANT[[#Headers],[LIEN INTERNET]]))))))</f>
        <v/>
      </c>
    </row>
    <row r="575" spans="1:17" ht="130.15" customHeight="1" x14ac:dyDescent="0.25">
      <c r="A575" s="3" t="s">
        <v>219</v>
      </c>
      <c r="B575" s="88" t="str">
        <f ca="1">IF('PR-tampon'!$D540="","",IF('PR-tampon'!$D540=0,"",IF(INDIRECT(NOM_FR&amp;ADDRESS('PR-tampon'!$D540,COLUMN(REFERENCEMENT_ISOLANT[[#Headers],[DATE REFERENCEMENT]])))=0,"",INDIRECT(NOM_FR&amp;ADDRESS('PR-tampon'!$D540,COLUMN(REFERENCEMENT_ISOLANT[[#Headers],[DATE REFERENCEMENT]]))))))</f>
        <v/>
      </c>
      <c r="C575" s="88" t="str">
        <f ca="1">IF('PR-tampon'!$D540="","",IF('PR-tampon'!$D540=0,"",IF(INDIRECT(NOM_FR&amp;ADDRESS('PR-tampon'!$D540,COLUMN(REFERENCEMENT_ISOLANT[[#Headers],[TYPE DE PROCEDE]])))=0,"",INDIRECT(NOM_FR&amp;ADDRESS('PR-tampon'!$D540,COLUMN(REFERENCEMENT_ISOLANT[[#Headers],[TYPE DE PROCEDE]]))))))</f>
        <v/>
      </c>
      <c r="D575" s="88" t="str">
        <f ca="1">IF('PR-tampon'!$D540="","",IF('PR-tampon'!$D540=0,"",IF(INDIRECT(NOM_FR&amp;ADDRESS('PR-tampon'!$D540,COLUMN(REFERENCEMENT_ISOLANT[[#Headers],[MATIERE]])))=0,"",INDIRECT(NOM_FR&amp;ADDRESS('PR-tampon'!$D540,COLUMN(REFERENCEMENT_ISOLANT[[#Headers],[MATIERE]]))))))</f>
        <v/>
      </c>
      <c r="E575" s="3" t="str">
        <f ca="1">IF('PR-tampon'!$D540="","",IF('PR-tampon'!$D540=0,"",IF(INDIRECT(NOM_FR&amp;ADDRESS('PR-tampon'!$D540,COLUMN(REFERENCEMENT_ISOLANT[[#Headers],[NOM COMMERCIAL DU PROCEDE]])))=0,"",INDIRECT(NOM_FR&amp;ADDRESS('PR-tampon'!$D540,COLUMN(REFERENCEMENT_ISOLANT[[#Headers],[NOM COMMERCIAL DU PROCEDE]]))))))</f>
        <v/>
      </c>
      <c r="F575" s="3" t="str">
        <f ca="1">IF('PR-tampon'!$D540="","",IF('PR-tampon'!$D540=0,"",IF(INDIRECT(NOM_FR&amp;ADDRESS('PR-tampon'!$D540,COLUMN(REFERENCEMENT_ISOLANT[[#Headers],[DISTRIBUTEUR]])))=0,"",INDIRECT(NOM_FR&amp;ADDRESS('PR-tampon'!$D540,COLUMN(REFERENCEMENT_ISOLANT[[#Headers],[DISTRIBUTEUR]]))))))</f>
        <v/>
      </c>
      <c r="G575" s="3" t="str">
        <f ca="1">IF('PR-tampon'!$D540="","",IF('PR-tampon'!$D540=0,"",IF(INDIRECT(NOM_FR&amp;ADDRESS('PR-tampon'!$D540,COLUMN(REFERENCEMENT_ISOLANT[[#Headers],[TYPE DE DOCUMENT DE REFERENCE]])))=0,"",INDIRECT(NOM_FR&amp;ADDRESS('PR-tampon'!$D540,COLUMN(REFERENCEMENT_ISOLANT[[#Headers],[TYPE DE DOCUMENT DE REFERENCE]]))))))</f>
        <v/>
      </c>
      <c r="H575" s="3" t="str">
        <f ca="1">IF('PR-tampon'!$D540="","",IF('PR-tampon'!$D540=0,"",IF(INDIRECT(NOM_FR&amp;ADDRESS('PR-tampon'!$D540,COLUMN(REFERENCEMENT_ISOLANT[[#Headers],[REF]])))=0,"",INDIRECT(NOM_FR&amp;ADDRESS('PR-tampon'!$D540,COLUMN(REFERENCEMENT_ISOLANT[[#Headers],[REF]]))))))</f>
        <v/>
      </c>
      <c r="I575" s="82" t="str">
        <f ca="1">IF('PR-tampon'!$D540="","",IF('PR-tampon'!$D540=0,"",IF(INDIRECT(NOM_FR&amp;ADDRESS('PR-tampon'!$D540,COLUMN(REFERENCEMENT_ISOLANT[[#Headers],[AVIS LIMITE AU]])))=0,"",INDIRECT(NOM_FR&amp;ADDRESS('PR-tampon'!$D540,COLUMN(REFERENCEMENT_ISOLANT[[#Headers],[AVIS LIMITE AU]]))))))</f>
        <v/>
      </c>
      <c r="J575" s="3" t="str">
        <f ca="1">IF('PR-tampon'!$D540="","",IF('PR-tampon'!$D540=0,"",IF(INDIRECT(NOM_FR&amp;ADDRESS('PR-tampon'!$D540,COLUMN(REFERENCEMENT_ISOLANT[[#Headers],[TC/TNC
dans le domaine d''emploi visé]])))=0,"",INDIRECT(NOM_FR&amp;ADDRESS('PR-tampon'!$D540,COLUMN(REFERENCEMENT_ISOLANT[[#Headers],[TC/TNC
dans le domaine d''emploi visé]]))))))</f>
        <v/>
      </c>
      <c r="K575" s="117" t="str">
        <f ca="1">IF('PR-tampon'!$D540="","",IF('PR-tampon'!$D540=0,"",IF(INDIRECT(NOM_FR&amp;ADDRESS('PR-tampon'!$D540,COLUMN(REFERENCEMENT_ISOLANT[[#Headers],[SYNTHESE DES APPLICATIONS VISEES]])))=0,"",INDIRECT(NOM_FR&amp;ADDRESS('PR-tampon'!$D540,COLUMN(REFERENCEMENT_ISOLANT[[#Headers],[SYNTHESE DES APPLICATIONS VISEES]]))))))</f>
        <v/>
      </c>
      <c r="L575" s="84" t="str">
        <f ca="1">IF('PR-tampon'!$E540="","",IF('PR-tampon'!$E540=0,"",IF(INDIRECT(NOM_FR&amp;ADDRESS('PR-tampon'!$E540,COLUMN(REFERENCEMENT_ISOLANT[[#Headers],[CONCATENATION DES OBSERVATIONS]])))=0,"",INDIRECT(NOM_FR&amp;ADDRESS('PR-tampon'!$E540,COLUMN(REFERENCEMENT_ISOLANT[[#Headers],[CONCATENATION DES OBSERVATIONS]]))))))</f>
        <v/>
      </c>
      <c r="M575" s="3" t="str">
        <f ca="1">IF('PR-tampon'!$D540="","",IF('PR-tampon'!$D540=0,"",IF(INDIRECT(NOM_FR&amp;ADDRESS('PR-tampon'!$D540,COLUMN(REFERENCEMENT_ISOLANT[[#Headers],[Hygrométrie des locaux]])))=0,"",INDIRECT(NOM_FR&amp;ADDRESS('PR-tampon'!$D540,COLUMN(REFERENCEMENT_ISOLANT[[#Headers],[Hygrométrie des locaux]]))))))</f>
        <v/>
      </c>
      <c r="N575" s="3" t="str">
        <f ca="1">IF('PR-tampon'!$D540="","",IF('PR-tampon'!$D540=0,"",IF(INDIRECT(NOM_FR&amp;ADDRESS('PR-tampon'!$D540,COLUMN(REFERENCEMENT_ISOLANT[[#Headers],[classement locaux au sens 20.1 P3]])))=0,"",INDIRECT(NOM_FR&amp;ADDRESS('PR-tampon'!$D540,COLUMN(REFERENCEMENT_ISOLANT[[#Headers],[classement locaux au sens 20.1 P3]]))))))</f>
        <v/>
      </c>
      <c r="O575" s="3" t="str">
        <f ca="1">IF('PR-tampon'!$D540="","",IF('PR-tampon'!$D540=0,"",IF(INDIRECT(NOM_FR&amp;ADDRESS('PR-tampon'!$D540,COLUMN(REFERENCEMENT_ISOLANT[[#Headers],[Climat max]])))=0,"",INDIRECT(NOM_FR&amp;ADDRESS('PR-tampon'!$D540,COLUMN(REFERENCEMENT_ISOLANT[[#Headers],[Climat max]]))))))</f>
        <v/>
      </c>
      <c r="P575" s="3" t="str">
        <f ca="1">IF('PR-tampon'!$D540="","",IF('PR-tampon'!$D540=0,"",IF(INDIRECT(NOM_FR&amp;ADDRESS('PR-tampon'!$D540,COLUMN(REFERENCEMENT_ISOLANT[[#Headers],[Locaux climatisés ou raffraichis]])))=0,"",INDIRECT(NOM_FR&amp;ADDRESS('PR-tampon'!$D540,COLUMN(REFERENCEMENT_ISOLANT[[#Headers],[Locaux climatisés ou raffraichis]]))))))</f>
        <v/>
      </c>
      <c r="Q575" s="89" t="str">
        <f ca="1">IF('PR-tampon'!$D540="","",IF('PR-tampon'!$D540=0,"",IF(INDIRECT(NOM_FR&amp;ADDRESS('PR-tampon'!$D540,COLUMN(REFERENCEMENT_ISOLANT[[#Headers],[LIEN INTERNET]])))=0,"",INDIRECT(NOM_FR&amp;ADDRESS('PR-tampon'!$D540,COLUMN(REFERENCEMENT_ISOLANT[[#Headers],[LIEN INTERNET]]))))))</f>
        <v/>
      </c>
    </row>
    <row r="576" spans="1:17" ht="130.15" customHeight="1" x14ac:dyDescent="0.25">
      <c r="A576" s="3" t="s">
        <v>219</v>
      </c>
      <c r="B576" s="88" t="str">
        <f ca="1">IF('PR-tampon'!$D541="","",IF('PR-tampon'!$D541=0,"",IF(INDIRECT(NOM_FR&amp;ADDRESS('PR-tampon'!$D541,COLUMN(REFERENCEMENT_ISOLANT[[#Headers],[DATE REFERENCEMENT]])))=0,"",INDIRECT(NOM_FR&amp;ADDRESS('PR-tampon'!$D541,COLUMN(REFERENCEMENT_ISOLANT[[#Headers],[DATE REFERENCEMENT]]))))))</f>
        <v/>
      </c>
      <c r="C576" s="88" t="str">
        <f ca="1">IF('PR-tampon'!$D541="","",IF('PR-tampon'!$D541=0,"",IF(INDIRECT(NOM_FR&amp;ADDRESS('PR-tampon'!$D541,COLUMN(REFERENCEMENT_ISOLANT[[#Headers],[TYPE DE PROCEDE]])))=0,"",INDIRECT(NOM_FR&amp;ADDRESS('PR-tampon'!$D541,COLUMN(REFERENCEMENT_ISOLANT[[#Headers],[TYPE DE PROCEDE]]))))))</f>
        <v/>
      </c>
      <c r="D576" s="88" t="str">
        <f ca="1">IF('PR-tampon'!$D541="","",IF('PR-tampon'!$D541=0,"",IF(INDIRECT(NOM_FR&amp;ADDRESS('PR-tampon'!$D541,COLUMN(REFERENCEMENT_ISOLANT[[#Headers],[MATIERE]])))=0,"",INDIRECT(NOM_FR&amp;ADDRESS('PR-tampon'!$D541,COLUMN(REFERENCEMENT_ISOLANT[[#Headers],[MATIERE]]))))))</f>
        <v/>
      </c>
      <c r="E576" s="3" t="str">
        <f ca="1">IF('PR-tampon'!$D541="","",IF('PR-tampon'!$D541=0,"",IF(INDIRECT(NOM_FR&amp;ADDRESS('PR-tampon'!$D541,COLUMN(REFERENCEMENT_ISOLANT[[#Headers],[NOM COMMERCIAL DU PROCEDE]])))=0,"",INDIRECT(NOM_FR&amp;ADDRESS('PR-tampon'!$D541,COLUMN(REFERENCEMENT_ISOLANT[[#Headers],[NOM COMMERCIAL DU PROCEDE]]))))))</f>
        <v/>
      </c>
      <c r="F576" s="3" t="str">
        <f ca="1">IF('PR-tampon'!$D541="","",IF('PR-tampon'!$D541=0,"",IF(INDIRECT(NOM_FR&amp;ADDRESS('PR-tampon'!$D541,COLUMN(REFERENCEMENT_ISOLANT[[#Headers],[DISTRIBUTEUR]])))=0,"",INDIRECT(NOM_FR&amp;ADDRESS('PR-tampon'!$D541,COLUMN(REFERENCEMENT_ISOLANT[[#Headers],[DISTRIBUTEUR]]))))))</f>
        <v/>
      </c>
      <c r="G576" s="3" t="str">
        <f ca="1">IF('PR-tampon'!$D541="","",IF('PR-tampon'!$D541=0,"",IF(INDIRECT(NOM_FR&amp;ADDRESS('PR-tampon'!$D541,COLUMN(REFERENCEMENT_ISOLANT[[#Headers],[TYPE DE DOCUMENT DE REFERENCE]])))=0,"",INDIRECT(NOM_FR&amp;ADDRESS('PR-tampon'!$D541,COLUMN(REFERENCEMENT_ISOLANT[[#Headers],[TYPE DE DOCUMENT DE REFERENCE]]))))))</f>
        <v/>
      </c>
      <c r="H576" s="3" t="str">
        <f ca="1">IF('PR-tampon'!$D541="","",IF('PR-tampon'!$D541=0,"",IF(INDIRECT(NOM_FR&amp;ADDRESS('PR-tampon'!$D541,COLUMN(REFERENCEMENT_ISOLANT[[#Headers],[REF]])))=0,"",INDIRECT(NOM_FR&amp;ADDRESS('PR-tampon'!$D541,COLUMN(REFERENCEMENT_ISOLANT[[#Headers],[REF]]))))))</f>
        <v/>
      </c>
      <c r="I576" s="82" t="str">
        <f ca="1">IF('PR-tampon'!$D541="","",IF('PR-tampon'!$D541=0,"",IF(INDIRECT(NOM_FR&amp;ADDRESS('PR-tampon'!$D541,COLUMN(REFERENCEMENT_ISOLANT[[#Headers],[AVIS LIMITE AU]])))=0,"",INDIRECT(NOM_FR&amp;ADDRESS('PR-tampon'!$D541,COLUMN(REFERENCEMENT_ISOLANT[[#Headers],[AVIS LIMITE AU]]))))))</f>
        <v/>
      </c>
      <c r="J576" s="3" t="str">
        <f ca="1">IF('PR-tampon'!$D541="","",IF('PR-tampon'!$D541=0,"",IF(INDIRECT(NOM_FR&amp;ADDRESS('PR-tampon'!$D541,COLUMN(REFERENCEMENT_ISOLANT[[#Headers],[TC/TNC
dans le domaine d''emploi visé]])))=0,"",INDIRECT(NOM_FR&amp;ADDRESS('PR-tampon'!$D541,COLUMN(REFERENCEMENT_ISOLANT[[#Headers],[TC/TNC
dans le domaine d''emploi visé]]))))))</f>
        <v/>
      </c>
      <c r="K576" s="117" t="str">
        <f ca="1">IF('PR-tampon'!$D541="","",IF('PR-tampon'!$D541=0,"",IF(INDIRECT(NOM_FR&amp;ADDRESS('PR-tampon'!$D541,COLUMN(REFERENCEMENT_ISOLANT[[#Headers],[SYNTHESE DES APPLICATIONS VISEES]])))=0,"",INDIRECT(NOM_FR&amp;ADDRESS('PR-tampon'!$D541,COLUMN(REFERENCEMENT_ISOLANT[[#Headers],[SYNTHESE DES APPLICATIONS VISEES]]))))))</f>
        <v/>
      </c>
      <c r="L576" s="84" t="str">
        <f ca="1">IF('PR-tampon'!$E541="","",IF('PR-tampon'!$E541=0,"",IF(INDIRECT(NOM_FR&amp;ADDRESS('PR-tampon'!$E541,COLUMN(REFERENCEMENT_ISOLANT[[#Headers],[CONCATENATION DES OBSERVATIONS]])))=0,"",INDIRECT(NOM_FR&amp;ADDRESS('PR-tampon'!$E541,COLUMN(REFERENCEMENT_ISOLANT[[#Headers],[CONCATENATION DES OBSERVATIONS]]))))))</f>
        <v/>
      </c>
      <c r="M576" s="3" t="str">
        <f ca="1">IF('PR-tampon'!$D541="","",IF('PR-tampon'!$D541=0,"",IF(INDIRECT(NOM_FR&amp;ADDRESS('PR-tampon'!$D541,COLUMN(REFERENCEMENT_ISOLANT[[#Headers],[Hygrométrie des locaux]])))=0,"",INDIRECT(NOM_FR&amp;ADDRESS('PR-tampon'!$D541,COLUMN(REFERENCEMENT_ISOLANT[[#Headers],[Hygrométrie des locaux]]))))))</f>
        <v/>
      </c>
      <c r="N576" s="3" t="str">
        <f ca="1">IF('PR-tampon'!$D541="","",IF('PR-tampon'!$D541=0,"",IF(INDIRECT(NOM_FR&amp;ADDRESS('PR-tampon'!$D541,COLUMN(REFERENCEMENT_ISOLANT[[#Headers],[classement locaux au sens 20.1 P3]])))=0,"",INDIRECT(NOM_FR&amp;ADDRESS('PR-tampon'!$D541,COLUMN(REFERENCEMENT_ISOLANT[[#Headers],[classement locaux au sens 20.1 P3]]))))))</f>
        <v/>
      </c>
      <c r="O576" s="3" t="str">
        <f ca="1">IF('PR-tampon'!$D541="","",IF('PR-tampon'!$D541=0,"",IF(INDIRECT(NOM_FR&amp;ADDRESS('PR-tampon'!$D541,COLUMN(REFERENCEMENT_ISOLANT[[#Headers],[Climat max]])))=0,"",INDIRECT(NOM_FR&amp;ADDRESS('PR-tampon'!$D541,COLUMN(REFERENCEMENT_ISOLANT[[#Headers],[Climat max]]))))))</f>
        <v/>
      </c>
      <c r="P576" s="3" t="str">
        <f ca="1">IF('PR-tampon'!$D541="","",IF('PR-tampon'!$D541=0,"",IF(INDIRECT(NOM_FR&amp;ADDRESS('PR-tampon'!$D541,COLUMN(REFERENCEMENT_ISOLANT[[#Headers],[Locaux climatisés ou raffraichis]])))=0,"",INDIRECT(NOM_FR&amp;ADDRESS('PR-tampon'!$D541,COLUMN(REFERENCEMENT_ISOLANT[[#Headers],[Locaux climatisés ou raffraichis]]))))))</f>
        <v/>
      </c>
      <c r="Q576" s="89" t="str">
        <f ca="1">IF('PR-tampon'!$D541="","",IF('PR-tampon'!$D541=0,"",IF(INDIRECT(NOM_FR&amp;ADDRESS('PR-tampon'!$D541,COLUMN(REFERENCEMENT_ISOLANT[[#Headers],[LIEN INTERNET]])))=0,"",INDIRECT(NOM_FR&amp;ADDRESS('PR-tampon'!$D541,COLUMN(REFERENCEMENT_ISOLANT[[#Headers],[LIEN INTERNET]]))))))</f>
        <v/>
      </c>
    </row>
    <row r="577" spans="1:17" ht="130.15" customHeight="1" x14ac:dyDescent="0.25">
      <c r="A577" s="3" t="s">
        <v>219</v>
      </c>
      <c r="B577" s="88" t="str">
        <f ca="1">IF('PR-tampon'!$D542="","",IF('PR-tampon'!$D542=0,"",IF(INDIRECT(NOM_FR&amp;ADDRESS('PR-tampon'!$D542,COLUMN(REFERENCEMENT_ISOLANT[[#Headers],[DATE REFERENCEMENT]])))=0,"",INDIRECT(NOM_FR&amp;ADDRESS('PR-tampon'!$D542,COLUMN(REFERENCEMENT_ISOLANT[[#Headers],[DATE REFERENCEMENT]]))))))</f>
        <v/>
      </c>
      <c r="C577" s="88" t="str">
        <f ca="1">IF('PR-tampon'!$D542="","",IF('PR-tampon'!$D542=0,"",IF(INDIRECT(NOM_FR&amp;ADDRESS('PR-tampon'!$D542,COLUMN(REFERENCEMENT_ISOLANT[[#Headers],[TYPE DE PROCEDE]])))=0,"",INDIRECT(NOM_FR&amp;ADDRESS('PR-tampon'!$D542,COLUMN(REFERENCEMENT_ISOLANT[[#Headers],[TYPE DE PROCEDE]]))))))</f>
        <v/>
      </c>
      <c r="D577" s="88" t="str">
        <f ca="1">IF('PR-tampon'!$D542="","",IF('PR-tampon'!$D542=0,"",IF(INDIRECT(NOM_FR&amp;ADDRESS('PR-tampon'!$D542,COLUMN(REFERENCEMENT_ISOLANT[[#Headers],[MATIERE]])))=0,"",INDIRECT(NOM_FR&amp;ADDRESS('PR-tampon'!$D542,COLUMN(REFERENCEMENT_ISOLANT[[#Headers],[MATIERE]]))))))</f>
        <v/>
      </c>
      <c r="E577" s="3" t="str">
        <f ca="1">IF('PR-tampon'!$D542="","",IF('PR-tampon'!$D542=0,"",IF(INDIRECT(NOM_FR&amp;ADDRESS('PR-tampon'!$D542,COLUMN(REFERENCEMENT_ISOLANT[[#Headers],[NOM COMMERCIAL DU PROCEDE]])))=0,"",INDIRECT(NOM_FR&amp;ADDRESS('PR-tampon'!$D542,COLUMN(REFERENCEMENT_ISOLANT[[#Headers],[NOM COMMERCIAL DU PROCEDE]]))))))</f>
        <v/>
      </c>
      <c r="F577" s="3" t="str">
        <f ca="1">IF('PR-tampon'!$D542="","",IF('PR-tampon'!$D542=0,"",IF(INDIRECT(NOM_FR&amp;ADDRESS('PR-tampon'!$D542,COLUMN(REFERENCEMENT_ISOLANT[[#Headers],[DISTRIBUTEUR]])))=0,"",INDIRECT(NOM_FR&amp;ADDRESS('PR-tampon'!$D542,COLUMN(REFERENCEMENT_ISOLANT[[#Headers],[DISTRIBUTEUR]]))))))</f>
        <v/>
      </c>
      <c r="G577" s="3" t="str">
        <f ca="1">IF('PR-tampon'!$D542="","",IF('PR-tampon'!$D542=0,"",IF(INDIRECT(NOM_FR&amp;ADDRESS('PR-tampon'!$D542,COLUMN(REFERENCEMENT_ISOLANT[[#Headers],[TYPE DE DOCUMENT DE REFERENCE]])))=0,"",INDIRECT(NOM_FR&amp;ADDRESS('PR-tampon'!$D542,COLUMN(REFERENCEMENT_ISOLANT[[#Headers],[TYPE DE DOCUMENT DE REFERENCE]]))))))</f>
        <v/>
      </c>
      <c r="H577" s="3" t="str">
        <f ca="1">IF('PR-tampon'!$D542="","",IF('PR-tampon'!$D542=0,"",IF(INDIRECT(NOM_FR&amp;ADDRESS('PR-tampon'!$D542,COLUMN(REFERENCEMENT_ISOLANT[[#Headers],[REF]])))=0,"",INDIRECT(NOM_FR&amp;ADDRESS('PR-tampon'!$D542,COLUMN(REFERENCEMENT_ISOLANT[[#Headers],[REF]]))))))</f>
        <v/>
      </c>
      <c r="I577" s="82" t="str">
        <f ca="1">IF('PR-tampon'!$D542="","",IF('PR-tampon'!$D542=0,"",IF(INDIRECT(NOM_FR&amp;ADDRESS('PR-tampon'!$D542,COLUMN(REFERENCEMENT_ISOLANT[[#Headers],[AVIS LIMITE AU]])))=0,"",INDIRECT(NOM_FR&amp;ADDRESS('PR-tampon'!$D542,COLUMN(REFERENCEMENT_ISOLANT[[#Headers],[AVIS LIMITE AU]]))))))</f>
        <v/>
      </c>
      <c r="J577" s="3" t="str">
        <f ca="1">IF('PR-tampon'!$D542="","",IF('PR-tampon'!$D542=0,"",IF(INDIRECT(NOM_FR&amp;ADDRESS('PR-tampon'!$D542,COLUMN(REFERENCEMENT_ISOLANT[[#Headers],[TC/TNC
dans le domaine d''emploi visé]])))=0,"",INDIRECT(NOM_FR&amp;ADDRESS('PR-tampon'!$D542,COLUMN(REFERENCEMENT_ISOLANT[[#Headers],[TC/TNC
dans le domaine d''emploi visé]]))))))</f>
        <v/>
      </c>
      <c r="K577" s="117" t="str">
        <f ca="1">IF('PR-tampon'!$D542="","",IF('PR-tampon'!$D542=0,"",IF(INDIRECT(NOM_FR&amp;ADDRESS('PR-tampon'!$D542,COLUMN(REFERENCEMENT_ISOLANT[[#Headers],[SYNTHESE DES APPLICATIONS VISEES]])))=0,"",INDIRECT(NOM_FR&amp;ADDRESS('PR-tampon'!$D542,COLUMN(REFERENCEMENT_ISOLANT[[#Headers],[SYNTHESE DES APPLICATIONS VISEES]]))))))</f>
        <v/>
      </c>
      <c r="L577" s="84" t="str">
        <f ca="1">IF('PR-tampon'!$E542="","",IF('PR-tampon'!$E542=0,"",IF(INDIRECT(NOM_FR&amp;ADDRESS('PR-tampon'!$E542,COLUMN(REFERENCEMENT_ISOLANT[[#Headers],[CONCATENATION DES OBSERVATIONS]])))=0,"",INDIRECT(NOM_FR&amp;ADDRESS('PR-tampon'!$E542,COLUMN(REFERENCEMENT_ISOLANT[[#Headers],[CONCATENATION DES OBSERVATIONS]]))))))</f>
        <v/>
      </c>
      <c r="M577" s="3" t="str">
        <f ca="1">IF('PR-tampon'!$D542="","",IF('PR-tampon'!$D542=0,"",IF(INDIRECT(NOM_FR&amp;ADDRESS('PR-tampon'!$D542,COLUMN(REFERENCEMENT_ISOLANT[[#Headers],[Hygrométrie des locaux]])))=0,"",INDIRECT(NOM_FR&amp;ADDRESS('PR-tampon'!$D542,COLUMN(REFERENCEMENT_ISOLANT[[#Headers],[Hygrométrie des locaux]]))))))</f>
        <v/>
      </c>
      <c r="N577" s="3" t="str">
        <f ca="1">IF('PR-tampon'!$D542="","",IF('PR-tampon'!$D542=0,"",IF(INDIRECT(NOM_FR&amp;ADDRESS('PR-tampon'!$D542,COLUMN(REFERENCEMENT_ISOLANT[[#Headers],[classement locaux au sens 20.1 P3]])))=0,"",INDIRECT(NOM_FR&amp;ADDRESS('PR-tampon'!$D542,COLUMN(REFERENCEMENT_ISOLANT[[#Headers],[classement locaux au sens 20.1 P3]]))))))</f>
        <v/>
      </c>
      <c r="O577" s="3" t="str">
        <f ca="1">IF('PR-tampon'!$D542="","",IF('PR-tampon'!$D542=0,"",IF(INDIRECT(NOM_FR&amp;ADDRESS('PR-tampon'!$D542,COLUMN(REFERENCEMENT_ISOLANT[[#Headers],[Climat max]])))=0,"",INDIRECT(NOM_FR&amp;ADDRESS('PR-tampon'!$D542,COLUMN(REFERENCEMENT_ISOLANT[[#Headers],[Climat max]]))))))</f>
        <v/>
      </c>
      <c r="P577" s="3" t="str">
        <f ca="1">IF('PR-tampon'!$D542="","",IF('PR-tampon'!$D542=0,"",IF(INDIRECT(NOM_FR&amp;ADDRESS('PR-tampon'!$D542,COLUMN(REFERENCEMENT_ISOLANT[[#Headers],[Locaux climatisés ou raffraichis]])))=0,"",INDIRECT(NOM_FR&amp;ADDRESS('PR-tampon'!$D542,COLUMN(REFERENCEMENT_ISOLANT[[#Headers],[Locaux climatisés ou raffraichis]]))))))</f>
        <v/>
      </c>
      <c r="Q577" s="89" t="str">
        <f ca="1">IF('PR-tampon'!$D542="","",IF('PR-tampon'!$D542=0,"",IF(INDIRECT(NOM_FR&amp;ADDRESS('PR-tampon'!$D542,COLUMN(REFERENCEMENT_ISOLANT[[#Headers],[LIEN INTERNET]])))=0,"",INDIRECT(NOM_FR&amp;ADDRESS('PR-tampon'!$D542,COLUMN(REFERENCEMENT_ISOLANT[[#Headers],[LIEN INTERNET]]))))))</f>
        <v/>
      </c>
    </row>
    <row r="578" spans="1:17" ht="130.15" customHeight="1" x14ac:dyDescent="0.25">
      <c r="A578" s="3" t="s">
        <v>219</v>
      </c>
      <c r="B578" s="88" t="str">
        <f ca="1">IF('PR-tampon'!$D543="","",IF('PR-tampon'!$D543=0,"",IF(INDIRECT(NOM_FR&amp;ADDRESS('PR-tampon'!$D543,COLUMN(REFERENCEMENT_ISOLANT[[#Headers],[DATE REFERENCEMENT]])))=0,"",INDIRECT(NOM_FR&amp;ADDRESS('PR-tampon'!$D543,COLUMN(REFERENCEMENT_ISOLANT[[#Headers],[DATE REFERENCEMENT]]))))))</f>
        <v/>
      </c>
      <c r="C578" s="88" t="str">
        <f ca="1">IF('PR-tampon'!$D543="","",IF('PR-tampon'!$D543=0,"",IF(INDIRECT(NOM_FR&amp;ADDRESS('PR-tampon'!$D543,COLUMN(REFERENCEMENT_ISOLANT[[#Headers],[TYPE DE PROCEDE]])))=0,"",INDIRECT(NOM_FR&amp;ADDRESS('PR-tampon'!$D543,COLUMN(REFERENCEMENT_ISOLANT[[#Headers],[TYPE DE PROCEDE]]))))))</f>
        <v/>
      </c>
      <c r="D578" s="88" t="str">
        <f ca="1">IF('PR-tampon'!$D543="","",IF('PR-tampon'!$D543=0,"",IF(INDIRECT(NOM_FR&amp;ADDRESS('PR-tampon'!$D543,COLUMN(REFERENCEMENT_ISOLANT[[#Headers],[MATIERE]])))=0,"",INDIRECT(NOM_FR&amp;ADDRESS('PR-tampon'!$D543,COLUMN(REFERENCEMENT_ISOLANT[[#Headers],[MATIERE]]))))))</f>
        <v/>
      </c>
      <c r="E578" s="3" t="str">
        <f ca="1">IF('PR-tampon'!$D543="","",IF('PR-tampon'!$D543=0,"",IF(INDIRECT(NOM_FR&amp;ADDRESS('PR-tampon'!$D543,COLUMN(REFERENCEMENT_ISOLANT[[#Headers],[NOM COMMERCIAL DU PROCEDE]])))=0,"",INDIRECT(NOM_FR&amp;ADDRESS('PR-tampon'!$D543,COLUMN(REFERENCEMENT_ISOLANT[[#Headers],[NOM COMMERCIAL DU PROCEDE]]))))))</f>
        <v/>
      </c>
      <c r="F578" s="3" t="str">
        <f ca="1">IF('PR-tampon'!$D543="","",IF('PR-tampon'!$D543=0,"",IF(INDIRECT(NOM_FR&amp;ADDRESS('PR-tampon'!$D543,COLUMN(REFERENCEMENT_ISOLANT[[#Headers],[DISTRIBUTEUR]])))=0,"",INDIRECT(NOM_FR&amp;ADDRESS('PR-tampon'!$D543,COLUMN(REFERENCEMENT_ISOLANT[[#Headers],[DISTRIBUTEUR]]))))))</f>
        <v/>
      </c>
      <c r="G578" s="3" t="str">
        <f ca="1">IF('PR-tampon'!$D543="","",IF('PR-tampon'!$D543=0,"",IF(INDIRECT(NOM_FR&amp;ADDRESS('PR-tampon'!$D543,COLUMN(REFERENCEMENT_ISOLANT[[#Headers],[TYPE DE DOCUMENT DE REFERENCE]])))=0,"",INDIRECT(NOM_FR&amp;ADDRESS('PR-tampon'!$D543,COLUMN(REFERENCEMENT_ISOLANT[[#Headers],[TYPE DE DOCUMENT DE REFERENCE]]))))))</f>
        <v/>
      </c>
      <c r="H578" s="3" t="str">
        <f ca="1">IF('PR-tampon'!$D543="","",IF('PR-tampon'!$D543=0,"",IF(INDIRECT(NOM_FR&amp;ADDRESS('PR-tampon'!$D543,COLUMN(REFERENCEMENT_ISOLANT[[#Headers],[REF]])))=0,"",INDIRECT(NOM_FR&amp;ADDRESS('PR-tampon'!$D543,COLUMN(REFERENCEMENT_ISOLANT[[#Headers],[REF]]))))))</f>
        <v/>
      </c>
      <c r="I578" s="82" t="str">
        <f ca="1">IF('PR-tampon'!$D543="","",IF('PR-tampon'!$D543=0,"",IF(INDIRECT(NOM_FR&amp;ADDRESS('PR-tampon'!$D543,COLUMN(REFERENCEMENT_ISOLANT[[#Headers],[AVIS LIMITE AU]])))=0,"",INDIRECT(NOM_FR&amp;ADDRESS('PR-tampon'!$D543,COLUMN(REFERENCEMENT_ISOLANT[[#Headers],[AVIS LIMITE AU]]))))))</f>
        <v/>
      </c>
      <c r="J578" s="3" t="str">
        <f ca="1">IF('PR-tampon'!$D543="","",IF('PR-tampon'!$D543=0,"",IF(INDIRECT(NOM_FR&amp;ADDRESS('PR-tampon'!$D543,COLUMN(REFERENCEMENT_ISOLANT[[#Headers],[TC/TNC
dans le domaine d''emploi visé]])))=0,"",INDIRECT(NOM_FR&amp;ADDRESS('PR-tampon'!$D543,COLUMN(REFERENCEMENT_ISOLANT[[#Headers],[TC/TNC
dans le domaine d''emploi visé]]))))))</f>
        <v/>
      </c>
      <c r="K578" s="117" t="str">
        <f ca="1">IF('PR-tampon'!$D543="","",IF('PR-tampon'!$D543=0,"",IF(INDIRECT(NOM_FR&amp;ADDRESS('PR-tampon'!$D543,COLUMN(REFERENCEMENT_ISOLANT[[#Headers],[SYNTHESE DES APPLICATIONS VISEES]])))=0,"",INDIRECT(NOM_FR&amp;ADDRESS('PR-tampon'!$D543,COLUMN(REFERENCEMENT_ISOLANT[[#Headers],[SYNTHESE DES APPLICATIONS VISEES]]))))))</f>
        <v/>
      </c>
      <c r="L578" s="84" t="str">
        <f ca="1">IF('PR-tampon'!$E543="","",IF('PR-tampon'!$E543=0,"",IF(INDIRECT(NOM_FR&amp;ADDRESS('PR-tampon'!$E543,COLUMN(REFERENCEMENT_ISOLANT[[#Headers],[CONCATENATION DES OBSERVATIONS]])))=0,"",INDIRECT(NOM_FR&amp;ADDRESS('PR-tampon'!$E543,COLUMN(REFERENCEMENT_ISOLANT[[#Headers],[CONCATENATION DES OBSERVATIONS]]))))))</f>
        <v/>
      </c>
      <c r="M578" s="3" t="str">
        <f ca="1">IF('PR-tampon'!$D543="","",IF('PR-tampon'!$D543=0,"",IF(INDIRECT(NOM_FR&amp;ADDRESS('PR-tampon'!$D543,COLUMN(REFERENCEMENT_ISOLANT[[#Headers],[Hygrométrie des locaux]])))=0,"",INDIRECT(NOM_FR&amp;ADDRESS('PR-tampon'!$D543,COLUMN(REFERENCEMENT_ISOLANT[[#Headers],[Hygrométrie des locaux]]))))))</f>
        <v/>
      </c>
      <c r="N578" s="3" t="str">
        <f ca="1">IF('PR-tampon'!$D543="","",IF('PR-tampon'!$D543=0,"",IF(INDIRECT(NOM_FR&amp;ADDRESS('PR-tampon'!$D543,COLUMN(REFERENCEMENT_ISOLANT[[#Headers],[classement locaux au sens 20.1 P3]])))=0,"",INDIRECT(NOM_FR&amp;ADDRESS('PR-tampon'!$D543,COLUMN(REFERENCEMENT_ISOLANT[[#Headers],[classement locaux au sens 20.1 P3]]))))))</f>
        <v/>
      </c>
      <c r="O578" s="3" t="str">
        <f ca="1">IF('PR-tampon'!$D543="","",IF('PR-tampon'!$D543=0,"",IF(INDIRECT(NOM_FR&amp;ADDRESS('PR-tampon'!$D543,COLUMN(REFERENCEMENT_ISOLANT[[#Headers],[Climat max]])))=0,"",INDIRECT(NOM_FR&amp;ADDRESS('PR-tampon'!$D543,COLUMN(REFERENCEMENT_ISOLANT[[#Headers],[Climat max]]))))))</f>
        <v/>
      </c>
      <c r="P578" s="3" t="str">
        <f ca="1">IF('PR-tampon'!$D543="","",IF('PR-tampon'!$D543=0,"",IF(INDIRECT(NOM_FR&amp;ADDRESS('PR-tampon'!$D543,COLUMN(REFERENCEMENT_ISOLANT[[#Headers],[Locaux climatisés ou raffraichis]])))=0,"",INDIRECT(NOM_FR&amp;ADDRESS('PR-tampon'!$D543,COLUMN(REFERENCEMENT_ISOLANT[[#Headers],[Locaux climatisés ou raffraichis]]))))))</f>
        <v/>
      </c>
      <c r="Q578" s="89" t="str">
        <f ca="1">IF('PR-tampon'!$D543="","",IF('PR-tampon'!$D543=0,"",IF(INDIRECT(NOM_FR&amp;ADDRESS('PR-tampon'!$D543,COLUMN(REFERENCEMENT_ISOLANT[[#Headers],[LIEN INTERNET]])))=0,"",INDIRECT(NOM_FR&amp;ADDRESS('PR-tampon'!$D543,COLUMN(REFERENCEMENT_ISOLANT[[#Headers],[LIEN INTERNET]]))))))</f>
        <v/>
      </c>
    </row>
    <row r="579" spans="1:17" ht="130.15" customHeight="1" x14ac:dyDescent="0.25">
      <c r="A579" s="3" t="s">
        <v>219</v>
      </c>
      <c r="B579" s="88" t="str">
        <f ca="1">IF('PR-tampon'!$D544="","",IF('PR-tampon'!$D544=0,"",IF(INDIRECT(NOM_FR&amp;ADDRESS('PR-tampon'!$D544,COLUMN(REFERENCEMENT_ISOLANT[[#Headers],[DATE REFERENCEMENT]])))=0,"",INDIRECT(NOM_FR&amp;ADDRESS('PR-tampon'!$D544,COLUMN(REFERENCEMENT_ISOLANT[[#Headers],[DATE REFERENCEMENT]]))))))</f>
        <v/>
      </c>
      <c r="C579" s="88" t="str">
        <f ca="1">IF('PR-tampon'!$D544="","",IF('PR-tampon'!$D544=0,"",IF(INDIRECT(NOM_FR&amp;ADDRESS('PR-tampon'!$D544,COLUMN(REFERENCEMENT_ISOLANT[[#Headers],[TYPE DE PROCEDE]])))=0,"",INDIRECT(NOM_FR&amp;ADDRESS('PR-tampon'!$D544,COLUMN(REFERENCEMENT_ISOLANT[[#Headers],[TYPE DE PROCEDE]]))))))</f>
        <v/>
      </c>
      <c r="D579" s="88" t="str">
        <f ca="1">IF('PR-tampon'!$D544="","",IF('PR-tampon'!$D544=0,"",IF(INDIRECT(NOM_FR&amp;ADDRESS('PR-tampon'!$D544,COLUMN(REFERENCEMENT_ISOLANT[[#Headers],[MATIERE]])))=0,"",INDIRECT(NOM_FR&amp;ADDRESS('PR-tampon'!$D544,COLUMN(REFERENCEMENT_ISOLANT[[#Headers],[MATIERE]]))))))</f>
        <v/>
      </c>
      <c r="E579" s="3" t="str">
        <f ca="1">IF('PR-tampon'!$D544="","",IF('PR-tampon'!$D544=0,"",IF(INDIRECT(NOM_FR&amp;ADDRESS('PR-tampon'!$D544,COLUMN(REFERENCEMENT_ISOLANT[[#Headers],[NOM COMMERCIAL DU PROCEDE]])))=0,"",INDIRECT(NOM_FR&amp;ADDRESS('PR-tampon'!$D544,COLUMN(REFERENCEMENT_ISOLANT[[#Headers],[NOM COMMERCIAL DU PROCEDE]]))))))</f>
        <v/>
      </c>
      <c r="F579" s="3" t="str">
        <f ca="1">IF('PR-tampon'!$D544="","",IF('PR-tampon'!$D544=0,"",IF(INDIRECT(NOM_FR&amp;ADDRESS('PR-tampon'!$D544,COLUMN(REFERENCEMENT_ISOLANT[[#Headers],[DISTRIBUTEUR]])))=0,"",INDIRECT(NOM_FR&amp;ADDRESS('PR-tampon'!$D544,COLUMN(REFERENCEMENT_ISOLANT[[#Headers],[DISTRIBUTEUR]]))))))</f>
        <v/>
      </c>
      <c r="G579" s="3" t="str">
        <f ca="1">IF('PR-tampon'!$D544="","",IF('PR-tampon'!$D544=0,"",IF(INDIRECT(NOM_FR&amp;ADDRESS('PR-tampon'!$D544,COLUMN(REFERENCEMENT_ISOLANT[[#Headers],[TYPE DE DOCUMENT DE REFERENCE]])))=0,"",INDIRECT(NOM_FR&amp;ADDRESS('PR-tampon'!$D544,COLUMN(REFERENCEMENT_ISOLANT[[#Headers],[TYPE DE DOCUMENT DE REFERENCE]]))))))</f>
        <v/>
      </c>
      <c r="H579" s="3" t="str">
        <f ca="1">IF('PR-tampon'!$D544="","",IF('PR-tampon'!$D544=0,"",IF(INDIRECT(NOM_FR&amp;ADDRESS('PR-tampon'!$D544,COLUMN(REFERENCEMENT_ISOLANT[[#Headers],[REF]])))=0,"",INDIRECT(NOM_FR&amp;ADDRESS('PR-tampon'!$D544,COLUMN(REFERENCEMENT_ISOLANT[[#Headers],[REF]]))))))</f>
        <v/>
      </c>
      <c r="I579" s="82" t="str">
        <f ca="1">IF('PR-tampon'!$D544="","",IF('PR-tampon'!$D544=0,"",IF(INDIRECT(NOM_FR&amp;ADDRESS('PR-tampon'!$D544,COLUMN(REFERENCEMENT_ISOLANT[[#Headers],[AVIS LIMITE AU]])))=0,"",INDIRECT(NOM_FR&amp;ADDRESS('PR-tampon'!$D544,COLUMN(REFERENCEMENT_ISOLANT[[#Headers],[AVIS LIMITE AU]]))))))</f>
        <v/>
      </c>
      <c r="J579" s="3" t="str">
        <f ca="1">IF('PR-tampon'!$D544="","",IF('PR-tampon'!$D544=0,"",IF(INDIRECT(NOM_FR&amp;ADDRESS('PR-tampon'!$D544,COLUMN(REFERENCEMENT_ISOLANT[[#Headers],[TC/TNC
dans le domaine d''emploi visé]])))=0,"",INDIRECT(NOM_FR&amp;ADDRESS('PR-tampon'!$D544,COLUMN(REFERENCEMENT_ISOLANT[[#Headers],[TC/TNC
dans le domaine d''emploi visé]]))))))</f>
        <v/>
      </c>
      <c r="K579" s="117" t="str">
        <f ca="1">IF('PR-tampon'!$D544="","",IF('PR-tampon'!$D544=0,"",IF(INDIRECT(NOM_FR&amp;ADDRESS('PR-tampon'!$D544,COLUMN(REFERENCEMENT_ISOLANT[[#Headers],[SYNTHESE DES APPLICATIONS VISEES]])))=0,"",INDIRECT(NOM_FR&amp;ADDRESS('PR-tampon'!$D544,COLUMN(REFERENCEMENT_ISOLANT[[#Headers],[SYNTHESE DES APPLICATIONS VISEES]]))))))</f>
        <v/>
      </c>
      <c r="L579" s="84" t="str">
        <f ca="1">IF('PR-tampon'!$E544="","",IF('PR-tampon'!$E544=0,"",IF(INDIRECT(NOM_FR&amp;ADDRESS('PR-tampon'!$E544,COLUMN(REFERENCEMENT_ISOLANT[[#Headers],[CONCATENATION DES OBSERVATIONS]])))=0,"",INDIRECT(NOM_FR&amp;ADDRESS('PR-tampon'!$E544,COLUMN(REFERENCEMENT_ISOLANT[[#Headers],[CONCATENATION DES OBSERVATIONS]]))))))</f>
        <v/>
      </c>
      <c r="M579" s="3" t="str">
        <f ca="1">IF('PR-tampon'!$D544="","",IF('PR-tampon'!$D544=0,"",IF(INDIRECT(NOM_FR&amp;ADDRESS('PR-tampon'!$D544,COLUMN(REFERENCEMENT_ISOLANT[[#Headers],[Hygrométrie des locaux]])))=0,"",INDIRECT(NOM_FR&amp;ADDRESS('PR-tampon'!$D544,COLUMN(REFERENCEMENT_ISOLANT[[#Headers],[Hygrométrie des locaux]]))))))</f>
        <v/>
      </c>
      <c r="N579" s="3" t="str">
        <f ca="1">IF('PR-tampon'!$D544="","",IF('PR-tampon'!$D544=0,"",IF(INDIRECT(NOM_FR&amp;ADDRESS('PR-tampon'!$D544,COLUMN(REFERENCEMENT_ISOLANT[[#Headers],[classement locaux au sens 20.1 P3]])))=0,"",INDIRECT(NOM_FR&amp;ADDRESS('PR-tampon'!$D544,COLUMN(REFERENCEMENT_ISOLANT[[#Headers],[classement locaux au sens 20.1 P3]]))))))</f>
        <v/>
      </c>
      <c r="O579" s="3" t="str">
        <f ca="1">IF('PR-tampon'!$D544="","",IF('PR-tampon'!$D544=0,"",IF(INDIRECT(NOM_FR&amp;ADDRESS('PR-tampon'!$D544,COLUMN(REFERENCEMENT_ISOLANT[[#Headers],[Climat max]])))=0,"",INDIRECT(NOM_FR&amp;ADDRESS('PR-tampon'!$D544,COLUMN(REFERENCEMENT_ISOLANT[[#Headers],[Climat max]]))))))</f>
        <v/>
      </c>
      <c r="P579" s="3" t="str">
        <f ca="1">IF('PR-tampon'!$D544="","",IF('PR-tampon'!$D544=0,"",IF(INDIRECT(NOM_FR&amp;ADDRESS('PR-tampon'!$D544,COLUMN(REFERENCEMENT_ISOLANT[[#Headers],[Locaux climatisés ou raffraichis]])))=0,"",INDIRECT(NOM_FR&amp;ADDRESS('PR-tampon'!$D544,COLUMN(REFERENCEMENT_ISOLANT[[#Headers],[Locaux climatisés ou raffraichis]]))))))</f>
        <v/>
      </c>
      <c r="Q579" s="89" t="str">
        <f ca="1">IF('PR-tampon'!$D544="","",IF('PR-tampon'!$D544=0,"",IF(INDIRECT(NOM_FR&amp;ADDRESS('PR-tampon'!$D544,COLUMN(REFERENCEMENT_ISOLANT[[#Headers],[LIEN INTERNET]])))=0,"",INDIRECT(NOM_FR&amp;ADDRESS('PR-tampon'!$D544,COLUMN(REFERENCEMENT_ISOLANT[[#Headers],[LIEN INTERNET]]))))))</f>
        <v/>
      </c>
    </row>
    <row r="580" spans="1:17" ht="130.15" customHeight="1" x14ac:dyDescent="0.25">
      <c r="A580" s="3" t="s">
        <v>219</v>
      </c>
      <c r="B580" s="88" t="str">
        <f ca="1">IF('PR-tampon'!$D545="","",IF('PR-tampon'!$D545=0,"",IF(INDIRECT(NOM_FR&amp;ADDRESS('PR-tampon'!$D545,COLUMN(REFERENCEMENT_ISOLANT[[#Headers],[DATE REFERENCEMENT]])))=0,"",INDIRECT(NOM_FR&amp;ADDRESS('PR-tampon'!$D545,COLUMN(REFERENCEMENT_ISOLANT[[#Headers],[DATE REFERENCEMENT]]))))))</f>
        <v/>
      </c>
      <c r="C580" s="88" t="str">
        <f ca="1">IF('PR-tampon'!$D545="","",IF('PR-tampon'!$D545=0,"",IF(INDIRECT(NOM_FR&amp;ADDRESS('PR-tampon'!$D545,COLUMN(REFERENCEMENT_ISOLANT[[#Headers],[TYPE DE PROCEDE]])))=0,"",INDIRECT(NOM_FR&amp;ADDRESS('PR-tampon'!$D545,COLUMN(REFERENCEMENT_ISOLANT[[#Headers],[TYPE DE PROCEDE]]))))))</f>
        <v/>
      </c>
      <c r="D580" s="88" t="str">
        <f ca="1">IF('PR-tampon'!$D545="","",IF('PR-tampon'!$D545=0,"",IF(INDIRECT(NOM_FR&amp;ADDRESS('PR-tampon'!$D545,COLUMN(REFERENCEMENT_ISOLANT[[#Headers],[MATIERE]])))=0,"",INDIRECT(NOM_FR&amp;ADDRESS('PR-tampon'!$D545,COLUMN(REFERENCEMENT_ISOLANT[[#Headers],[MATIERE]]))))))</f>
        <v/>
      </c>
      <c r="E580" s="3" t="str">
        <f ca="1">IF('PR-tampon'!$D545="","",IF('PR-tampon'!$D545=0,"",IF(INDIRECT(NOM_FR&amp;ADDRESS('PR-tampon'!$D545,COLUMN(REFERENCEMENT_ISOLANT[[#Headers],[NOM COMMERCIAL DU PROCEDE]])))=0,"",INDIRECT(NOM_FR&amp;ADDRESS('PR-tampon'!$D545,COLUMN(REFERENCEMENT_ISOLANT[[#Headers],[NOM COMMERCIAL DU PROCEDE]]))))))</f>
        <v/>
      </c>
      <c r="F580" s="3" t="str">
        <f ca="1">IF('PR-tampon'!$D545="","",IF('PR-tampon'!$D545=0,"",IF(INDIRECT(NOM_FR&amp;ADDRESS('PR-tampon'!$D545,COLUMN(REFERENCEMENT_ISOLANT[[#Headers],[DISTRIBUTEUR]])))=0,"",INDIRECT(NOM_FR&amp;ADDRESS('PR-tampon'!$D545,COLUMN(REFERENCEMENT_ISOLANT[[#Headers],[DISTRIBUTEUR]]))))))</f>
        <v/>
      </c>
      <c r="G580" s="3" t="str">
        <f ca="1">IF('PR-tampon'!$D545="","",IF('PR-tampon'!$D545=0,"",IF(INDIRECT(NOM_FR&amp;ADDRESS('PR-tampon'!$D545,COLUMN(REFERENCEMENT_ISOLANT[[#Headers],[TYPE DE DOCUMENT DE REFERENCE]])))=0,"",INDIRECT(NOM_FR&amp;ADDRESS('PR-tampon'!$D545,COLUMN(REFERENCEMENT_ISOLANT[[#Headers],[TYPE DE DOCUMENT DE REFERENCE]]))))))</f>
        <v/>
      </c>
      <c r="H580" s="3" t="str">
        <f ca="1">IF('PR-tampon'!$D545="","",IF('PR-tampon'!$D545=0,"",IF(INDIRECT(NOM_FR&amp;ADDRESS('PR-tampon'!$D545,COLUMN(REFERENCEMENT_ISOLANT[[#Headers],[REF]])))=0,"",INDIRECT(NOM_FR&amp;ADDRESS('PR-tampon'!$D545,COLUMN(REFERENCEMENT_ISOLANT[[#Headers],[REF]]))))))</f>
        <v/>
      </c>
      <c r="I580" s="82" t="str">
        <f ca="1">IF('PR-tampon'!$D545="","",IF('PR-tampon'!$D545=0,"",IF(INDIRECT(NOM_FR&amp;ADDRESS('PR-tampon'!$D545,COLUMN(REFERENCEMENT_ISOLANT[[#Headers],[AVIS LIMITE AU]])))=0,"",INDIRECT(NOM_FR&amp;ADDRESS('PR-tampon'!$D545,COLUMN(REFERENCEMENT_ISOLANT[[#Headers],[AVIS LIMITE AU]]))))))</f>
        <v/>
      </c>
      <c r="J580" s="3" t="str">
        <f ca="1">IF('PR-tampon'!$D545="","",IF('PR-tampon'!$D545=0,"",IF(INDIRECT(NOM_FR&amp;ADDRESS('PR-tampon'!$D545,COLUMN(REFERENCEMENT_ISOLANT[[#Headers],[TC/TNC
dans le domaine d''emploi visé]])))=0,"",INDIRECT(NOM_FR&amp;ADDRESS('PR-tampon'!$D545,COLUMN(REFERENCEMENT_ISOLANT[[#Headers],[TC/TNC
dans le domaine d''emploi visé]]))))))</f>
        <v/>
      </c>
      <c r="K580" s="117" t="str">
        <f ca="1">IF('PR-tampon'!$D545="","",IF('PR-tampon'!$D545=0,"",IF(INDIRECT(NOM_FR&amp;ADDRESS('PR-tampon'!$D545,COLUMN(REFERENCEMENT_ISOLANT[[#Headers],[SYNTHESE DES APPLICATIONS VISEES]])))=0,"",INDIRECT(NOM_FR&amp;ADDRESS('PR-tampon'!$D545,COLUMN(REFERENCEMENT_ISOLANT[[#Headers],[SYNTHESE DES APPLICATIONS VISEES]]))))))</f>
        <v/>
      </c>
      <c r="L580" s="84" t="str">
        <f ca="1">IF('PR-tampon'!$E545="","",IF('PR-tampon'!$E545=0,"",IF(INDIRECT(NOM_FR&amp;ADDRESS('PR-tampon'!$E545,COLUMN(REFERENCEMENT_ISOLANT[[#Headers],[CONCATENATION DES OBSERVATIONS]])))=0,"",INDIRECT(NOM_FR&amp;ADDRESS('PR-tampon'!$E545,COLUMN(REFERENCEMENT_ISOLANT[[#Headers],[CONCATENATION DES OBSERVATIONS]]))))))</f>
        <v/>
      </c>
      <c r="M580" s="3" t="str">
        <f ca="1">IF('PR-tampon'!$D545="","",IF('PR-tampon'!$D545=0,"",IF(INDIRECT(NOM_FR&amp;ADDRESS('PR-tampon'!$D545,COLUMN(REFERENCEMENT_ISOLANT[[#Headers],[Hygrométrie des locaux]])))=0,"",INDIRECT(NOM_FR&amp;ADDRESS('PR-tampon'!$D545,COLUMN(REFERENCEMENT_ISOLANT[[#Headers],[Hygrométrie des locaux]]))))))</f>
        <v/>
      </c>
      <c r="N580" s="3" t="str">
        <f ca="1">IF('PR-tampon'!$D545="","",IF('PR-tampon'!$D545=0,"",IF(INDIRECT(NOM_FR&amp;ADDRESS('PR-tampon'!$D545,COLUMN(REFERENCEMENT_ISOLANT[[#Headers],[classement locaux au sens 20.1 P3]])))=0,"",INDIRECT(NOM_FR&amp;ADDRESS('PR-tampon'!$D545,COLUMN(REFERENCEMENT_ISOLANT[[#Headers],[classement locaux au sens 20.1 P3]]))))))</f>
        <v/>
      </c>
      <c r="O580" s="3" t="str">
        <f ca="1">IF('PR-tampon'!$D545="","",IF('PR-tampon'!$D545=0,"",IF(INDIRECT(NOM_FR&amp;ADDRESS('PR-tampon'!$D545,COLUMN(REFERENCEMENT_ISOLANT[[#Headers],[Climat max]])))=0,"",INDIRECT(NOM_FR&amp;ADDRESS('PR-tampon'!$D545,COLUMN(REFERENCEMENT_ISOLANT[[#Headers],[Climat max]]))))))</f>
        <v/>
      </c>
      <c r="P580" s="3" t="str">
        <f ca="1">IF('PR-tampon'!$D545="","",IF('PR-tampon'!$D545=0,"",IF(INDIRECT(NOM_FR&amp;ADDRESS('PR-tampon'!$D545,COLUMN(REFERENCEMENT_ISOLANT[[#Headers],[Locaux climatisés ou raffraichis]])))=0,"",INDIRECT(NOM_FR&amp;ADDRESS('PR-tampon'!$D545,COLUMN(REFERENCEMENT_ISOLANT[[#Headers],[Locaux climatisés ou raffraichis]]))))))</f>
        <v/>
      </c>
      <c r="Q580" s="89" t="str">
        <f ca="1">IF('PR-tampon'!$D545="","",IF('PR-tampon'!$D545=0,"",IF(INDIRECT(NOM_FR&amp;ADDRESS('PR-tampon'!$D545,COLUMN(REFERENCEMENT_ISOLANT[[#Headers],[LIEN INTERNET]])))=0,"",INDIRECT(NOM_FR&amp;ADDRESS('PR-tampon'!$D545,COLUMN(REFERENCEMENT_ISOLANT[[#Headers],[LIEN INTERNET]]))))))</f>
        <v/>
      </c>
    </row>
    <row r="581" spans="1:17" ht="130.15" customHeight="1" x14ac:dyDescent="0.25">
      <c r="A581" s="3" t="s">
        <v>219</v>
      </c>
      <c r="B581" s="88" t="str">
        <f ca="1">IF('PR-tampon'!$D546="","",IF('PR-tampon'!$D546=0,"",IF(INDIRECT(NOM_FR&amp;ADDRESS('PR-tampon'!$D546,COLUMN(REFERENCEMENT_ISOLANT[[#Headers],[DATE REFERENCEMENT]])))=0,"",INDIRECT(NOM_FR&amp;ADDRESS('PR-tampon'!$D546,COLUMN(REFERENCEMENT_ISOLANT[[#Headers],[DATE REFERENCEMENT]]))))))</f>
        <v/>
      </c>
      <c r="C581" s="88" t="str">
        <f ca="1">IF('PR-tampon'!$D546="","",IF('PR-tampon'!$D546=0,"",IF(INDIRECT(NOM_FR&amp;ADDRESS('PR-tampon'!$D546,COLUMN(REFERENCEMENT_ISOLANT[[#Headers],[TYPE DE PROCEDE]])))=0,"",INDIRECT(NOM_FR&amp;ADDRESS('PR-tampon'!$D546,COLUMN(REFERENCEMENT_ISOLANT[[#Headers],[TYPE DE PROCEDE]]))))))</f>
        <v/>
      </c>
      <c r="D581" s="88" t="str">
        <f ca="1">IF('PR-tampon'!$D546="","",IF('PR-tampon'!$D546=0,"",IF(INDIRECT(NOM_FR&amp;ADDRESS('PR-tampon'!$D546,COLUMN(REFERENCEMENT_ISOLANT[[#Headers],[MATIERE]])))=0,"",INDIRECT(NOM_FR&amp;ADDRESS('PR-tampon'!$D546,COLUMN(REFERENCEMENT_ISOLANT[[#Headers],[MATIERE]]))))))</f>
        <v/>
      </c>
      <c r="E581" s="3" t="str">
        <f ca="1">IF('PR-tampon'!$D546="","",IF('PR-tampon'!$D546=0,"",IF(INDIRECT(NOM_FR&amp;ADDRESS('PR-tampon'!$D546,COLUMN(REFERENCEMENT_ISOLANT[[#Headers],[NOM COMMERCIAL DU PROCEDE]])))=0,"",INDIRECT(NOM_FR&amp;ADDRESS('PR-tampon'!$D546,COLUMN(REFERENCEMENT_ISOLANT[[#Headers],[NOM COMMERCIAL DU PROCEDE]]))))))</f>
        <v/>
      </c>
      <c r="F581" s="3" t="str">
        <f ca="1">IF('PR-tampon'!$D546="","",IF('PR-tampon'!$D546=0,"",IF(INDIRECT(NOM_FR&amp;ADDRESS('PR-tampon'!$D546,COLUMN(REFERENCEMENT_ISOLANT[[#Headers],[DISTRIBUTEUR]])))=0,"",INDIRECT(NOM_FR&amp;ADDRESS('PR-tampon'!$D546,COLUMN(REFERENCEMENT_ISOLANT[[#Headers],[DISTRIBUTEUR]]))))))</f>
        <v/>
      </c>
      <c r="G581" s="3" t="str">
        <f ca="1">IF('PR-tampon'!$D546="","",IF('PR-tampon'!$D546=0,"",IF(INDIRECT(NOM_FR&amp;ADDRESS('PR-tampon'!$D546,COLUMN(REFERENCEMENT_ISOLANT[[#Headers],[TYPE DE DOCUMENT DE REFERENCE]])))=0,"",INDIRECT(NOM_FR&amp;ADDRESS('PR-tampon'!$D546,COLUMN(REFERENCEMENT_ISOLANT[[#Headers],[TYPE DE DOCUMENT DE REFERENCE]]))))))</f>
        <v/>
      </c>
      <c r="H581" s="3" t="str">
        <f ca="1">IF('PR-tampon'!$D546="","",IF('PR-tampon'!$D546=0,"",IF(INDIRECT(NOM_FR&amp;ADDRESS('PR-tampon'!$D546,COLUMN(REFERENCEMENT_ISOLANT[[#Headers],[REF]])))=0,"",INDIRECT(NOM_FR&amp;ADDRESS('PR-tampon'!$D546,COLUMN(REFERENCEMENT_ISOLANT[[#Headers],[REF]]))))))</f>
        <v/>
      </c>
      <c r="I581" s="82" t="str">
        <f ca="1">IF('PR-tampon'!$D546="","",IF('PR-tampon'!$D546=0,"",IF(INDIRECT(NOM_FR&amp;ADDRESS('PR-tampon'!$D546,COLUMN(REFERENCEMENT_ISOLANT[[#Headers],[AVIS LIMITE AU]])))=0,"",INDIRECT(NOM_FR&amp;ADDRESS('PR-tampon'!$D546,COLUMN(REFERENCEMENT_ISOLANT[[#Headers],[AVIS LIMITE AU]]))))))</f>
        <v/>
      </c>
      <c r="J581" s="3" t="str">
        <f ca="1">IF('PR-tampon'!$D546="","",IF('PR-tampon'!$D546=0,"",IF(INDIRECT(NOM_FR&amp;ADDRESS('PR-tampon'!$D546,COLUMN(REFERENCEMENT_ISOLANT[[#Headers],[TC/TNC
dans le domaine d''emploi visé]])))=0,"",INDIRECT(NOM_FR&amp;ADDRESS('PR-tampon'!$D546,COLUMN(REFERENCEMENT_ISOLANT[[#Headers],[TC/TNC
dans le domaine d''emploi visé]]))))))</f>
        <v/>
      </c>
      <c r="K581" s="117" t="str">
        <f ca="1">IF('PR-tampon'!$D546="","",IF('PR-tampon'!$D546=0,"",IF(INDIRECT(NOM_FR&amp;ADDRESS('PR-tampon'!$D546,COLUMN(REFERENCEMENT_ISOLANT[[#Headers],[SYNTHESE DES APPLICATIONS VISEES]])))=0,"",INDIRECT(NOM_FR&amp;ADDRESS('PR-tampon'!$D546,COLUMN(REFERENCEMENT_ISOLANT[[#Headers],[SYNTHESE DES APPLICATIONS VISEES]]))))))</f>
        <v/>
      </c>
      <c r="L581" s="84" t="str">
        <f ca="1">IF('PR-tampon'!$E546="","",IF('PR-tampon'!$E546=0,"",IF(INDIRECT(NOM_FR&amp;ADDRESS('PR-tampon'!$E546,COLUMN(REFERENCEMENT_ISOLANT[[#Headers],[CONCATENATION DES OBSERVATIONS]])))=0,"",INDIRECT(NOM_FR&amp;ADDRESS('PR-tampon'!$E546,COLUMN(REFERENCEMENT_ISOLANT[[#Headers],[CONCATENATION DES OBSERVATIONS]]))))))</f>
        <v/>
      </c>
      <c r="M581" s="3" t="str">
        <f ca="1">IF('PR-tampon'!$D546="","",IF('PR-tampon'!$D546=0,"",IF(INDIRECT(NOM_FR&amp;ADDRESS('PR-tampon'!$D546,COLUMN(REFERENCEMENT_ISOLANT[[#Headers],[Hygrométrie des locaux]])))=0,"",INDIRECT(NOM_FR&amp;ADDRESS('PR-tampon'!$D546,COLUMN(REFERENCEMENT_ISOLANT[[#Headers],[Hygrométrie des locaux]]))))))</f>
        <v/>
      </c>
      <c r="N581" s="3" t="str">
        <f ca="1">IF('PR-tampon'!$D546="","",IF('PR-tampon'!$D546=0,"",IF(INDIRECT(NOM_FR&amp;ADDRESS('PR-tampon'!$D546,COLUMN(REFERENCEMENT_ISOLANT[[#Headers],[classement locaux au sens 20.1 P3]])))=0,"",INDIRECT(NOM_FR&amp;ADDRESS('PR-tampon'!$D546,COLUMN(REFERENCEMENT_ISOLANT[[#Headers],[classement locaux au sens 20.1 P3]]))))))</f>
        <v/>
      </c>
      <c r="O581" s="3" t="str">
        <f ca="1">IF('PR-tampon'!$D546="","",IF('PR-tampon'!$D546=0,"",IF(INDIRECT(NOM_FR&amp;ADDRESS('PR-tampon'!$D546,COLUMN(REFERENCEMENT_ISOLANT[[#Headers],[Climat max]])))=0,"",INDIRECT(NOM_FR&amp;ADDRESS('PR-tampon'!$D546,COLUMN(REFERENCEMENT_ISOLANT[[#Headers],[Climat max]]))))))</f>
        <v/>
      </c>
      <c r="P581" s="3" t="str">
        <f ca="1">IF('PR-tampon'!$D546="","",IF('PR-tampon'!$D546=0,"",IF(INDIRECT(NOM_FR&amp;ADDRESS('PR-tampon'!$D546,COLUMN(REFERENCEMENT_ISOLANT[[#Headers],[Locaux climatisés ou raffraichis]])))=0,"",INDIRECT(NOM_FR&amp;ADDRESS('PR-tampon'!$D546,COLUMN(REFERENCEMENT_ISOLANT[[#Headers],[Locaux climatisés ou raffraichis]]))))))</f>
        <v/>
      </c>
      <c r="Q581" s="89" t="str">
        <f ca="1">IF('PR-tampon'!$D546="","",IF('PR-tampon'!$D546=0,"",IF(INDIRECT(NOM_FR&amp;ADDRESS('PR-tampon'!$D546,COLUMN(REFERENCEMENT_ISOLANT[[#Headers],[LIEN INTERNET]])))=0,"",INDIRECT(NOM_FR&amp;ADDRESS('PR-tampon'!$D546,COLUMN(REFERENCEMENT_ISOLANT[[#Headers],[LIEN INTERNET]]))))))</f>
        <v/>
      </c>
    </row>
    <row r="582" spans="1:17" ht="130.15" customHeight="1" x14ac:dyDescent="0.25">
      <c r="A582" s="3" t="s">
        <v>219</v>
      </c>
      <c r="B582" s="88" t="str">
        <f ca="1">IF('PR-tampon'!$D547="","",IF('PR-tampon'!$D547=0,"",IF(INDIRECT(NOM_FR&amp;ADDRESS('PR-tampon'!$D547,COLUMN(REFERENCEMENT_ISOLANT[[#Headers],[DATE REFERENCEMENT]])))=0,"",INDIRECT(NOM_FR&amp;ADDRESS('PR-tampon'!$D547,COLUMN(REFERENCEMENT_ISOLANT[[#Headers],[DATE REFERENCEMENT]]))))))</f>
        <v/>
      </c>
      <c r="C582" s="88" t="str">
        <f ca="1">IF('PR-tampon'!$D547="","",IF('PR-tampon'!$D547=0,"",IF(INDIRECT(NOM_FR&amp;ADDRESS('PR-tampon'!$D547,COLUMN(REFERENCEMENT_ISOLANT[[#Headers],[TYPE DE PROCEDE]])))=0,"",INDIRECT(NOM_FR&amp;ADDRESS('PR-tampon'!$D547,COLUMN(REFERENCEMENT_ISOLANT[[#Headers],[TYPE DE PROCEDE]]))))))</f>
        <v/>
      </c>
      <c r="D582" s="88" t="str">
        <f ca="1">IF('PR-tampon'!$D547="","",IF('PR-tampon'!$D547=0,"",IF(INDIRECT(NOM_FR&amp;ADDRESS('PR-tampon'!$D547,COLUMN(REFERENCEMENT_ISOLANT[[#Headers],[MATIERE]])))=0,"",INDIRECT(NOM_FR&amp;ADDRESS('PR-tampon'!$D547,COLUMN(REFERENCEMENT_ISOLANT[[#Headers],[MATIERE]]))))))</f>
        <v/>
      </c>
      <c r="E582" s="3" t="str">
        <f ca="1">IF('PR-tampon'!$D547="","",IF('PR-tampon'!$D547=0,"",IF(INDIRECT(NOM_FR&amp;ADDRESS('PR-tampon'!$D547,COLUMN(REFERENCEMENT_ISOLANT[[#Headers],[NOM COMMERCIAL DU PROCEDE]])))=0,"",INDIRECT(NOM_FR&amp;ADDRESS('PR-tampon'!$D547,COLUMN(REFERENCEMENT_ISOLANT[[#Headers],[NOM COMMERCIAL DU PROCEDE]]))))))</f>
        <v/>
      </c>
      <c r="F582" s="3" t="str">
        <f ca="1">IF('PR-tampon'!$D547="","",IF('PR-tampon'!$D547=0,"",IF(INDIRECT(NOM_FR&amp;ADDRESS('PR-tampon'!$D547,COLUMN(REFERENCEMENT_ISOLANT[[#Headers],[DISTRIBUTEUR]])))=0,"",INDIRECT(NOM_FR&amp;ADDRESS('PR-tampon'!$D547,COLUMN(REFERENCEMENT_ISOLANT[[#Headers],[DISTRIBUTEUR]]))))))</f>
        <v/>
      </c>
      <c r="G582" s="3" t="str">
        <f ca="1">IF('PR-tampon'!$D547="","",IF('PR-tampon'!$D547=0,"",IF(INDIRECT(NOM_FR&amp;ADDRESS('PR-tampon'!$D547,COLUMN(REFERENCEMENT_ISOLANT[[#Headers],[TYPE DE DOCUMENT DE REFERENCE]])))=0,"",INDIRECT(NOM_FR&amp;ADDRESS('PR-tampon'!$D547,COLUMN(REFERENCEMENT_ISOLANT[[#Headers],[TYPE DE DOCUMENT DE REFERENCE]]))))))</f>
        <v/>
      </c>
      <c r="H582" s="3" t="str">
        <f ca="1">IF('PR-tampon'!$D547="","",IF('PR-tampon'!$D547=0,"",IF(INDIRECT(NOM_FR&amp;ADDRESS('PR-tampon'!$D547,COLUMN(REFERENCEMENT_ISOLANT[[#Headers],[REF]])))=0,"",INDIRECT(NOM_FR&amp;ADDRESS('PR-tampon'!$D547,COLUMN(REFERENCEMENT_ISOLANT[[#Headers],[REF]]))))))</f>
        <v/>
      </c>
      <c r="I582" s="82" t="str">
        <f ca="1">IF('PR-tampon'!$D547="","",IF('PR-tampon'!$D547=0,"",IF(INDIRECT(NOM_FR&amp;ADDRESS('PR-tampon'!$D547,COLUMN(REFERENCEMENT_ISOLANT[[#Headers],[AVIS LIMITE AU]])))=0,"",INDIRECT(NOM_FR&amp;ADDRESS('PR-tampon'!$D547,COLUMN(REFERENCEMENT_ISOLANT[[#Headers],[AVIS LIMITE AU]]))))))</f>
        <v/>
      </c>
      <c r="J582" s="3" t="str">
        <f ca="1">IF('PR-tampon'!$D547="","",IF('PR-tampon'!$D547=0,"",IF(INDIRECT(NOM_FR&amp;ADDRESS('PR-tampon'!$D547,COLUMN(REFERENCEMENT_ISOLANT[[#Headers],[TC/TNC
dans le domaine d''emploi visé]])))=0,"",INDIRECT(NOM_FR&amp;ADDRESS('PR-tampon'!$D547,COLUMN(REFERENCEMENT_ISOLANT[[#Headers],[TC/TNC
dans le domaine d''emploi visé]]))))))</f>
        <v/>
      </c>
      <c r="K582" s="117" t="str">
        <f ca="1">IF('PR-tampon'!$D547="","",IF('PR-tampon'!$D547=0,"",IF(INDIRECT(NOM_FR&amp;ADDRESS('PR-tampon'!$D547,COLUMN(REFERENCEMENT_ISOLANT[[#Headers],[SYNTHESE DES APPLICATIONS VISEES]])))=0,"",INDIRECT(NOM_FR&amp;ADDRESS('PR-tampon'!$D547,COLUMN(REFERENCEMENT_ISOLANT[[#Headers],[SYNTHESE DES APPLICATIONS VISEES]]))))))</f>
        <v/>
      </c>
      <c r="L582" s="84" t="str">
        <f ca="1">IF('PR-tampon'!$E547="","",IF('PR-tampon'!$E547=0,"",IF(INDIRECT(NOM_FR&amp;ADDRESS('PR-tampon'!$E547,COLUMN(REFERENCEMENT_ISOLANT[[#Headers],[CONCATENATION DES OBSERVATIONS]])))=0,"",INDIRECT(NOM_FR&amp;ADDRESS('PR-tampon'!$E547,COLUMN(REFERENCEMENT_ISOLANT[[#Headers],[CONCATENATION DES OBSERVATIONS]]))))))</f>
        <v/>
      </c>
      <c r="M582" s="3" t="str">
        <f ca="1">IF('PR-tampon'!$D547="","",IF('PR-tampon'!$D547=0,"",IF(INDIRECT(NOM_FR&amp;ADDRESS('PR-tampon'!$D547,COLUMN(REFERENCEMENT_ISOLANT[[#Headers],[Hygrométrie des locaux]])))=0,"",INDIRECT(NOM_FR&amp;ADDRESS('PR-tampon'!$D547,COLUMN(REFERENCEMENT_ISOLANT[[#Headers],[Hygrométrie des locaux]]))))))</f>
        <v/>
      </c>
      <c r="N582" s="3" t="str">
        <f ca="1">IF('PR-tampon'!$D547="","",IF('PR-tampon'!$D547=0,"",IF(INDIRECT(NOM_FR&amp;ADDRESS('PR-tampon'!$D547,COLUMN(REFERENCEMENT_ISOLANT[[#Headers],[classement locaux au sens 20.1 P3]])))=0,"",INDIRECT(NOM_FR&amp;ADDRESS('PR-tampon'!$D547,COLUMN(REFERENCEMENT_ISOLANT[[#Headers],[classement locaux au sens 20.1 P3]]))))))</f>
        <v/>
      </c>
      <c r="O582" s="3" t="str">
        <f ca="1">IF('PR-tampon'!$D547="","",IF('PR-tampon'!$D547=0,"",IF(INDIRECT(NOM_FR&amp;ADDRESS('PR-tampon'!$D547,COLUMN(REFERENCEMENT_ISOLANT[[#Headers],[Climat max]])))=0,"",INDIRECT(NOM_FR&amp;ADDRESS('PR-tampon'!$D547,COLUMN(REFERENCEMENT_ISOLANT[[#Headers],[Climat max]]))))))</f>
        <v/>
      </c>
      <c r="P582" s="3" t="str">
        <f ca="1">IF('PR-tampon'!$D547="","",IF('PR-tampon'!$D547=0,"",IF(INDIRECT(NOM_FR&amp;ADDRESS('PR-tampon'!$D547,COLUMN(REFERENCEMENT_ISOLANT[[#Headers],[Locaux climatisés ou raffraichis]])))=0,"",INDIRECT(NOM_FR&amp;ADDRESS('PR-tampon'!$D547,COLUMN(REFERENCEMENT_ISOLANT[[#Headers],[Locaux climatisés ou raffraichis]]))))))</f>
        <v/>
      </c>
      <c r="Q582" s="89" t="str">
        <f ca="1">IF('PR-tampon'!$D547="","",IF('PR-tampon'!$D547=0,"",IF(INDIRECT(NOM_FR&amp;ADDRESS('PR-tampon'!$D547,COLUMN(REFERENCEMENT_ISOLANT[[#Headers],[LIEN INTERNET]])))=0,"",INDIRECT(NOM_FR&amp;ADDRESS('PR-tampon'!$D547,COLUMN(REFERENCEMENT_ISOLANT[[#Headers],[LIEN INTERNET]]))))))</f>
        <v/>
      </c>
    </row>
    <row r="583" spans="1:17" ht="130.15" customHeight="1" x14ac:dyDescent="0.25">
      <c r="A583" s="3" t="s">
        <v>219</v>
      </c>
      <c r="B583" s="88" t="str">
        <f ca="1">IF('PR-tampon'!$D548="","",IF('PR-tampon'!$D548=0,"",IF(INDIRECT(NOM_FR&amp;ADDRESS('PR-tampon'!$D548,COLUMN(REFERENCEMENT_ISOLANT[[#Headers],[DATE REFERENCEMENT]])))=0,"",INDIRECT(NOM_FR&amp;ADDRESS('PR-tampon'!$D548,COLUMN(REFERENCEMENT_ISOLANT[[#Headers],[DATE REFERENCEMENT]]))))))</f>
        <v/>
      </c>
      <c r="C583" s="88" t="str">
        <f ca="1">IF('PR-tampon'!$D548="","",IF('PR-tampon'!$D548=0,"",IF(INDIRECT(NOM_FR&amp;ADDRESS('PR-tampon'!$D548,COLUMN(REFERENCEMENT_ISOLANT[[#Headers],[TYPE DE PROCEDE]])))=0,"",INDIRECT(NOM_FR&amp;ADDRESS('PR-tampon'!$D548,COLUMN(REFERENCEMENT_ISOLANT[[#Headers],[TYPE DE PROCEDE]]))))))</f>
        <v/>
      </c>
      <c r="D583" s="88" t="str">
        <f ca="1">IF('PR-tampon'!$D548="","",IF('PR-tampon'!$D548=0,"",IF(INDIRECT(NOM_FR&amp;ADDRESS('PR-tampon'!$D548,COLUMN(REFERENCEMENT_ISOLANT[[#Headers],[MATIERE]])))=0,"",INDIRECT(NOM_FR&amp;ADDRESS('PR-tampon'!$D548,COLUMN(REFERENCEMENT_ISOLANT[[#Headers],[MATIERE]]))))))</f>
        <v/>
      </c>
      <c r="E583" s="3" t="str">
        <f ca="1">IF('PR-tampon'!$D548="","",IF('PR-tampon'!$D548=0,"",IF(INDIRECT(NOM_FR&amp;ADDRESS('PR-tampon'!$D548,COLUMN(REFERENCEMENT_ISOLANT[[#Headers],[NOM COMMERCIAL DU PROCEDE]])))=0,"",INDIRECT(NOM_FR&amp;ADDRESS('PR-tampon'!$D548,COLUMN(REFERENCEMENT_ISOLANT[[#Headers],[NOM COMMERCIAL DU PROCEDE]]))))))</f>
        <v/>
      </c>
      <c r="F583" s="3" t="str">
        <f ca="1">IF('PR-tampon'!$D548="","",IF('PR-tampon'!$D548=0,"",IF(INDIRECT(NOM_FR&amp;ADDRESS('PR-tampon'!$D548,COLUMN(REFERENCEMENT_ISOLANT[[#Headers],[DISTRIBUTEUR]])))=0,"",INDIRECT(NOM_FR&amp;ADDRESS('PR-tampon'!$D548,COLUMN(REFERENCEMENT_ISOLANT[[#Headers],[DISTRIBUTEUR]]))))))</f>
        <v/>
      </c>
      <c r="G583" s="3" t="str">
        <f ca="1">IF('PR-tampon'!$D548="","",IF('PR-tampon'!$D548=0,"",IF(INDIRECT(NOM_FR&amp;ADDRESS('PR-tampon'!$D548,COLUMN(REFERENCEMENT_ISOLANT[[#Headers],[TYPE DE DOCUMENT DE REFERENCE]])))=0,"",INDIRECT(NOM_FR&amp;ADDRESS('PR-tampon'!$D548,COLUMN(REFERENCEMENT_ISOLANT[[#Headers],[TYPE DE DOCUMENT DE REFERENCE]]))))))</f>
        <v/>
      </c>
      <c r="H583" s="3" t="str">
        <f ca="1">IF('PR-tampon'!$D548="","",IF('PR-tampon'!$D548=0,"",IF(INDIRECT(NOM_FR&amp;ADDRESS('PR-tampon'!$D548,COLUMN(REFERENCEMENT_ISOLANT[[#Headers],[REF]])))=0,"",INDIRECT(NOM_FR&amp;ADDRESS('PR-tampon'!$D548,COLUMN(REFERENCEMENT_ISOLANT[[#Headers],[REF]]))))))</f>
        <v/>
      </c>
      <c r="I583" s="82" t="str">
        <f ca="1">IF('PR-tampon'!$D548="","",IF('PR-tampon'!$D548=0,"",IF(INDIRECT(NOM_FR&amp;ADDRESS('PR-tampon'!$D548,COLUMN(REFERENCEMENT_ISOLANT[[#Headers],[AVIS LIMITE AU]])))=0,"",INDIRECT(NOM_FR&amp;ADDRESS('PR-tampon'!$D548,COLUMN(REFERENCEMENT_ISOLANT[[#Headers],[AVIS LIMITE AU]]))))))</f>
        <v/>
      </c>
      <c r="J583" s="3" t="str">
        <f ca="1">IF('PR-tampon'!$D548="","",IF('PR-tampon'!$D548=0,"",IF(INDIRECT(NOM_FR&amp;ADDRESS('PR-tampon'!$D548,COLUMN(REFERENCEMENT_ISOLANT[[#Headers],[TC/TNC
dans le domaine d''emploi visé]])))=0,"",INDIRECT(NOM_FR&amp;ADDRESS('PR-tampon'!$D548,COLUMN(REFERENCEMENT_ISOLANT[[#Headers],[TC/TNC
dans le domaine d''emploi visé]]))))))</f>
        <v/>
      </c>
      <c r="K583" s="117" t="str">
        <f ca="1">IF('PR-tampon'!$D548="","",IF('PR-tampon'!$D548=0,"",IF(INDIRECT(NOM_FR&amp;ADDRESS('PR-tampon'!$D548,COLUMN(REFERENCEMENT_ISOLANT[[#Headers],[SYNTHESE DES APPLICATIONS VISEES]])))=0,"",INDIRECT(NOM_FR&amp;ADDRESS('PR-tampon'!$D548,COLUMN(REFERENCEMENT_ISOLANT[[#Headers],[SYNTHESE DES APPLICATIONS VISEES]]))))))</f>
        <v/>
      </c>
      <c r="L583" s="84" t="str">
        <f ca="1">IF('PR-tampon'!$E548="","",IF('PR-tampon'!$E548=0,"",IF(INDIRECT(NOM_FR&amp;ADDRESS('PR-tampon'!$E548,COLUMN(REFERENCEMENT_ISOLANT[[#Headers],[CONCATENATION DES OBSERVATIONS]])))=0,"",INDIRECT(NOM_FR&amp;ADDRESS('PR-tampon'!$E548,COLUMN(REFERENCEMENT_ISOLANT[[#Headers],[CONCATENATION DES OBSERVATIONS]]))))))</f>
        <v/>
      </c>
      <c r="M583" s="3" t="str">
        <f ca="1">IF('PR-tampon'!$D548="","",IF('PR-tampon'!$D548=0,"",IF(INDIRECT(NOM_FR&amp;ADDRESS('PR-tampon'!$D548,COLUMN(REFERENCEMENT_ISOLANT[[#Headers],[Hygrométrie des locaux]])))=0,"",INDIRECT(NOM_FR&amp;ADDRESS('PR-tampon'!$D548,COLUMN(REFERENCEMENT_ISOLANT[[#Headers],[Hygrométrie des locaux]]))))))</f>
        <v/>
      </c>
      <c r="N583" s="3" t="str">
        <f ca="1">IF('PR-tampon'!$D548="","",IF('PR-tampon'!$D548=0,"",IF(INDIRECT(NOM_FR&amp;ADDRESS('PR-tampon'!$D548,COLUMN(REFERENCEMENT_ISOLANT[[#Headers],[classement locaux au sens 20.1 P3]])))=0,"",INDIRECT(NOM_FR&amp;ADDRESS('PR-tampon'!$D548,COLUMN(REFERENCEMENT_ISOLANT[[#Headers],[classement locaux au sens 20.1 P3]]))))))</f>
        <v/>
      </c>
      <c r="O583" s="3" t="str">
        <f ca="1">IF('PR-tampon'!$D548="","",IF('PR-tampon'!$D548=0,"",IF(INDIRECT(NOM_FR&amp;ADDRESS('PR-tampon'!$D548,COLUMN(REFERENCEMENT_ISOLANT[[#Headers],[Climat max]])))=0,"",INDIRECT(NOM_FR&amp;ADDRESS('PR-tampon'!$D548,COLUMN(REFERENCEMENT_ISOLANT[[#Headers],[Climat max]]))))))</f>
        <v/>
      </c>
      <c r="P583" s="3" t="str">
        <f ca="1">IF('PR-tampon'!$D548="","",IF('PR-tampon'!$D548=0,"",IF(INDIRECT(NOM_FR&amp;ADDRESS('PR-tampon'!$D548,COLUMN(REFERENCEMENT_ISOLANT[[#Headers],[Locaux climatisés ou raffraichis]])))=0,"",INDIRECT(NOM_FR&amp;ADDRESS('PR-tampon'!$D548,COLUMN(REFERENCEMENT_ISOLANT[[#Headers],[Locaux climatisés ou raffraichis]]))))))</f>
        <v/>
      </c>
      <c r="Q583" s="89" t="str">
        <f ca="1">IF('PR-tampon'!$D548="","",IF('PR-tampon'!$D548=0,"",IF(INDIRECT(NOM_FR&amp;ADDRESS('PR-tampon'!$D548,COLUMN(REFERENCEMENT_ISOLANT[[#Headers],[LIEN INTERNET]])))=0,"",INDIRECT(NOM_FR&amp;ADDRESS('PR-tampon'!$D548,COLUMN(REFERENCEMENT_ISOLANT[[#Headers],[LIEN INTERNET]]))))))</f>
        <v/>
      </c>
    </row>
    <row r="584" spans="1:17" ht="130.15" customHeight="1" x14ac:dyDescent="0.25">
      <c r="A584" s="3" t="s">
        <v>219</v>
      </c>
      <c r="B584" s="88" t="str">
        <f ca="1">IF('PR-tampon'!$D549="","",IF('PR-tampon'!$D549=0,"",IF(INDIRECT(NOM_FR&amp;ADDRESS('PR-tampon'!$D549,COLUMN(REFERENCEMENT_ISOLANT[[#Headers],[DATE REFERENCEMENT]])))=0,"",INDIRECT(NOM_FR&amp;ADDRESS('PR-tampon'!$D549,COLUMN(REFERENCEMENT_ISOLANT[[#Headers],[DATE REFERENCEMENT]]))))))</f>
        <v/>
      </c>
      <c r="C584" s="88" t="str">
        <f ca="1">IF('PR-tampon'!$D549="","",IF('PR-tampon'!$D549=0,"",IF(INDIRECT(NOM_FR&amp;ADDRESS('PR-tampon'!$D549,COLUMN(REFERENCEMENT_ISOLANT[[#Headers],[TYPE DE PROCEDE]])))=0,"",INDIRECT(NOM_FR&amp;ADDRESS('PR-tampon'!$D549,COLUMN(REFERENCEMENT_ISOLANT[[#Headers],[TYPE DE PROCEDE]]))))))</f>
        <v/>
      </c>
      <c r="D584" s="88" t="str">
        <f ca="1">IF('PR-tampon'!$D549="","",IF('PR-tampon'!$D549=0,"",IF(INDIRECT(NOM_FR&amp;ADDRESS('PR-tampon'!$D549,COLUMN(REFERENCEMENT_ISOLANT[[#Headers],[MATIERE]])))=0,"",INDIRECT(NOM_FR&amp;ADDRESS('PR-tampon'!$D549,COLUMN(REFERENCEMENT_ISOLANT[[#Headers],[MATIERE]]))))))</f>
        <v/>
      </c>
      <c r="E584" s="3" t="str">
        <f ca="1">IF('PR-tampon'!$D549="","",IF('PR-tampon'!$D549=0,"",IF(INDIRECT(NOM_FR&amp;ADDRESS('PR-tampon'!$D549,COLUMN(REFERENCEMENT_ISOLANT[[#Headers],[NOM COMMERCIAL DU PROCEDE]])))=0,"",INDIRECT(NOM_FR&amp;ADDRESS('PR-tampon'!$D549,COLUMN(REFERENCEMENT_ISOLANT[[#Headers],[NOM COMMERCIAL DU PROCEDE]]))))))</f>
        <v/>
      </c>
      <c r="F584" s="3" t="str">
        <f ca="1">IF('PR-tampon'!$D549="","",IF('PR-tampon'!$D549=0,"",IF(INDIRECT(NOM_FR&amp;ADDRESS('PR-tampon'!$D549,COLUMN(REFERENCEMENT_ISOLANT[[#Headers],[DISTRIBUTEUR]])))=0,"",INDIRECT(NOM_FR&amp;ADDRESS('PR-tampon'!$D549,COLUMN(REFERENCEMENT_ISOLANT[[#Headers],[DISTRIBUTEUR]]))))))</f>
        <v/>
      </c>
      <c r="G584" s="3" t="str">
        <f ca="1">IF('PR-tampon'!$D549="","",IF('PR-tampon'!$D549=0,"",IF(INDIRECT(NOM_FR&amp;ADDRESS('PR-tampon'!$D549,COLUMN(REFERENCEMENT_ISOLANT[[#Headers],[TYPE DE DOCUMENT DE REFERENCE]])))=0,"",INDIRECT(NOM_FR&amp;ADDRESS('PR-tampon'!$D549,COLUMN(REFERENCEMENT_ISOLANT[[#Headers],[TYPE DE DOCUMENT DE REFERENCE]]))))))</f>
        <v/>
      </c>
      <c r="H584" s="3" t="str">
        <f ca="1">IF('PR-tampon'!$D549="","",IF('PR-tampon'!$D549=0,"",IF(INDIRECT(NOM_FR&amp;ADDRESS('PR-tampon'!$D549,COLUMN(REFERENCEMENT_ISOLANT[[#Headers],[REF]])))=0,"",INDIRECT(NOM_FR&amp;ADDRESS('PR-tampon'!$D549,COLUMN(REFERENCEMENT_ISOLANT[[#Headers],[REF]]))))))</f>
        <v/>
      </c>
      <c r="I584" s="82" t="str">
        <f ca="1">IF('PR-tampon'!$D549="","",IF('PR-tampon'!$D549=0,"",IF(INDIRECT(NOM_FR&amp;ADDRESS('PR-tampon'!$D549,COLUMN(REFERENCEMENT_ISOLANT[[#Headers],[AVIS LIMITE AU]])))=0,"",INDIRECT(NOM_FR&amp;ADDRESS('PR-tampon'!$D549,COLUMN(REFERENCEMENT_ISOLANT[[#Headers],[AVIS LIMITE AU]]))))))</f>
        <v/>
      </c>
      <c r="J584" s="3" t="str">
        <f ca="1">IF('PR-tampon'!$D549="","",IF('PR-tampon'!$D549=0,"",IF(INDIRECT(NOM_FR&amp;ADDRESS('PR-tampon'!$D549,COLUMN(REFERENCEMENT_ISOLANT[[#Headers],[TC/TNC
dans le domaine d''emploi visé]])))=0,"",INDIRECT(NOM_FR&amp;ADDRESS('PR-tampon'!$D549,COLUMN(REFERENCEMENT_ISOLANT[[#Headers],[TC/TNC
dans le domaine d''emploi visé]]))))))</f>
        <v/>
      </c>
      <c r="K584" s="117" t="str">
        <f ca="1">IF('PR-tampon'!$D549="","",IF('PR-tampon'!$D549=0,"",IF(INDIRECT(NOM_FR&amp;ADDRESS('PR-tampon'!$D549,COLUMN(REFERENCEMENT_ISOLANT[[#Headers],[SYNTHESE DES APPLICATIONS VISEES]])))=0,"",INDIRECT(NOM_FR&amp;ADDRESS('PR-tampon'!$D549,COLUMN(REFERENCEMENT_ISOLANT[[#Headers],[SYNTHESE DES APPLICATIONS VISEES]]))))))</f>
        <v/>
      </c>
      <c r="L584" s="84" t="str">
        <f ca="1">IF('PR-tampon'!$E549="","",IF('PR-tampon'!$E549=0,"",IF(INDIRECT(NOM_FR&amp;ADDRESS('PR-tampon'!$E549,COLUMN(REFERENCEMENT_ISOLANT[[#Headers],[CONCATENATION DES OBSERVATIONS]])))=0,"",INDIRECT(NOM_FR&amp;ADDRESS('PR-tampon'!$E549,COLUMN(REFERENCEMENT_ISOLANT[[#Headers],[CONCATENATION DES OBSERVATIONS]]))))))</f>
        <v/>
      </c>
      <c r="M584" s="3" t="str">
        <f ca="1">IF('PR-tampon'!$D549="","",IF('PR-tampon'!$D549=0,"",IF(INDIRECT(NOM_FR&amp;ADDRESS('PR-tampon'!$D549,COLUMN(REFERENCEMENT_ISOLANT[[#Headers],[Hygrométrie des locaux]])))=0,"",INDIRECT(NOM_FR&amp;ADDRESS('PR-tampon'!$D549,COLUMN(REFERENCEMENT_ISOLANT[[#Headers],[Hygrométrie des locaux]]))))))</f>
        <v/>
      </c>
      <c r="N584" s="3" t="str">
        <f ca="1">IF('PR-tampon'!$D549="","",IF('PR-tampon'!$D549=0,"",IF(INDIRECT(NOM_FR&amp;ADDRESS('PR-tampon'!$D549,COLUMN(REFERENCEMENT_ISOLANT[[#Headers],[classement locaux au sens 20.1 P3]])))=0,"",INDIRECT(NOM_FR&amp;ADDRESS('PR-tampon'!$D549,COLUMN(REFERENCEMENT_ISOLANT[[#Headers],[classement locaux au sens 20.1 P3]]))))))</f>
        <v/>
      </c>
      <c r="O584" s="3" t="str">
        <f ca="1">IF('PR-tampon'!$D549="","",IF('PR-tampon'!$D549=0,"",IF(INDIRECT(NOM_FR&amp;ADDRESS('PR-tampon'!$D549,COLUMN(REFERENCEMENT_ISOLANT[[#Headers],[Climat max]])))=0,"",INDIRECT(NOM_FR&amp;ADDRESS('PR-tampon'!$D549,COLUMN(REFERENCEMENT_ISOLANT[[#Headers],[Climat max]]))))))</f>
        <v/>
      </c>
      <c r="P584" s="3" t="str">
        <f ca="1">IF('PR-tampon'!$D549="","",IF('PR-tampon'!$D549=0,"",IF(INDIRECT(NOM_FR&amp;ADDRESS('PR-tampon'!$D549,COLUMN(REFERENCEMENT_ISOLANT[[#Headers],[Locaux climatisés ou raffraichis]])))=0,"",INDIRECT(NOM_FR&amp;ADDRESS('PR-tampon'!$D549,COLUMN(REFERENCEMENT_ISOLANT[[#Headers],[Locaux climatisés ou raffraichis]]))))))</f>
        <v/>
      </c>
      <c r="Q584" s="89" t="str">
        <f ca="1">IF('PR-tampon'!$D549="","",IF('PR-tampon'!$D549=0,"",IF(INDIRECT(NOM_FR&amp;ADDRESS('PR-tampon'!$D549,COLUMN(REFERENCEMENT_ISOLANT[[#Headers],[LIEN INTERNET]])))=0,"",INDIRECT(NOM_FR&amp;ADDRESS('PR-tampon'!$D549,COLUMN(REFERENCEMENT_ISOLANT[[#Headers],[LIEN INTERNET]]))))))</f>
        <v/>
      </c>
    </row>
    <row r="585" spans="1:17" ht="130.15" customHeight="1" x14ac:dyDescent="0.25">
      <c r="A585" s="3" t="s">
        <v>219</v>
      </c>
      <c r="B585" s="88" t="str">
        <f ca="1">IF('PR-tampon'!$D550="","",IF('PR-tampon'!$D550=0,"",IF(INDIRECT(NOM_FR&amp;ADDRESS('PR-tampon'!$D550,COLUMN(REFERENCEMENT_ISOLANT[[#Headers],[DATE REFERENCEMENT]])))=0,"",INDIRECT(NOM_FR&amp;ADDRESS('PR-tampon'!$D550,COLUMN(REFERENCEMENT_ISOLANT[[#Headers],[DATE REFERENCEMENT]]))))))</f>
        <v/>
      </c>
      <c r="C585" s="88" t="str">
        <f ca="1">IF('PR-tampon'!$D550="","",IF('PR-tampon'!$D550=0,"",IF(INDIRECT(NOM_FR&amp;ADDRESS('PR-tampon'!$D550,COLUMN(REFERENCEMENT_ISOLANT[[#Headers],[TYPE DE PROCEDE]])))=0,"",INDIRECT(NOM_FR&amp;ADDRESS('PR-tampon'!$D550,COLUMN(REFERENCEMENT_ISOLANT[[#Headers],[TYPE DE PROCEDE]]))))))</f>
        <v/>
      </c>
      <c r="D585" s="88" t="str">
        <f ca="1">IF('PR-tampon'!$D550="","",IF('PR-tampon'!$D550=0,"",IF(INDIRECT(NOM_FR&amp;ADDRESS('PR-tampon'!$D550,COLUMN(REFERENCEMENT_ISOLANT[[#Headers],[MATIERE]])))=0,"",INDIRECT(NOM_FR&amp;ADDRESS('PR-tampon'!$D550,COLUMN(REFERENCEMENT_ISOLANT[[#Headers],[MATIERE]]))))))</f>
        <v/>
      </c>
      <c r="E585" s="3" t="str">
        <f ca="1">IF('PR-tampon'!$D550="","",IF('PR-tampon'!$D550=0,"",IF(INDIRECT(NOM_FR&amp;ADDRESS('PR-tampon'!$D550,COLUMN(REFERENCEMENT_ISOLANT[[#Headers],[NOM COMMERCIAL DU PROCEDE]])))=0,"",INDIRECT(NOM_FR&amp;ADDRESS('PR-tampon'!$D550,COLUMN(REFERENCEMENT_ISOLANT[[#Headers],[NOM COMMERCIAL DU PROCEDE]]))))))</f>
        <v/>
      </c>
      <c r="F585" s="3" t="str">
        <f ca="1">IF('PR-tampon'!$D550="","",IF('PR-tampon'!$D550=0,"",IF(INDIRECT(NOM_FR&amp;ADDRESS('PR-tampon'!$D550,COLUMN(REFERENCEMENT_ISOLANT[[#Headers],[DISTRIBUTEUR]])))=0,"",INDIRECT(NOM_FR&amp;ADDRESS('PR-tampon'!$D550,COLUMN(REFERENCEMENT_ISOLANT[[#Headers],[DISTRIBUTEUR]]))))))</f>
        <v/>
      </c>
      <c r="G585" s="3" t="str">
        <f ca="1">IF('PR-tampon'!$D550="","",IF('PR-tampon'!$D550=0,"",IF(INDIRECT(NOM_FR&amp;ADDRESS('PR-tampon'!$D550,COLUMN(REFERENCEMENT_ISOLANT[[#Headers],[TYPE DE DOCUMENT DE REFERENCE]])))=0,"",INDIRECT(NOM_FR&amp;ADDRESS('PR-tampon'!$D550,COLUMN(REFERENCEMENT_ISOLANT[[#Headers],[TYPE DE DOCUMENT DE REFERENCE]]))))))</f>
        <v/>
      </c>
      <c r="H585" s="3" t="str">
        <f ca="1">IF('PR-tampon'!$D550="","",IF('PR-tampon'!$D550=0,"",IF(INDIRECT(NOM_FR&amp;ADDRESS('PR-tampon'!$D550,COLUMN(REFERENCEMENT_ISOLANT[[#Headers],[REF]])))=0,"",INDIRECT(NOM_FR&amp;ADDRESS('PR-tampon'!$D550,COLUMN(REFERENCEMENT_ISOLANT[[#Headers],[REF]]))))))</f>
        <v/>
      </c>
      <c r="I585" s="82" t="str">
        <f ca="1">IF('PR-tampon'!$D550="","",IF('PR-tampon'!$D550=0,"",IF(INDIRECT(NOM_FR&amp;ADDRESS('PR-tampon'!$D550,COLUMN(REFERENCEMENT_ISOLANT[[#Headers],[AVIS LIMITE AU]])))=0,"",INDIRECT(NOM_FR&amp;ADDRESS('PR-tampon'!$D550,COLUMN(REFERENCEMENT_ISOLANT[[#Headers],[AVIS LIMITE AU]]))))))</f>
        <v/>
      </c>
      <c r="J585" s="3" t="str">
        <f ca="1">IF('PR-tampon'!$D550="","",IF('PR-tampon'!$D550=0,"",IF(INDIRECT(NOM_FR&amp;ADDRESS('PR-tampon'!$D550,COLUMN(REFERENCEMENT_ISOLANT[[#Headers],[TC/TNC
dans le domaine d''emploi visé]])))=0,"",INDIRECT(NOM_FR&amp;ADDRESS('PR-tampon'!$D550,COLUMN(REFERENCEMENT_ISOLANT[[#Headers],[TC/TNC
dans le domaine d''emploi visé]]))))))</f>
        <v/>
      </c>
      <c r="K585" s="117" t="str">
        <f ca="1">IF('PR-tampon'!$D550="","",IF('PR-tampon'!$D550=0,"",IF(INDIRECT(NOM_FR&amp;ADDRESS('PR-tampon'!$D550,COLUMN(REFERENCEMENT_ISOLANT[[#Headers],[SYNTHESE DES APPLICATIONS VISEES]])))=0,"",INDIRECT(NOM_FR&amp;ADDRESS('PR-tampon'!$D550,COLUMN(REFERENCEMENT_ISOLANT[[#Headers],[SYNTHESE DES APPLICATIONS VISEES]]))))))</f>
        <v/>
      </c>
      <c r="L585" s="84" t="str">
        <f ca="1">IF('PR-tampon'!$E550="","",IF('PR-tampon'!$E550=0,"",IF(INDIRECT(NOM_FR&amp;ADDRESS('PR-tampon'!$E550,COLUMN(REFERENCEMENT_ISOLANT[[#Headers],[CONCATENATION DES OBSERVATIONS]])))=0,"",INDIRECT(NOM_FR&amp;ADDRESS('PR-tampon'!$E550,COLUMN(REFERENCEMENT_ISOLANT[[#Headers],[CONCATENATION DES OBSERVATIONS]]))))))</f>
        <v/>
      </c>
      <c r="M585" s="3" t="str">
        <f ca="1">IF('PR-tampon'!$D550="","",IF('PR-tampon'!$D550=0,"",IF(INDIRECT(NOM_FR&amp;ADDRESS('PR-tampon'!$D550,COLUMN(REFERENCEMENT_ISOLANT[[#Headers],[Hygrométrie des locaux]])))=0,"",INDIRECT(NOM_FR&amp;ADDRESS('PR-tampon'!$D550,COLUMN(REFERENCEMENT_ISOLANT[[#Headers],[Hygrométrie des locaux]]))))))</f>
        <v/>
      </c>
      <c r="N585" s="3" t="str">
        <f ca="1">IF('PR-tampon'!$D550="","",IF('PR-tampon'!$D550=0,"",IF(INDIRECT(NOM_FR&amp;ADDRESS('PR-tampon'!$D550,COLUMN(REFERENCEMENT_ISOLANT[[#Headers],[classement locaux au sens 20.1 P3]])))=0,"",INDIRECT(NOM_FR&amp;ADDRESS('PR-tampon'!$D550,COLUMN(REFERENCEMENT_ISOLANT[[#Headers],[classement locaux au sens 20.1 P3]]))))))</f>
        <v/>
      </c>
      <c r="O585" s="3" t="str">
        <f ca="1">IF('PR-tampon'!$D550="","",IF('PR-tampon'!$D550=0,"",IF(INDIRECT(NOM_FR&amp;ADDRESS('PR-tampon'!$D550,COLUMN(REFERENCEMENT_ISOLANT[[#Headers],[Climat max]])))=0,"",INDIRECT(NOM_FR&amp;ADDRESS('PR-tampon'!$D550,COLUMN(REFERENCEMENT_ISOLANT[[#Headers],[Climat max]]))))))</f>
        <v/>
      </c>
      <c r="P585" s="3" t="str">
        <f ca="1">IF('PR-tampon'!$D550="","",IF('PR-tampon'!$D550=0,"",IF(INDIRECT(NOM_FR&amp;ADDRESS('PR-tampon'!$D550,COLUMN(REFERENCEMENT_ISOLANT[[#Headers],[Locaux climatisés ou raffraichis]])))=0,"",INDIRECT(NOM_FR&amp;ADDRESS('PR-tampon'!$D550,COLUMN(REFERENCEMENT_ISOLANT[[#Headers],[Locaux climatisés ou raffraichis]]))))))</f>
        <v/>
      </c>
      <c r="Q585" s="89" t="str">
        <f ca="1">IF('PR-tampon'!$D550="","",IF('PR-tampon'!$D550=0,"",IF(INDIRECT(NOM_FR&amp;ADDRESS('PR-tampon'!$D550,COLUMN(REFERENCEMENT_ISOLANT[[#Headers],[LIEN INTERNET]])))=0,"",INDIRECT(NOM_FR&amp;ADDRESS('PR-tampon'!$D550,COLUMN(REFERENCEMENT_ISOLANT[[#Headers],[LIEN INTERNET]]))))))</f>
        <v/>
      </c>
    </row>
    <row r="586" spans="1:17" ht="130.15" customHeight="1" x14ac:dyDescent="0.25">
      <c r="A586" s="3" t="s">
        <v>219</v>
      </c>
      <c r="B586" s="88" t="str">
        <f ca="1">IF('PR-tampon'!$D551="","",IF('PR-tampon'!$D551=0,"",IF(INDIRECT(NOM_FR&amp;ADDRESS('PR-tampon'!$D551,COLUMN(REFERENCEMENT_ISOLANT[[#Headers],[DATE REFERENCEMENT]])))=0,"",INDIRECT(NOM_FR&amp;ADDRESS('PR-tampon'!$D551,COLUMN(REFERENCEMENT_ISOLANT[[#Headers],[DATE REFERENCEMENT]]))))))</f>
        <v/>
      </c>
      <c r="C586" s="88" t="str">
        <f ca="1">IF('PR-tampon'!$D551="","",IF('PR-tampon'!$D551=0,"",IF(INDIRECT(NOM_FR&amp;ADDRESS('PR-tampon'!$D551,COLUMN(REFERENCEMENT_ISOLANT[[#Headers],[TYPE DE PROCEDE]])))=0,"",INDIRECT(NOM_FR&amp;ADDRESS('PR-tampon'!$D551,COLUMN(REFERENCEMENT_ISOLANT[[#Headers],[TYPE DE PROCEDE]]))))))</f>
        <v/>
      </c>
      <c r="D586" s="88" t="str">
        <f ca="1">IF('PR-tampon'!$D551="","",IF('PR-tampon'!$D551=0,"",IF(INDIRECT(NOM_FR&amp;ADDRESS('PR-tampon'!$D551,COLUMN(REFERENCEMENT_ISOLANT[[#Headers],[MATIERE]])))=0,"",INDIRECT(NOM_FR&amp;ADDRESS('PR-tampon'!$D551,COLUMN(REFERENCEMENT_ISOLANT[[#Headers],[MATIERE]]))))))</f>
        <v/>
      </c>
      <c r="E586" s="3" t="str">
        <f ca="1">IF('PR-tampon'!$D551="","",IF('PR-tampon'!$D551=0,"",IF(INDIRECT(NOM_FR&amp;ADDRESS('PR-tampon'!$D551,COLUMN(REFERENCEMENT_ISOLANT[[#Headers],[NOM COMMERCIAL DU PROCEDE]])))=0,"",INDIRECT(NOM_FR&amp;ADDRESS('PR-tampon'!$D551,COLUMN(REFERENCEMENT_ISOLANT[[#Headers],[NOM COMMERCIAL DU PROCEDE]]))))))</f>
        <v/>
      </c>
      <c r="F586" s="3" t="str">
        <f ca="1">IF('PR-tampon'!$D551="","",IF('PR-tampon'!$D551=0,"",IF(INDIRECT(NOM_FR&amp;ADDRESS('PR-tampon'!$D551,COLUMN(REFERENCEMENT_ISOLANT[[#Headers],[DISTRIBUTEUR]])))=0,"",INDIRECT(NOM_FR&amp;ADDRESS('PR-tampon'!$D551,COLUMN(REFERENCEMENT_ISOLANT[[#Headers],[DISTRIBUTEUR]]))))))</f>
        <v/>
      </c>
      <c r="G586" s="3" t="str">
        <f ca="1">IF('PR-tampon'!$D551="","",IF('PR-tampon'!$D551=0,"",IF(INDIRECT(NOM_FR&amp;ADDRESS('PR-tampon'!$D551,COLUMN(REFERENCEMENT_ISOLANT[[#Headers],[TYPE DE DOCUMENT DE REFERENCE]])))=0,"",INDIRECT(NOM_FR&amp;ADDRESS('PR-tampon'!$D551,COLUMN(REFERENCEMENT_ISOLANT[[#Headers],[TYPE DE DOCUMENT DE REFERENCE]]))))))</f>
        <v/>
      </c>
      <c r="H586" s="3" t="str">
        <f ca="1">IF('PR-tampon'!$D551="","",IF('PR-tampon'!$D551=0,"",IF(INDIRECT(NOM_FR&amp;ADDRESS('PR-tampon'!$D551,COLUMN(REFERENCEMENT_ISOLANT[[#Headers],[REF]])))=0,"",INDIRECT(NOM_FR&amp;ADDRESS('PR-tampon'!$D551,COLUMN(REFERENCEMENT_ISOLANT[[#Headers],[REF]]))))))</f>
        <v/>
      </c>
      <c r="I586" s="82" t="str">
        <f ca="1">IF('PR-tampon'!$D551="","",IF('PR-tampon'!$D551=0,"",IF(INDIRECT(NOM_FR&amp;ADDRESS('PR-tampon'!$D551,COLUMN(REFERENCEMENT_ISOLANT[[#Headers],[AVIS LIMITE AU]])))=0,"",INDIRECT(NOM_FR&amp;ADDRESS('PR-tampon'!$D551,COLUMN(REFERENCEMENT_ISOLANT[[#Headers],[AVIS LIMITE AU]]))))))</f>
        <v/>
      </c>
      <c r="J586" s="3" t="str">
        <f ca="1">IF('PR-tampon'!$D551="","",IF('PR-tampon'!$D551=0,"",IF(INDIRECT(NOM_FR&amp;ADDRESS('PR-tampon'!$D551,COLUMN(REFERENCEMENT_ISOLANT[[#Headers],[TC/TNC
dans le domaine d''emploi visé]])))=0,"",INDIRECT(NOM_FR&amp;ADDRESS('PR-tampon'!$D551,COLUMN(REFERENCEMENT_ISOLANT[[#Headers],[TC/TNC
dans le domaine d''emploi visé]]))))))</f>
        <v/>
      </c>
      <c r="K586" s="117" t="str">
        <f ca="1">IF('PR-tampon'!$D551="","",IF('PR-tampon'!$D551=0,"",IF(INDIRECT(NOM_FR&amp;ADDRESS('PR-tampon'!$D551,COLUMN(REFERENCEMENT_ISOLANT[[#Headers],[SYNTHESE DES APPLICATIONS VISEES]])))=0,"",INDIRECT(NOM_FR&amp;ADDRESS('PR-tampon'!$D551,COLUMN(REFERENCEMENT_ISOLANT[[#Headers],[SYNTHESE DES APPLICATIONS VISEES]]))))))</f>
        <v/>
      </c>
      <c r="L586" s="84" t="str">
        <f ca="1">IF('PR-tampon'!$E551="","",IF('PR-tampon'!$E551=0,"",IF(INDIRECT(NOM_FR&amp;ADDRESS('PR-tampon'!$E551,COLUMN(REFERENCEMENT_ISOLANT[[#Headers],[CONCATENATION DES OBSERVATIONS]])))=0,"",INDIRECT(NOM_FR&amp;ADDRESS('PR-tampon'!$E551,COLUMN(REFERENCEMENT_ISOLANT[[#Headers],[CONCATENATION DES OBSERVATIONS]]))))))</f>
        <v/>
      </c>
      <c r="M586" s="3" t="str">
        <f ca="1">IF('PR-tampon'!$D551="","",IF('PR-tampon'!$D551=0,"",IF(INDIRECT(NOM_FR&amp;ADDRESS('PR-tampon'!$D551,COLUMN(REFERENCEMENT_ISOLANT[[#Headers],[Hygrométrie des locaux]])))=0,"",INDIRECT(NOM_FR&amp;ADDRESS('PR-tampon'!$D551,COLUMN(REFERENCEMENT_ISOLANT[[#Headers],[Hygrométrie des locaux]]))))))</f>
        <v/>
      </c>
      <c r="N586" s="3" t="str">
        <f ca="1">IF('PR-tampon'!$D551="","",IF('PR-tampon'!$D551=0,"",IF(INDIRECT(NOM_FR&amp;ADDRESS('PR-tampon'!$D551,COLUMN(REFERENCEMENT_ISOLANT[[#Headers],[classement locaux au sens 20.1 P3]])))=0,"",INDIRECT(NOM_FR&amp;ADDRESS('PR-tampon'!$D551,COLUMN(REFERENCEMENT_ISOLANT[[#Headers],[classement locaux au sens 20.1 P3]]))))))</f>
        <v/>
      </c>
      <c r="O586" s="3" t="str">
        <f ca="1">IF('PR-tampon'!$D551="","",IF('PR-tampon'!$D551=0,"",IF(INDIRECT(NOM_FR&amp;ADDRESS('PR-tampon'!$D551,COLUMN(REFERENCEMENT_ISOLANT[[#Headers],[Climat max]])))=0,"",INDIRECT(NOM_FR&amp;ADDRESS('PR-tampon'!$D551,COLUMN(REFERENCEMENT_ISOLANT[[#Headers],[Climat max]]))))))</f>
        <v/>
      </c>
      <c r="P586" s="3" t="str">
        <f ca="1">IF('PR-tampon'!$D551="","",IF('PR-tampon'!$D551=0,"",IF(INDIRECT(NOM_FR&amp;ADDRESS('PR-tampon'!$D551,COLUMN(REFERENCEMENT_ISOLANT[[#Headers],[Locaux climatisés ou raffraichis]])))=0,"",INDIRECT(NOM_FR&amp;ADDRESS('PR-tampon'!$D551,COLUMN(REFERENCEMENT_ISOLANT[[#Headers],[Locaux climatisés ou raffraichis]]))))))</f>
        <v/>
      </c>
      <c r="Q586" s="89" t="str">
        <f ca="1">IF('PR-tampon'!$D551="","",IF('PR-tampon'!$D551=0,"",IF(INDIRECT(NOM_FR&amp;ADDRESS('PR-tampon'!$D551,COLUMN(REFERENCEMENT_ISOLANT[[#Headers],[LIEN INTERNET]])))=0,"",INDIRECT(NOM_FR&amp;ADDRESS('PR-tampon'!$D551,COLUMN(REFERENCEMENT_ISOLANT[[#Headers],[LIEN INTERNET]]))))))</f>
        <v/>
      </c>
    </row>
    <row r="587" spans="1:17" ht="130.15" customHeight="1" x14ac:dyDescent="0.25">
      <c r="A587" s="3" t="s">
        <v>219</v>
      </c>
      <c r="B587" s="88" t="str">
        <f ca="1">IF('PR-tampon'!$D552="","",IF('PR-tampon'!$D552=0,"",IF(INDIRECT(NOM_FR&amp;ADDRESS('PR-tampon'!$D552,COLUMN(REFERENCEMENT_ISOLANT[[#Headers],[DATE REFERENCEMENT]])))=0,"",INDIRECT(NOM_FR&amp;ADDRESS('PR-tampon'!$D552,COLUMN(REFERENCEMENT_ISOLANT[[#Headers],[DATE REFERENCEMENT]]))))))</f>
        <v/>
      </c>
      <c r="C587" s="88" t="str">
        <f ca="1">IF('PR-tampon'!$D552="","",IF('PR-tampon'!$D552=0,"",IF(INDIRECT(NOM_FR&amp;ADDRESS('PR-tampon'!$D552,COLUMN(REFERENCEMENT_ISOLANT[[#Headers],[TYPE DE PROCEDE]])))=0,"",INDIRECT(NOM_FR&amp;ADDRESS('PR-tampon'!$D552,COLUMN(REFERENCEMENT_ISOLANT[[#Headers],[TYPE DE PROCEDE]]))))))</f>
        <v/>
      </c>
      <c r="D587" s="88" t="str">
        <f ca="1">IF('PR-tampon'!$D552="","",IF('PR-tampon'!$D552=0,"",IF(INDIRECT(NOM_FR&amp;ADDRESS('PR-tampon'!$D552,COLUMN(REFERENCEMENT_ISOLANT[[#Headers],[MATIERE]])))=0,"",INDIRECT(NOM_FR&amp;ADDRESS('PR-tampon'!$D552,COLUMN(REFERENCEMENT_ISOLANT[[#Headers],[MATIERE]]))))))</f>
        <v/>
      </c>
      <c r="E587" s="3" t="str">
        <f ca="1">IF('PR-tampon'!$D552="","",IF('PR-tampon'!$D552=0,"",IF(INDIRECT(NOM_FR&amp;ADDRESS('PR-tampon'!$D552,COLUMN(REFERENCEMENT_ISOLANT[[#Headers],[NOM COMMERCIAL DU PROCEDE]])))=0,"",INDIRECT(NOM_FR&amp;ADDRESS('PR-tampon'!$D552,COLUMN(REFERENCEMENT_ISOLANT[[#Headers],[NOM COMMERCIAL DU PROCEDE]]))))))</f>
        <v/>
      </c>
      <c r="F587" s="3" t="str">
        <f ca="1">IF('PR-tampon'!$D552="","",IF('PR-tampon'!$D552=0,"",IF(INDIRECT(NOM_FR&amp;ADDRESS('PR-tampon'!$D552,COLUMN(REFERENCEMENT_ISOLANT[[#Headers],[DISTRIBUTEUR]])))=0,"",INDIRECT(NOM_FR&amp;ADDRESS('PR-tampon'!$D552,COLUMN(REFERENCEMENT_ISOLANT[[#Headers],[DISTRIBUTEUR]]))))))</f>
        <v/>
      </c>
      <c r="G587" s="3" t="str">
        <f ca="1">IF('PR-tampon'!$D552="","",IF('PR-tampon'!$D552=0,"",IF(INDIRECT(NOM_FR&amp;ADDRESS('PR-tampon'!$D552,COLUMN(REFERENCEMENT_ISOLANT[[#Headers],[TYPE DE DOCUMENT DE REFERENCE]])))=0,"",INDIRECT(NOM_FR&amp;ADDRESS('PR-tampon'!$D552,COLUMN(REFERENCEMENT_ISOLANT[[#Headers],[TYPE DE DOCUMENT DE REFERENCE]]))))))</f>
        <v/>
      </c>
      <c r="H587" s="3" t="str">
        <f ca="1">IF('PR-tampon'!$D552="","",IF('PR-tampon'!$D552=0,"",IF(INDIRECT(NOM_FR&amp;ADDRESS('PR-tampon'!$D552,COLUMN(REFERENCEMENT_ISOLANT[[#Headers],[REF]])))=0,"",INDIRECT(NOM_FR&amp;ADDRESS('PR-tampon'!$D552,COLUMN(REFERENCEMENT_ISOLANT[[#Headers],[REF]]))))))</f>
        <v/>
      </c>
      <c r="I587" s="82" t="str">
        <f ca="1">IF('PR-tampon'!$D552="","",IF('PR-tampon'!$D552=0,"",IF(INDIRECT(NOM_FR&amp;ADDRESS('PR-tampon'!$D552,COLUMN(REFERENCEMENT_ISOLANT[[#Headers],[AVIS LIMITE AU]])))=0,"",INDIRECT(NOM_FR&amp;ADDRESS('PR-tampon'!$D552,COLUMN(REFERENCEMENT_ISOLANT[[#Headers],[AVIS LIMITE AU]]))))))</f>
        <v/>
      </c>
      <c r="J587" s="3" t="str">
        <f ca="1">IF('PR-tampon'!$D552="","",IF('PR-tampon'!$D552=0,"",IF(INDIRECT(NOM_FR&amp;ADDRESS('PR-tampon'!$D552,COLUMN(REFERENCEMENT_ISOLANT[[#Headers],[TC/TNC
dans le domaine d''emploi visé]])))=0,"",INDIRECT(NOM_FR&amp;ADDRESS('PR-tampon'!$D552,COLUMN(REFERENCEMENT_ISOLANT[[#Headers],[TC/TNC
dans le domaine d''emploi visé]]))))))</f>
        <v/>
      </c>
      <c r="K587" s="117" t="str">
        <f ca="1">IF('PR-tampon'!$D552="","",IF('PR-tampon'!$D552=0,"",IF(INDIRECT(NOM_FR&amp;ADDRESS('PR-tampon'!$D552,COLUMN(REFERENCEMENT_ISOLANT[[#Headers],[SYNTHESE DES APPLICATIONS VISEES]])))=0,"",INDIRECT(NOM_FR&amp;ADDRESS('PR-tampon'!$D552,COLUMN(REFERENCEMENT_ISOLANT[[#Headers],[SYNTHESE DES APPLICATIONS VISEES]]))))))</f>
        <v/>
      </c>
      <c r="L587" s="84" t="str">
        <f ca="1">IF('PR-tampon'!$E552="","",IF('PR-tampon'!$E552=0,"",IF(INDIRECT(NOM_FR&amp;ADDRESS('PR-tampon'!$E552,COLUMN(REFERENCEMENT_ISOLANT[[#Headers],[CONCATENATION DES OBSERVATIONS]])))=0,"",INDIRECT(NOM_FR&amp;ADDRESS('PR-tampon'!$E552,COLUMN(REFERENCEMENT_ISOLANT[[#Headers],[CONCATENATION DES OBSERVATIONS]]))))))</f>
        <v/>
      </c>
      <c r="M587" s="3" t="str">
        <f ca="1">IF('PR-tampon'!$D552="","",IF('PR-tampon'!$D552=0,"",IF(INDIRECT(NOM_FR&amp;ADDRESS('PR-tampon'!$D552,COLUMN(REFERENCEMENT_ISOLANT[[#Headers],[Hygrométrie des locaux]])))=0,"",INDIRECT(NOM_FR&amp;ADDRESS('PR-tampon'!$D552,COLUMN(REFERENCEMENT_ISOLANT[[#Headers],[Hygrométrie des locaux]]))))))</f>
        <v/>
      </c>
      <c r="N587" s="3" t="str">
        <f ca="1">IF('PR-tampon'!$D552="","",IF('PR-tampon'!$D552=0,"",IF(INDIRECT(NOM_FR&amp;ADDRESS('PR-tampon'!$D552,COLUMN(REFERENCEMENT_ISOLANT[[#Headers],[classement locaux au sens 20.1 P3]])))=0,"",INDIRECT(NOM_FR&amp;ADDRESS('PR-tampon'!$D552,COLUMN(REFERENCEMENT_ISOLANT[[#Headers],[classement locaux au sens 20.1 P3]]))))))</f>
        <v/>
      </c>
      <c r="O587" s="3" t="str">
        <f ca="1">IF('PR-tampon'!$D552="","",IF('PR-tampon'!$D552=0,"",IF(INDIRECT(NOM_FR&amp;ADDRESS('PR-tampon'!$D552,COLUMN(REFERENCEMENT_ISOLANT[[#Headers],[Climat max]])))=0,"",INDIRECT(NOM_FR&amp;ADDRESS('PR-tampon'!$D552,COLUMN(REFERENCEMENT_ISOLANT[[#Headers],[Climat max]]))))))</f>
        <v/>
      </c>
      <c r="P587" s="3" t="str">
        <f ca="1">IF('PR-tampon'!$D552="","",IF('PR-tampon'!$D552=0,"",IF(INDIRECT(NOM_FR&amp;ADDRESS('PR-tampon'!$D552,COLUMN(REFERENCEMENT_ISOLANT[[#Headers],[Locaux climatisés ou raffraichis]])))=0,"",INDIRECT(NOM_FR&amp;ADDRESS('PR-tampon'!$D552,COLUMN(REFERENCEMENT_ISOLANT[[#Headers],[Locaux climatisés ou raffraichis]]))))))</f>
        <v/>
      </c>
      <c r="Q587" s="89" t="str">
        <f ca="1">IF('PR-tampon'!$D552="","",IF('PR-tampon'!$D552=0,"",IF(INDIRECT(NOM_FR&amp;ADDRESS('PR-tampon'!$D552,COLUMN(REFERENCEMENT_ISOLANT[[#Headers],[LIEN INTERNET]])))=0,"",INDIRECT(NOM_FR&amp;ADDRESS('PR-tampon'!$D552,COLUMN(REFERENCEMENT_ISOLANT[[#Headers],[LIEN INTERNET]]))))))</f>
        <v/>
      </c>
    </row>
    <row r="588" spans="1:17" ht="130.15" customHeight="1" x14ac:dyDescent="0.25">
      <c r="A588" s="3" t="s">
        <v>219</v>
      </c>
      <c r="B588" s="88" t="str">
        <f ca="1">IF('PR-tampon'!$D553="","",IF('PR-tampon'!$D553=0,"",IF(INDIRECT(NOM_FR&amp;ADDRESS('PR-tampon'!$D553,COLUMN(REFERENCEMENT_ISOLANT[[#Headers],[DATE REFERENCEMENT]])))=0,"",INDIRECT(NOM_FR&amp;ADDRESS('PR-tampon'!$D553,COLUMN(REFERENCEMENT_ISOLANT[[#Headers],[DATE REFERENCEMENT]]))))))</f>
        <v/>
      </c>
      <c r="C588" s="88" t="str">
        <f ca="1">IF('PR-tampon'!$D553="","",IF('PR-tampon'!$D553=0,"",IF(INDIRECT(NOM_FR&amp;ADDRESS('PR-tampon'!$D553,COLUMN(REFERENCEMENT_ISOLANT[[#Headers],[TYPE DE PROCEDE]])))=0,"",INDIRECT(NOM_FR&amp;ADDRESS('PR-tampon'!$D553,COLUMN(REFERENCEMENT_ISOLANT[[#Headers],[TYPE DE PROCEDE]]))))))</f>
        <v/>
      </c>
      <c r="D588" s="88" t="str">
        <f ca="1">IF('PR-tampon'!$D553="","",IF('PR-tampon'!$D553=0,"",IF(INDIRECT(NOM_FR&amp;ADDRESS('PR-tampon'!$D553,COLUMN(REFERENCEMENT_ISOLANT[[#Headers],[MATIERE]])))=0,"",INDIRECT(NOM_FR&amp;ADDRESS('PR-tampon'!$D553,COLUMN(REFERENCEMENT_ISOLANT[[#Headers],[MATIERE]]))))))</f>
        <v/>
      </c>
      <c r="E588" s="3" t="str">
        <f ca="1">IF('PR-tampon'!$D553="","",IF('PR-tampon'!$D553=0,"",IF(INDIRECT(NOM_FR&amp;ADDRESS('PR-tampon'!$D553,COLUMN(REFERENCEMENT_ISOLANT[[#Headers],[NOM COMMERCIAL DU PROCEDE]])))=0,"",INDIRECT(NOM_FR&amp;ADDRESS('PR-tampon'!$D553,COLUMN(REFERENCEMENT_ISOLANT[[#Headers],[NOM COMMERCIAL DU PROCEDE]]))))))</f>
        <v/>
      </c>
      <c r="F588" s="3" t="str">
        <f ca="1">IF('PR-tampon'!$D553="","",IF('PR-tampon'!$D553=0,"",IF(INDIRECT(NOM_FR&amp;ADDRESS('PR-tampon'!$D553,COLUMN(REFERENCEMENT_ISOLANT[[#Headers],[DISTRIBUTEUR]])))=0,"",INDIRECT(NOM_FR&amp;ADDRESS('PR-tampon'!$D553,COLUMN(REFERENCEMENT_ISOLANT[[#Headers],[DISTRIBUTEUR]]))))))</f>
        <v/>
      </c>
      <c r="G588" s="3" t="str">
        <f ca="1">IF('PR-tampon'!$D553="","",IF('PR-tampon'!$D553=0,"",IF(INDIRECT(NOM_FR&amp;ADDRESS('PR-tampon'!$D553,COLUMN(REFERENCEMENT_ISOLANT[[#Headers],[TYPE DE DOCUMENT DE REFERENCE]])))=0,"",INDIRECT(NOM_FR&amp;ADDRESS('PR-tampon'!$D553,COLUMN(REFERENCEMENT_ISOLANT[[#Headers],[TYPE DE DOCUMENT DE REFERENCE]]))))))</f>
        <v/>
      </c>
      <c r="H588" s="3" t="str">
        <f ca="1">IF('PR-tampon'!$D553="","",IF('PR-tampon'!$D553=0,"",IF(INDIRECT(NOM_FR&amp;ADDRESS('PR-tampon'!$D553,COLUMN(REFERENCEMENT_ISOLANT[[#Headers],[REF]])))=0,"",INDIRECT(NOM_FR&amp;ADDRESS('PR-tampon'!$D553,COLUMN(REFERENCEMENT_ISOLANT[[#Headers],[REF]]))))))</f>
        <v/>
      </c>
      <c r="I588" s="82" t="str">
        <f ca="1">IF('PR-tampon'!$D553="","",IF('PR-tampon'!$D553=0,"",IF(INDIRECT(NOM_FR&amp;ADDRESS('PR-tampon'!$D553,COLUMN(REFERENCEMENT_ISOLANT[[#Headers],[AVIS LIMITE AU]])))=0,"",INDIRECT(NOM_FR&amp;ADDRESS('PR-tampon'!$D553,COLUMN(REFERENCEMENT_ISOLANT[[#Headers],[AVIS LIMITE AU]]))))))</f>
        <v/>
      </c>
      <c r="J588" s="3" t="str">
        <f ca="1">IF('PR-tampon'!$D553="","",IF('PR-tampon'!$D553=0,"",IF(INDIRECT(NOM_FR&amp;ADDRESS('PR-tampon'!$D553,COLUMN(REFERENCEMENT_ISOLANT[[#Headers],[TC/TNC
dans le domaine d''emploi visé]])))=0,"",INDIRECT(NOM_FR&amp;ADDRESS('PR-tampon'!$D553,COLUMN(REFERENCEMENT_ISOLANT[[#Headers],[TC/TNC
dans le domaine d''emploi visé]]))))))</f>
        <v/>
      </c>
      <c r="K588" s="117" t="str">
        <f ca="1">IF('PR-tampon'!$D553="","",IF('PR-tampon'!$D553=0,"",IF(INDIRECT(NOM_FR&amp;ADDRESS('PR-tampon'!$D553,COLUMN(REFERENCEMENT_ISOLANT[[#Headers],[SYNTHESE DES APPLICATIONS VISEES]])))=0,"",INDIRECT(NOM_FR&amp;ADDRESS('PR-tampon'!$D553,COLUMN(REFERENCEMENT_ISOLANT[[#Headers],[SYNTHESE DES APPLICATIONS VISEES]]))))))</f>
        <v/>
      </c>
      <c r="L588" s="84" t="str">
        <f ca="1">IF('PR-tampon'!$E553="","",IF('PR-tampon'!$E553=0,"",IF(INDIRECT(NOM_FR&amp;ADDRESS('PR-tampon'!$E553,COLUMN(REFERENCEMENT_ISOLANT[[#Headers],[CONCATENATION DES OBSERVATIONS]])))=0,"",INDIRECT(NOM_FR&amp;ADDRESS('PR-tampon'!$E553,COLUMN(REFERENCEMENT_ISOLANT[[#Headers],[CONCATENATION DES OBSERVATIONS]]))))))</f>
        <v/>
      </c>
      <c r="M588" s="3" t="str">
        <f ca="1">IF('PR-tampon'!$D553="","",IF('PR-tampon'!$D553=0,"",IF(INDIRECT(NOM_FR&amp;ADDRESS('PR-tampon'!$D553,COLUMN(REFERENCEMENT_ISOLANT[[#Headers],[Hygrométrie des locaux]])))=0,"",INDIRECT(NOM_FR&amp;ADDRESS('PR-tampon'!$D553,COLUMN(REFERENCEMENT_ISOLANT[[#Headers],[Hygrométrie des locaux]]))))))</f>
        <v/>
      </c>
      <c r="N588" s="3" t="str">
        <f ca="1">IF('PR-tampon'!$D553="","",IF('PR-tampon'!$D553=0,"",IF(INDIRECT(NOM_FR&amp;ADDRESS('PR-tampon'!$D553,COLUMN(REFERENCEMENT_ISOLANT[[#Headers],[classement locaux au sens 20.1 P3]])))=0,"",INDIRECT(NOM_FR&amp;ADDRESS('PR-tampon'!$D553,COLUMN(REFERENCEMENT_ISOLANT[[#Headers],[classement locaux au sens 20.1 P3]]))))))</f>
        <v/>
      </c>
      <c r="O588" s="3" t="str">
        <f ca="1">IF('PR-tampon'!$D553="","",IF('PR-tampon'!$D553=0,"",IF(INDIRECT(NOM_FR&amp;ADDRESS('PR-tampon'!$D553,COLUMN(REFERENCEMENT_ISOLANT[[#Headers],[Climat max]])))=0,"",INDIRECT(NOM_FR&amp;ADDRESS('PR-tampon'!$D553,COLUMN(REFERENCEMENT_ISOLANT[[#Headers],[Climat max]]))))))</f>
        <v/>
      </c>
      <c r="P588" s="3" t="str">
        <f ca="1">IF('PR-tampon'!$D553="","",IF('PR-tampon'!$D553=0,"",IF(INDIRECT(NOM_FR&amp;ADDRESS('PR-tampon'!$D553,COLUMN(REFERENCEMENT_ISOLANT[[#Headers],[Locaux climatisés ou raffraichis]])))=0,"",INDIRECT(NOM_FR&amp;ADDRESS('PR-tampon'!$D553,COLUMN(REFERENCEMENT_ISOLANT[[#Headers],[Locaux climatisés ou raffraichis]]))))))</f>
        <v/>
      </c>
      <c r="Q588" s="89" t="str">
        <f ca="1">IF('PR-tampon'!$D553="","",IF('PR-tampon'!$D553=0,"",IF(INDIRECT(NOM_FR&amp;ADDRESS('PR-tampon'!$D553,COLUMN(REFERENCEMENT_ISOLANT[[#Headers],[LIEN INTERNET]])))=0,"",INDIRECT(NOM_FR&amp;ADDRESS('PR-tampon'!$D553,COLUMN(REFERENCEMENT_ISOLANT[[#Headers],[LIEN INTERNET]]))))))</f>
        <v/>
      </c>
    </row>
    <row r="589" spans="1:17" ht="130.15" customHeight="1" x14ac:dyDescent="0.25">
      <c r="A589" s="3" t="s">
        <v>219</v>
      </c>
      <c r="B589" s="88" t="str">
        <f ca="1">IF('PR-tampon'!$D554="","",IF('PR-tampon'!$D554=0,"",IF(INDIRECT(NOM_FR&amp;ADDRESS('PR-tampon'!$D554,COLUMN(REFERENCEMENT_ISOLANT[[#Headers],[DATE REFERENCEMENT]])))=0,"",INDIRECT(NOM_FR&amp;ADDRESS('PR-tampon'!$D554,COLUMN(REFERENCEMENT_ISOLANT[[#Headers],[DATE REFERENCEMENT]]))))))</f>
        <v/>
      </c>
      <c r="C589" s="88" t="str">
        <f ca="1">IF('PR-tampon'!$D554="","",IF('PR-tampon'!$D554=0,"",IF(INDIRECT(NOM_FR&amp;ADDRESS('PR-tampon'!$D554,COLUMN(REFERENCEMENT_ISOLANT[[#Headers],[TYPE DE PROCEDE]])))=0,"",INDIRECT(NOM_FR&amp;ADDRESS('PR-tampon'!$D554,COLUMN(REFERENCEMENT_ISOLANT[[#Headers],[TYPE DE PROCEDE]]))))))</f>
        <v/>
      </c>
      <c r="D589" s="88" t="str">
        <f ca="1">IF('PR-tampon'!$D554="","",IF('PR-tampon'!$D554=0,"",IF(INDIRECT(NOM_FR&amp;ADDRESS('PR-tampon'!$D554,COLUMN(REFERENCEMENT_ISOLANT[[#Headers],[MATIERE]])))=0,"",INDIRECT(NOM_FR&amp;ADDRESS('PR-tampon'!$D554,COLUMN(REFERENCEMENT_ISOLANT[[#Headers],[MATIERE]]))))))</f>
        <v/>
      </c>
      <c r="E589" s="3" t="str">
        <f ca="1">IF('PR-tampon'!$D554="","",IF('PR-tampon'!$D554=0,"",IF(INDIRECT(NOM_FR&amp;ADDRESS('PR-tampon'!$D554,COLUMN(REFERENCEMENT_ISOLANT[[#Headers],[NOM COMMERCIAL DU PROCEDE]])))=0,"",INDIRECT(NOM_FR&amp;ADDRESS('PR-tampon'!$D554,COLUMN(REFERENCEMENT_ISOLANT[[#Headers],[NOM COMMERCIAL DU PROCEDE]]))))))</f>
        <v/>
      </c>
      <c r="F589" s="3" t="str">
        <f ca="1">IF('PR-tampon'!$D554="","",IF('PR-tampon'!$D554=0,"",IF(INDIRECT(NOM_FR&amp;ADDRESS('PR-tampon'!$D554,COLUMN(REFERENCEMENT_ISOLANT[[#Headers],[DISTRIBUTEUR]])))=0,"",INDIRECT(NOM_FR&amp;ADDRESS('PR-tampon'!$D554,COLUMN(REFERENCEMENT_ISOLANT[[#Headers],[DISTRIBUTEUR]]))))))</f>
        <v/>
      </c>
      <c r="G589" s="3" t="str">
        <f ca="1">IF('PR-tampon'!$D554="","",IF('PR-tampon'!$D554=0,"",IF(INDIRECT(NOM_FR&amp;ADDRESS('PR-tampon'!$D554,COLUMN(REFERENCEMENT_ISOLANT[[#Headers],[TYPE DE DOCUMENT DE REFERENCE]])))=0,"",INDIRECT(NOM_FR&amp;ADDRESS('PR-tampon'!$D554,COLUMN(REFERENCEMENT_ISOLANT[[#Headers],[TYPE DE DOCUMENT DE REFERENCE]]))))))</f>
        <v/>
      </c>
      <c r="H589" s="3" t="str">
        <f ca="1">IF('PR-tampon'!$D554="","",IF('PR-tampon'!$D554=0,"",IF(INDIRECT(NOM_FR&amp;ADDRESS('PR-tampon'!$D554,COLUMN(REFERENCEMENT_ISOLANT[[#Headers],[REF]])))=0,"",INDIRECT(NOM_FR&amp;ADDRESS('PR-tampon'!$D554,COLUMN(REFERENCEMENT_ISOLANT[[#Headers],[REF]]))))))</f>
        <v/>
      </c>
      <c r="I589" s="82" t="str">
        <f ca="1">IF('PR-tampon'!$D554="","",IF('PR-tampon'!$D554=0,"",IF(INDIRECT(NOM_FR&amp;ADDRESS('PR-tampon'!$D554,COLUMN(REFERENCEMENT_ISOLANT[[#Headers],[AVIS LIMITE AU]])))=0,"",INDIRECT(NOM_FR&amp;ADDRESS('PR-tampon'!$D554,COLUMN(REFERENCEMENT_ISOLANT[[#Headers],[AVIS LIMITE AU]]))))))</f>
        <v/>
      </c>
      <c r="J589" s="3" t="str">
        <f ca="1">IF('PR-tampon'!$D554="","",IF('PR-tampon'!$D554=0,"",IF(INDIRECT(NOM_FR&amp;ADDRESS('PR-tampon'!$D554,COLUMN(REFERENCEMENT_ISOLANT[[#Headers],[TC/TNC
dans le domaine d''emploi visé]])))=0,"",INDIRECT(NOM_FR&amp;ADDRESS('PR-tampon'!$D554,COLUMN(REFERENCEMENT_ISOLANT[[#Headers],[TC/TNC
dans le domaine d''emploi visé]]))))))</f>
        <v/>
      </c>
      <c r="K589" s="117" t="str">
        <f ca="1">IF('PR-tampon'!$D554="","",IF('PR-tampon'!$D554=0,"",IF(INDIRECT(NOM_FR&amp;ADDRESS('PR-tampon'!$D554,COLUMN(REFERENCEMENT_ISOLANT[[#Headers],[SYNTHESE DES APPLICATIONS VISEES]])))=0,"",INDIRECT(NOM_FR&amp;ADDRESS('PR-tampon'!$D554,COLUMN(REFERENCEMENT_ISOLANT[[#Headers],[SYNTHESE DES APPLICATIONS VISEES]]))))))</f>
        <v/>
      </c>
      <c r="L589" s="84" t="str">
        <f ca="1">IF('PR-tampon'!$E554="","",IF('PR-tampon'!$E554=0,"",IF(INDIRECT(NOM_FR&amp;ADDRESS('PR-tampon'!$E554,COLUMN(REFERENCEMENT_ISOLANT[[#Headers],[CONCATENATION DES OBSERVATIONS]])))=0,"",INDIRECT(NOM_FR&amp;ADDRESS('PR-tampon'!$E554,COLUMN(REFERENCEMENT_ISOLANT[[#Headers],[CONCATENATION DES OBSERVATIONS]]))))))</f>
        <v/>
      </c>
      <c r="M589" s="3" t="str">
        <f ca="1">IF('PR-tampon'!$D554="","",IF('PR-tampon'!$D554=0,"",IF(INDIRECT(NOM_FR&amp;ADDRESS('PR-tampon'!$D554,COLUMN(REFERENCEMENT_ISOLANT[[#Headers],[Hygrométrie des locaux]])))=0,"",INDIRECT(NOM_FR&amp;ADDRESS('PR-tampon'!$D554,COLUMN(REFERENCEMENT_ISOLANT[[#Headers],[Hygrométrie des locaux]]))))))</f>
        <v/>
      </c>
      <c r="N589" s="3" t="str">
        <f ca="1">IF('PR-tampon'!$D554="","",IF('PR-tampon'!$D554=0,"",IF(INDIRECT(NOM_FR&amp;ADDRESS('PR-tampon'!$D554,COLUMN(REFERENCEMENT_ISOLANT[[#Headers],[classement locaux au sens 20.1 P3]])))=0,"",INDIRECT(NOM_FR&amp;ADDRESS('PR-tampon'!$D554,COLUMN(REFERENCEMENT_ISOLANT[[#Headers],[classement locaux au sens 20.1 P3]]))))))</f>
        <v/>
      </c>
      <c r="O589" s="3" t="str">
        <f ca="1">IF('PR-tampon'!$D554="","",IF('PR-tampon'!$D554=0,"",IF(INDIRECT(NOM_FR&amp;ADDRESS('PR-tampon'!$D554,COLUMN(REFERENCEMENT_ISOLANT[[#Headers],[Climat max]])))=0,"",INDIRECT(NOM_FR&amp;ADDRESS('PR-tampon'!$D554,COLUMN(REFERENCEMENT_ISOLANT[[#Headers],[Climat max]]))))))</f>
        <v/>
      </c>
      <c r="P589" s="3" t="str">
        <f ca="1">IF('PR-tampon'!$D554="","",IF('PR-tampon'!$D554=0,"",IF(INDIRECT(NOM_FR&amp;ADDRESS('PR-tampon'!$D554,COLUMN(REFERENCEMENT_ISOLANT[[#Headers],[Locaux climatisés ou raffraichis]])))=0,"",INDIRECT(NOM_FR&amp;ADDRESS('PR-tampon'!$D554,COLUMN(REFERENCEMENT_ISOLANT[[#Headers],[Locaux climatisés ou raffraichis]]))))))</f>
        <v/>
      </c>
      <c r="Q589" s="89" t="str">
        <f ca="1">IF('PR-tampon'!$D554="","",IF('PR-tampon'!$D554=0,"",IF(INDIRECT(NOM_FR&amp;ADDRESS('PR-tampon'!$D554,COLUMN(REFERENCEMENT_ISOLANT[[#Headers],[LIEN INTERNET]])))=0,"",INDIRECT(NOM_FR&amp;ADDRESS('PR-tampon'!$D554,COLUMN(REFERENCEMENT_ISOLANT[[#Headers],[LIEN INTERNET]]))))))</f>
        <v/>
      </c>
    </row>
    <row r="590" spans="1:17" ht="130.15" customHeight="1" x14ac:dyDescent="0.25">
      <c r="A590" s="3" t="s">
        <v>219</v>
      </c>
      <c r="B590" s="88" t="str">
        <f ca="1">IF('PR-tampon'!$D555="","",IF('PR-tampon'!$D555=0,"",IF(INDIRECT(NOM_FR&amp;ADDRESS('PR-tampon'!$D555,COLUMN(REFERENCEMENT_ISOLANT[[#Headers],[DATE REFERENCEMENT]])))=0,"",INDIRECT(NOM_FR&amp;ADDRESS('PR-tampon'!$D555,COLUMN(REFERENCEMENT_ISOLANT[[#Headers],[DATE REFERENCEMENT]]))))))</f>
        <v/>
      </c>
      <c r="C590" s="88" t="str">
        <f ca="1">IF('PR-tampon'!$D555="","",IF('PR-tampon'!$D555=0,"",IF(INDIRECT(NOM_FR&amp;ADDRESS('PR-tampon'!$D555,COLUMN(REFERENCEMENT_ISOLANT[[#Headers],[TYPE DE PROCEDE]])))=0,"",INDIRECT(NOM_FR&amp;ADDRESS('PR-tampon'!$D555,COLUMN(REFERENCEMENT_ISOLANT[[#Headers],[TYPE DE PROCEDE]]))))))</f>
        <v/>
      </c>
      <c r="D590" s="88" t="str">
        <f ca="1">IF('PR-tampon'!$D555="","",IF('PR-tampon'!$D555=0,"",IF(INDIRECT(NOM_FR&amp;ADDRESS('PR-tampon'!$D555,COLUMN(REFERENCEMENT_ISOLANT[[#Headers],[MATIERE]])))=0,"",INDIRECT(NOM_FR&amp;ADDRESS('PR-tampon'!$D555,COLUMN(REFERENCEMENT_ISOLANT[[#Headers],[MATIERE]]))))))</f>
        <v/>
      </c>
      <c r="E590" s="3" t="str">
        <f ca="1">IF('PR-tampon'!$D555="","",IF('PR-tampon'!$D555=0,"",IF(INDIRECT(NOM_FR&amp;ADDRESS('PR-tampon'!$D555,COLUMN(REFERENCEMENT_ISOLANT[[#Headers],[NOM COMMERCIAL DU PROCEDE]])))=0,"",INDIRECT(NOM_FR&amp;ADDRESS('PR-tampon'!$D555,COLUMN(REFERENCEMENT_ISOLANT[[#Headers],[NOM COMMERCIAL DU PROCEDE]]))))))</f>
        <v/>
      </c>
      <c r="F590" s="3" t="str">
        <f ca="1">IF('PR-tampon'!$D555="","",IF('PR-tampon'!$D555=0,"",IF(INDIRECT(NOM_FR&amp;ADDRESS('PR-tampon'!$D555,COLUMN(REFERENCEMENT_ISOLANT[[#Headers],[DISTRIBUTEUR]])))=0,"",INDIRECT(NOM_FR&amp;ADDRESS('PR-tampon'!$D555,COLUMN(REFERENCEMENT_ISOLANT[[#Headers],[DISTRIBUTEUR]]))))))</f>
        <v/>
      </c>
      <c r="G590" s="3" t="str">
        <f ca="1">IF('PR-tampon'!$D555="","",IF('PR-tampon'!$D555=0,"",IF(INDIRECT(NOM_FR&amp;ADDRESS('PR-tampon'!$D555,COLUMN(REFERENCEMENT_ISOLANT[[#Headers],[TYPE DE DOCUMENT DE REFERENCE]])))=0,"",INDIRECT(NOM_FR&amp;ADDRESS('PR-tampon'!$D555,COLUMN(REFERENCEMENT_ISOLANT[[#Headers],[TYPE DE DOCUMENT DE REFERENCE]]))))))</f>
        <v/>
      </c>
      <c r="H590" s="3" t="str">
        <f ca="1">IF('PR-tampon'!$D555="","",IF('PR-tampon'!$D555=0,"",IF(INDIRECT(NOM_FR&amp;ADDRESS('PR-tampon'!$D555,COLUMN(REFERENCEMENT_ISOLANT[[#Headers],[REF]])))=0,"",INDIRECT(NOM_FR&amp;ADDRESS('PR-tampon'!$D555,COLUMN(REFERENCEMENT_ISOLANT[[#Headers],[REF]]))))))</f>
        <v/>
      </c>
      <c r="I590" s="82" t="str">
        <f ca="1">IF('PR-tampon'!$D555="","",IF('PR-tampon'!$D555=0,"",IF(INDIRECT(NOM_FR&amp;ADDRESS('PR-tampon'!$D555,COLUMN(REFERENCEMENT_ISOLANT[[#Headers],[AVIS LIMITE AU]])))=0,"",INDIRECT(NOM_FR&amp;ADDRESS('PR-tampon'!$D555,COLUMN(REFERENCEMENT_ISOLANT[[#Headers],[AVIS LIMITE AU]]))))))</f>
        <v/>
      </c>
      <c r="J590" s="3" t="str">
        <f ca="1">IF('PR-tampon'!$D555="","",IF('PR-tampon'!$D555=0,"",IF(INDIRECT(NOM_FR&amp;ADDRESS('PR-tampon'!$D555,COLUMN(REFERENCEMENT_ISOLANT[[#Headers],[TC/TNC
dans le domaine d''emploi visé]])))=0,"",INDIRECT(NOM_FR&amp;ADDRESS('PR-tampon'!$D555,COLUMN(REFERENCEMENT_ISOLANT[[#Headers],[TC/TNC
dans le domaine d''emploi visé]]))))))</f>
        <v/>
      </c>
      <c r="K590" s="117" t="str">
        <f ca="1">IF('PR-tampon'!$D555="","",IF('PR-tampon'!$D555=0,"",IF(INDIRECT(NOM_FR&amp;ADDRESS('PR-tampon'!$D555,COLUMN(REFERENCEMENT_ISOLANT[[#Headers],[SYNTHESE DES APPLICATIONS VISEES]])))=0,"",INDIRECT(NOM_FR&amp;ADDRESS('PR-tampon'!$D555,COLUMN(REFERENCEMENT_ISOLANT[[#Headers],[SYNTHESE DES APPLICATIONS VISEES]]))))))</f>
        <v/>
      </c>
      <c r="L590" s="84" t="str">
        <f ca="1">IF('PR-tampon'!$E555="","",IF('PR-tampon'!$E555=0,"",IF(INDIRECT(NOM_FR&amp;ADDRESS('PR-tampon'!$E555,COLUMN(REFERENCEMENT_ISOLANT[[#Headers],[CONCATENATION DES OBSERVATIONS]])))=0,"",INDIRECT(NOM_FR&amp;ADDRESS('PR-tampon'!$E555,COLUMN(REFERENCEMENT_ISOLANT[[#Headers],[CONCATENATION DES OBSERVATIONS]]))))))</f>
        <v/>
      </c>
      <c r="M590" s="3" t="str">
        <f ca="1">IF('PR-tampon'!$D555="","",IF('PR-tampon'!$D555=0,"",IF(INDIRECT(NOM_FR&amp;ADDRESS('PR-tampon'!$D555,COLUMN(REFERENCEMENT_ISOLANT[[#Headers],[Hygrométrie des locaux]])))=0,"",INDIRECT(NOM_FR&amp;ADDRESS('PR-tampon'!$D555,COLUMN(REFERENCEMENT_ISOLANT[[#Headers],[Hygrométrie des locaux]]))))))</f>
        <v/>
      </c>
      <c r="N590" s="3" t="str">
        <f ca="1">IF('PR-tampon'!$D555="","",IF('PR-tampon'!$D555=0,"",IF(INDIRECT(NOM_FR&amp;ADDRESS('PR-tampon'!$D555,COLUMN(REFERENCEMENT_ISOLANT[[#Headers],[classement locaux au sens 20.1 P3]])))=0,"",INDIRECT(NOM_FR&amp;ADDRESS('PR-tampon'!$D555,COLUMN(REFERENCEMENT_ISOLANT[[#Headers],[classement locaux au sens 20.1 P3]]))))))</f>
        <v/>
      </c>
      <c r="O590" s="3" t="str">
        <f ca="1">IF('PR-tampon'!$D555="","",IF('PR-tampon'!$D555=0,"",IF(INDIRECT(NOM_FR&amp;ADDRESS('PR-tampon'!$D555,COLUMN(REFERENCEMENT_ISOLANT[[#Headers],[Climat max]])))=0,"",INDIRECT(NOM_FR&amp;ADDRESS('PR-tampon'!$D555,COLUMN(REFERENCEMENT_ISOLANT[[#Headers],[Climat max]]))))))</f>
        <v/>
      </c>
      <c r="P590" s="3" t="str">
        <f ca="1">IF('PR-tampon'!$D555="","",IF('PR-tampon'!$D555=0,"",IF(INDIRECT(NOM_FR&amp;ADDRESS('PR-tampon'!$D555,COLUMN(REFERENCEMENT_ISOLANT[[#Headers],[Locaux climatisés ou raffraichis]])))=0,"",INDIRECT(NOM_FR&amp;ADDRESS('PR-tampon'!$D555,COLUMN(REFERENCEMENT_ISOLANT[[#Headers],[Locaux climatisés ou raffraichis]]))))))</f>
        <v/>
      </c>
      <c r="Q590" s="89" t="str">
        <f ca="1">IF('PR-tampon'!$D555="","",IF('PR-tampon'!$D555=0,"",IF(INDIRECT(NOM_FR&amp;ADDRESS('PR-tampon'!$D555,COLUMN(REFERENCEMENT_ISOLANT[[#Headers],[LIEN INTERNET]])))=0,"",INDIRECT(NOM_FR&amp;ADDRESS('PR-tampon'!$D555,COLUMN(REFERENCEMENT_ISOLANT[[#Headers],[LIEN INTERNET]]))))))</f>
        <v/>
      </c>
    </row>
    <row r="591" spans="1:17" ht="130.15" customHeight="1" x14ac:dyDescent="0.25">
      <c r="A591" s="3" t="s">
        <v>219</v>
      </c>
      <c r="B591" s="88" t="str">
        <f ca="1">IF('PR-tampon'!$D556="","",IF('PR-tampon'!$D556=0,"",IF(INDIRECT(NOM_FR&amp;ADDRESS('PR-tampon'!$D556,COLUMN(REFERENCEMENT_ISOLANT[[#Headers],[DATE REFERENCEMENT]])))=0,"",INDIRECT(NOM_FR&amp;ADDRESS('PR-tampon'!$D556,COLUMN(REFERENCEMENT_ISOLANT[[#Headers],[DATE REFERENCEMENT]]))))))</f>
        <v/>
      </c>
      <c r="C591" s="88" t="str">
        <f ca="1">IF('PR-tampon'!$D556="","",IF('PR-tampon'!$D556=0,"",IF(INDIRECT(NOM_FR&amp;ADDRESS('PR-tampon'!$D556,COLUMN(REFERENCEMENT_ISOLANT[[#Headers],[TYPE DE PROCEDE]])))=0,"",INDIRECT(NOM_FR&amp;ADDRESS('PR-tampon'!$D556,COLUMN(REFERENCEMENT_ISOLANT[[#Headers],[TYPE DE PROCEDE]]))))))</f>
        <v/>
      </c>
      <c r="D591" s="88" t="str">
        <f ca="1">IF('PR-tampon'!$D556="","",IF('PR-tampon'!$D556=0,"",IF(INDIRECT(NOM_FR&amp;ADDRESS('PR-tampon'!$D556,COLUMN(REFERENCEMENT_ISOLANT[[#Headers],[MATIERE]])))=0,"",INDIRECT(NOM_FR&amp;ADDRESS('PR-tampon'!$D556,COLUMN(REFERENCEMENT_ISOLANT[[#Headers],[MATIERE]]))))))</f>
        <v/>
      </c>
      <c r="E591" s="3" t="str">
        <f ca="1">IF('PR-tampon'!$D556="","",IF('PR-tampon'!$D556=0,"",IF(INDIRECT(NOM_FR&amp;ADDRESS('PR-tampon'!$D556,COLUMN(REFERENCEMENT_ISOLANT[[#Headers],[NOM COMMERCIAL DU PROCEDE]])))=0,"",INDIRECT(NOM_FR&amp;ADDRESS('PR-tampon'!$D556,COLUMN(REFERENCEMENT_ISOLANT[[#Headers],[NOM COMMERCIAL DU PROCEDE]]))))))</f>
        <v/>
      </c>
      <c r="F591" s="3" t="str">
        <f ca="1">IF('PR-tampon'!$D556="","",IF('PR-tampon'!$D556=0,"",IF(INDIRECT(NOM_FR&amp;ADDRESS('PR-tampon'!$D556,COLUMN(REFERENCEMENT_ISOLANT[[#Headers],[DISTRIBUTEUR]])))=0,"",INDIRECT(NOM_FR&amp;ADDRESS('PR-tampon'!$D556,COLUMN(REFERENCEMENT_ISOLANT[[#Headers],[DISTRIBUTEUR]]))))))</f>
        <v/>
      </c>
      <c r="G591" s="3" t="str">
        <f ca="1">IF('PR-tampon'!$D556="","",IF('PR-tampon'!$D556=0,"",IF(INDIRECT(NOM_FR&amp;ADDRESS('PR-tampon'!$D556,COLUMN(REFERENCEMENT_ISOLANT[[#Headers],[TYPE DE DOCUMENT DE REFERENCE]])))=0,"",INDIRECT(NOM_FR&amp;ADDRESS('PR-tampon'!$D556,COLUMN(REFERENCEMENT_ISOLANT[[#Headers],[TYPE DE DOCUMENT DE REFERENCE]]))))))</f>
        <v/>
      </c>
      <c r="H591" s="3" t="str">
        <f ca="1">IF('PR-tampon'!$D556="","",IF('PR-tampon'!$D556=0,"",IF(INDIRECT(NOM_FR&amp;ADDRESS('PR-tampon'!$D556,COLUMN(REFERENCEMENT_ISOLANT[[#Headers],[REF]])))=0,"",INDIRECT(NOM_FR&amp;ADDRESS('PR-tampon'!$D556,COLUMN(REFERENCEMENT_ISOLANT[[#Headers],[REF]]))))))</f>
        <v/>
      </c>
      <c r="I591" s="82" t="str">
        <f ca="1">IF('PR-tampon'!$D556="","",IF('PR-tampon'!$D556=0,"",IF(INDIRECT(NOM_FR&amp;ADDRESS('PR-tampon'!$D556,COLUMN(REFERENCEMENT_ISOLANT[[#Headers],[AVIS LIMITE AU]])))=0,"",INDIRECT(NOM_FR&amp;ADDRESS('PR-tampon'!$D556,COLUMN(REFERENCEMENT_ISOLANT[[#Headers],[AVIS LIMITE AU]]))))))</f>
        <v/>
      </c>
      <c r="J591" s="3" t="str">
        <f ca="1">IF('PR-tampon'!$D556="","",IF('PR-tampon'!$D556=0,"",IF(INDIRECT(NOM_FR&amp;ADDRESS('PR-tampon'!$D556,COLUMN(REFERENCEMENT_ISOLANT[[#Headers],[TC/TNC
dans le domaine d''emploi visé]])))=0,"",INDIRECT(NOM_FR&amp;ADDRESS('PR-tampon'!$D556,COLUMN(REFERENCEMENT_ISOLANT[[#Headers],[TC/TNC
dans le domaine d''emploi visé]]))))))</f>
        <v/>
      </c>
      <c r="K591" s="117" t="str">
        <f ca="1">IF('PR-tampon'!$D556="","",IF('PR-tampon'!$D556=0,"",IF(INDIRECT(NOM_FR&amp;ADDRESS('PR-tampon'!$D556,COLUMN(REFERENCEMENT_ISOLANT[[#Headers],[SYNTHESE DES APPLICATIONS VISEES]])))=0,"",INDIRECT(NOM_FR&amp;ADDRESS('PR-tampon'!$D556,COLUMN(REFERENCEMENT_ISOLANT[[#Headers],[SYNTHESE DES APPLICATIONS VISEES]]))))))</f>
        <v/>
      </c>
      <c r="L591" s="84" t="str">
        <f ca="1">IF('PR-tampon'!$E556="","",IF('PR-tampon'!$E556=0,"",IF(INDIRECT(NOM_FR&amp;ADDRESS('PR-tampon'!$E556,COLUMN(REFERENCEMENT_ISOLANT[[#Headers],[CONCATENATION DES OBSERVATIONS]])))=0,"",INDIRECT(NOM_FR&amp;ADDRESS('PR-tampon'!$E556,COLUMN(REFERENCEMENT_ISOLANT[[#Headers],[CONCATENATION DES OBSERVATIONS]]))))))</f>
        <v/>
      </c>
      <c r="M591" s="3" t="str">
        <f ca="1">IF('PR-tampon'!$D556="","",IF('PR-tampon'!$D556=0,"",IF(INDIRECT(NOM_FR&amp;ADDRESS('PR-tampon'!$D556,COLUMN(REFERENCEMENT_ISOLANT[[#Headers],[Hygrométrie des locaux]])))=0,"",INDIRECT(NOM_FR&amp;ADDRESS('PR-tampon'!$D556,COLUMN(REFERENCEMENT_ISOLANT[[#Headers],[Hygrométrie des locaux]]))))))</f>
        <v/>
      </c>
      <c r="N591" s="3" t="str">
        <f ca="1">IF('PR-tampon'!$D556="","",IF('PR-tampon'!$D556=0,"",IF(INDIRECT(NOM_FR&amp;ADDRESS('PR-tampon'!$D556,COLUMN(REFERENCEMENT_ISOLANT[[#Headers],[classement locaux au sens 20.1 P3]])))=0,"",INDIRECT(NOM_FR&amp;ADDRESS('PR-tampon'!$D556,COLUMN(REFERENCEMENT_ISOLANT[[#Headers],[classement locaux au sens 20.1 P3]]))))))</f>
        <v/>
      </c>
      <c r="O591" s="3" t="str">
        <f ca="1">IF('PR-tampon'!$D556="","",IF('PR-tampon'!$D556=0,"",IF(INDIRECT(NOM_FR&amp;ADDRESS('PR-tampon'!$D556,COLUMN(REFERENCEMENT_ISOLANT[[#Headers],[Climat max]])))=0,"",INDIRECT(NOM_FR&amp;ADDRESS('PR-tampon'!$D556,COLUMN(REFERENCEMENT_ISOLANT[[#Headers],[Climat max]]))))))</f>
        <v/>
      </c>
      <c r="P591" s="3" t="str">
        <f ca="1">IF('PR-tampon'!$D556="","",IF('PR-tampon'!$D556=0,"",IF(INDIRECT(NOM_FR&amp;ADDRESS('PR-tampon'!$D556,COLUMN(REFERENCEMENT_ISOLANT[[#Headers],[Locaux climatisés ou raffraichis]])))=0,"",INDIRECT(NOM_FR&amp;ADDRESS('PR-tampon'!$D556,COLUMN(REFERENCEMENT_ISOLANT[[#Headers],[Locaux climatisés ou raffraichis]]))))))</f>
        <v/>
      </c>
      <c r="Q591" s="89" t="str">
        <f ca="1">IF('PR-tampon'!$D556="","",IF('PR-tampon'!$D556=0,"",IF(INDIRECT(NOM_FR&amp;ADDRESS('PR-tampon'!$D556,COLUMN(REFERENCEMENT_ISOLANT[[#Headers],[LIEN INTERNET]])))=0,"",INDIRECT(NOM_FR&amp;ADDRESS('PR-tampon'!$D556,COLUMN(REFERENCEMENT_ISOLANT[[#Headers],[LIEN INTERNET]]))))))</f>
        <v/>
      </c>
    </row>
    <row r="592" spans="1:17" ht="130.15" customHeight="1" x14ac:dyDescent="0.25">
      <c r="A592" s="3" t="s">
        <v>219</v>
      </c>
      <c r="B592" s="88" t="str">
        <f ca="1">IF('PR-tampon'!$D557="","",IF('PR-tampon'!$D557=0,"",IF(INDIRECT(NOM_FR&amp;ADDRESS('PR-tampon'!$D557,COLUMN(REFERENCEMENT_ISOLANT[[#Headers],[DATE REFERENCEMENT]])))=0,"",INDIRECT(NOM_FR&amp;ADDRESS('PR-tampon'!$D557,COLUMN(REFERENCEMENT_ISOLANT[[#Headers],[DATE REFERENCEMENT]]))))))</f>
        <v/>
      </c>
      <c r="C592" s="88" t="str">
        <f ca="1">IF('PR-tampon'!$D557="","",IF('PR-tampon'!$D557=0,"",IF(INDIRECT(NOM_FR&amp;ADDRESS('PR-tampon'!$D557,COLUMN(REFERENCEMENT_ISOLANT[[#Headers],[TYPE DE PROCEDE]])))=0,"",INDIRECT(NOM_FR&amp;ADDRESS('PR-tampon'!$D557,COLUMN(REFERENCEMENT_ISOLANT[[#Headers],[TYPE DE PROCEDE]]))))))</f>
        <v/>
      </c>
      <c r="D592" s="88" t="str">
        <f ca="1">IF('PR-tampon'!$D557="","",IF('PR-tampon'!$D557=0,"",IF(INDIRECT(NOM_FR&amp;ADDRESS('PR-tampon'!$D557,COLUMN(REFERENCEMENT_ISOLANT[[#Headers],[MATIERE]])))=0,"",INDIRECT(NOM_FR&amp;ADDRESS('PR-tampon'!$D557,COLUMN(REFERENCEMENT_ISOLANT[[#Headers],[MATIERE]]))))))</f>
        <v/>
      </c>
      <c r="E592" s="3" t="str">
        <f ca="1">IF('PR-tampon'!$D557="","",IF('PR-tampon'!$D557=0,"",IF(INDIRECT(NOM_FR&amp;ADDRESS('PR-tampon'!$D557,COLUMN(REFERENCEMENT_ISOLANT[[#Headers],[NOM COMMERCIAL DU PROCEDE]])))=0,"",INDIRECT(NOM_FR&amp;ADDRESS('PR-tampon'!$D557,COLUMN(REFERENCEMENT_ISOLANT[[#Headers],[NOM COMMERCIAL DU PROCEDE]]))))))</f>
        <v/>
      </c>
      <c r="F592" s="3" t="str">
        <f ca="1">IF('PR-tampon'!$D557="","",IF('PR-tampon'!$D557=0,"",IF(INDIRECT(NOM_FR&amp;ADDRESS('PR-tampon'!$D557,COLUMN(REFERENCEMENT_ISOLANT[[#Headers],[DISTRIBUTEUR]])))=0,"",INDIRECT(NOM_FR&amp;ADDRESS('PR-tampon'!$D557,COLUMN(REFERENCEMENT_ISOLANT[[#Headers],[DISTRIBUTEUR]]))))))</f>
        <v/>
      </c>
      <c r="G592" s="3" t="str">
        <f ca="1">IF('PR-tampon'!$D557="","",IF('PR-tampon'!$D557=0,"",IF(INDIRECT(NOM_FR&amp;ADDRESS('PR-tampon'!$D557,COLUMN(REFERENCEMENT_ISOLANT[[#Headers],[TYPE DE DOCUMENT DE REFERENCE]])))=0,"",INDIRECT(NOM_FR&amp;ADDRESS('PR-tampon'!$D557,COLUMN(REFERENCEMENT_ISOLANT[[#Headers],[TYPE DE DOCUMENT DE REFERENCE]]))))))</f>
        <v/>
      </c>
      <c r="H592" s="3" t="str">
        <f ca="1">IF('PR-tampon'!$D557="","",IF('PR-tampon'!$D557=0,"",IF(INDIRECT(NOM_FR&amp;ADDRESS('PR-tampon'!$D557,COLUMN(REFERENCEMENT_ISOLANT[[#Headers],[REF]])))=0,"",INDIRECT(NOM_FR&amp;ADDRESS('PR-tampon'!$D557,COLUMN(REFERENCEMENT_ISOLANT[[#Headers],[REF]]))))))</f>
        <v/>
      </c>
      <c r="I592" s="82" t="str">
        <f ca="1">IF('PR-tampon'!$D557="","",IF('PR-tampon'!$D557=0,"",IF(INDIRECT(NOM_FR&amp;ADDRESS('PR-tampon'!$D557,COLUMN(REFERENCEMENT_ISOLANT[[#Headers],[AVIS LIMITE AU]])))=0,"",INDIRECT(NOM_FR&amp;ADDRESS('PR-tampon'!$D557,COLUMN(REFERENCEMENT_ISOLANT[[#Headers],[AVIS LIMITE AU]]))))))</f>
        <v/>
      </c>
      <c r="J592" s="3" t="str">
        <f ca="1">IF('PR-tampon'!$D557="","",IF('PR-tampon'!$D557=0,"",IF(INDIRECT(NOM_FR&amp;ADDRESS('PR-tampon'!$D557,COLUMN(REFERENCEMENT_ISOLANT[[#Headers],[TC/TNC
dans le domaine d''emploi visé]])))=0,"",INDIRECT(NOM_FR&amp;ADDRESS('PR-tampon'!$D557,COLUMN(REFERENCEMENT_ISOLANT[[#Headers],[TC/TNC
dans le domaine d''emploi visé]]))))))</f>
        <v/>
      </c>
      <c r="K592" s="117" t="str">
        <f ca="1">IF('PR-tampon'!$D557="","",IF('PR-tampon'!$D557=0,"",IF(INDIRECT(NOM_FR&amp;ADDRESS('PR-tampon'!$D557,COLUMN(REFERENCEMENT_ISOLANT[[#Headers],[SYNTHESE DES APPLICATIONS VISEES]])))=0,"",INDIRECT(NOM_FR&amp;ADDRESS('PR-tampon'!$D557,COLUMN(REFERENCEMENT_ISOLANT[[#Headers],[SYNTHESE DES APPLICATIONS VISEES]]))))))</f>
        <v/>
      </c>
      <c r="L592" s="84" t="str">
        <f ca="1">IF('PR-tampon'!$E557="","",IF('PR-tampon'!$E557=0,"",IF(INDIRECT(NOM_FR&amp;ADDRESS('PR-tampon'!$E557,COLUMN(REFERENCEMENT_ISOLANT[[#Headers],[CONCATENATION DES OBSERVATIONS]])))=0,"",INDIRECT(NOM_FR&amp;ADDRESS('PR-tampon'!$E557,COLUMN(REFERENCEMENT_ISOLANT[[#Headers],[CONCATENATION DES OBSERVATIONS]]))))))</f>
        <v/>
      </c>
      <c r="M592" s="3" t="str">
        <f ca="1">IF('PR-tampon'!$D557="","",IF('PR-tampon'!$D557=0,"",IF(INDIRECT(NOM_FR&amp;ADDRESS('PR-tampon'!$D557,COLUMN(REFERENCEMENT_ISOLANT[[#Headers],[Hygrométrie des locaux]])))=0,"",INDIRECT(NOM_FR&amp;ADDRESS('PR-tampon'!$D557,COLUMN(REFERENCEMENT_ISOLANT[[#Headers],[Hygrométrie des locaux]]))))))</f>
        <v/>
      </c>
      <c r="N592" s="3" t="str">
        <f ca="1">IF('PR-tampon'!$D557="","",IF('PR-tampon'!$D557=0,"",IF(INDIRECT(NOM_FR&amp;ADDRESS('PR-tampon'!$D557,COLUMN(REFERENCEMENT_ISOLANT[[#Headers],[classement locaux au sens 20.1 P3]])))=0,"",INDIRECT(NOM_FR&amp;ADDRESS('PR-tampon'!$D557,COLUMN(REFERENCEMENT_ISOLANT[[#Headers],[classement locaux au sens 20.1 P3]]))))))</f>
        <v/>
      </c>
      <c r="O592" s="3" t="str">
        <f ca="1">IF('PR-tampon'!$D557="","",IF('PR-tampon'!$D557=0,"",IF(INDIRECT(NOM_FR&amp;ADDRESS('PR-tampon'!$D557,COLUMN(REFERENCEMENT_ISOLANT[[#Headers],[Climat max]])))=0,"",INDIRECT(NOM_FR&amp;ADDRESS('PR-tampon'!$D557,COLUMN(REFERENCEMENT_ISOLANT[[#Headers],[Climat max]]))))))</f>
        <v/>
      </c>
      <c r="P592" s="3" t="str">
        <f ca="1">IF('PR-tampon'!$D557="","",IF('PR-tampon'!$D557=0,"",IF(INDIRECT(NOM_FR&amp;ADDRESS('PR-tampon'!$D557,COLUMN(REFERENCEMENT_ISOLANT[[#Headers],[Locaux climatisés ou raffraichis]])))=0,"",INDIRECT(NOM_FR&amp;ADDRESS('PR-tampon'!$D557,COLUMN(REFERENCEMENT_ISOLANT[[#Headers],[Locaux climatisés ou raffraichis]]))))))</f>
        <v/>
      </c>
      <c r="Q592" s="89" t="str">
        <f ca="1">IF('PR-tampon'!$D557="","",IF('PR-tampon'!$D557=0,"",IF(INDIRECT(NOM_FR&amp;ADDRESS('PR-tampon'!$D557,COLUMN(REFERENCEMENT_ISOLANT[[#Headers],[LIEN INTERNET]])))=0,"",INDIRECT(NOM_FR&amp;ADDRESS('PR-tampon'!$D557,COLUMN(REFERENCEMENT_ISOLANT[[#Headers],[LIEN INTERNET]]))))))</f>
        <v/>
      </c>
    </row>
    <row r="593" spans="1:17" ht="130.15" customHeight="1" x14ac:dyDescent="0.25">
      <c r="A593" s="3" t="s">
        <v>219</v>
      </c>
      <c r="B593" s="88" t="str">
        <f ca="1">IF('PR-tampon'!$D558="","",IF('PR-tampon'!$D558=0,"",IF(INDIRECT(NOM_FR&amp;ADDRESS('PR-tampon'!$D558,COLUMN(REFERENCEMENT_ISOLANT[[#Headers],[DATE REFERENCEMENT]])))=0,"",INDIRECT(NOM_FR&amp;ADDRESS('PR-tampon'!$D558,COLUMN(REFERENCEMENT_ISOLANT[[#Headers],[DATE REFERENCEMENT]]))))))</f>
        <v/>
      </c>
      <c r="C593" s="88" t="str">
        <f ca="1">IF('PR-tampon'!$D558="","",IF('PR-tampon'!$D558=0,"",IF(INDIRECT(NOM_FR&amp;ADDRESS('PR-tampon'!$D558,COLUMN(REFERENCEMENT_ISOLANT[[#Headers],[TYPE DE PROCEDE]])))=0,"",INDIRECT(NOM_FR&amp;ADDRESS('PR-tampon'!$D558,COLUMN(REFERENCEMENT_ISOLANT[[#Headers],[TYPE DE PROCEDE]]))))))</f>
        <v/>
      </c>
      <c r="D593" s="88" t="str">
        <f ca="1">IF('PR-tampon'!$D558="","",IF('PR-tampon'!$D558=0,"",IF(INDIRECT(NOM_FR&amp;ADDRESS('PR-tampon'!$D558,COLUMN(REFERENCEMENT_ISOLANT[[#Headers],[MATIERE]])))=0,"",INDIRECT(NOM_FR&amp;ADDRESS('PR-tampon'!$D558,COLUMN(REFERENCEMENT_ISOLANT[[#Headers],[MATIERE]]))))))</f>
        <v/>
      </c>
      <c r="E593" s="3" t="str">
        <f ca="1">IF('PR-tampon'!$D558="","",IF('PR-tampon'!$D558=0,"",IF(INDIRECT(NOM_FR&amp;ADDRESS('PR-tampon'!$D558,COLUMN(REFERENCEMENT_ISOLANT[[#Headers],[NOM COMMERCIAL DU PROCEDE]])))=0,"",INDIRECT(NOM_FR&amp;ADDRESS('PR-tampon'!$D558,COLUMN(REFERENCEMENT_ISOLANT[[#Headers],[NOM COMMERCIAL DU PROCEDE]]))))))</f>
        <v/>
      </c>
      <c r="F593" s="3" t="str">
        <f ca="1">IF('PR-tampon'!$D558="","",IF('PR-tampon'!$D558=0,"",IF(INDIRECT(NOM_FR&amp;ADDRESS('PR-tampon'!$D558,COLUMN(REFERENCEMENT_ISOLANT[[#Headers],[DISTRIBUTEUR]])))=0,"",INDIRECT(NOM_FR&amp;ADDRESS('PR-tampon'!$D558,COLUMN(REFERENCEMENT_ISOLANT[[#Headers],[DISTRIBUTEUR]]))))))</f>
        <v/>
      </c>
      <c r="G593" s="3" t="str">
        <f ca="1">IF('PR-tampon'!$D558="","",IF('PR-tampon'!$D558=0,"",IF(INDIRECT(NOM_FR&amp;ADDRESS('PR-tampon'!$D558,COLUMN(REFERENCEMENT_ISOLANT[[#Headers],[TYPE DE DOCUMENT DE REFERENCE]])))=0,"",INDIRECT(NOM_FR&amp;ADDRESS('PR-tampon'!$D558,COLUMN(REFERENCEMENT_ISOLANT[[#Headers],[TYPE DE DOCUMENT DE REFERENCE]]))))))</f>
        <v/>
      </c>
      <c r="H593" s="3" t="str">
        <f ca="1">IF('PR-tampon'!$D558="","",IF('PR-tampon'!$D558=0,"",IF(INDIRECT(NOM_FR&amp;ADDRESS('PR-tampon'!$D558,COLUMN(REFERENCEMENT_ISOLANT[[#Headers],[REF]])))=0,"",INDIRECT(NOM_FR&amp;ADDRESS('PR-tampon'!$D558,COLUMN(REFERENCEMENT_ISOLANT[[#Headers],[REF]]))))))</f>
        <v/>
      </c>
      <c r="I593" s="82" t="str">
        <f ca="1">IF('PR-tampon'!$D558="","",IF('PR-tampon'!$D558=0,"",IF(INDIRECT(NOM_FR&amp;ADDRESS('PR-tampon'!$D558,COLUMN(REFERENCEMENT_ISOLANT[[#Headers],[AVIS LIMITE AU]])))=0,"",INDIRECT(NOM_FR&amp;ADDRESS('PR-tampon'!$D558,COLUMN(REFERENCEMENT_ISOLANT[[#Headers],[AVIS LIMITE AU]]))))))</f>
        <v/>
      </c>
      <c r="J593" s="3" t="str">
        <f ca="1">IF('PR-tampon'!$D558="","",IF('PR-tampon'!$D558=0,"",IF(INDIRECT(NOM_FR&amp;ADDRESS('PR-tampon'!$D558,COLUMN(REFERENCEMENT_ISOLANT[[#Headers],[TC/TNC
dans le domaine d''emploi visé]])))=0,"",INDIRECT(NOM_FR&amp;ADDRESS('PR-tampon'!$D558,COLUMN(REFERENCEMENT_ISOLANT[[#Headers],[TC/TNC
dans le domaine d''emploi visé]]))))))</f>
        <v/>
      </c>
      <c r="K593" s="117" t="str">
        <f ca="1">IF('PR-tampon'!$D558="","",IF('PR-tampon'!$D558=0,"",IF(INDIRECT(NOM_FR&amp;ADDRESS('PR-tampon'!$D558,COLUMN(REFERENCEMENT_ISOLANT[[#Headers],[SYNTHESE DES APPLICATIONS VISEES]])))=0,"",INDIRECT(NOM_FR&amp;ADDRESS('PR-tampon'!$D558,COLUMN(REFERENCEMENT_ISOLANT[[#Headers],[SYNTHESE DES APPLICATIONS VISEES]]))))))</f>
        <v/>
      </c>
      <c r="L593" s="84" t="str">
        <f ca="1">IF('PR-tampon'!$E558="","",IF('PR-tampon'!$E558=0,"",IF(INDIRECT(NOM_FR&amp;ADDRESS('PR-tampon'!$E558,COLUMN(REFERENCEMENT_ISOLANT[[#Headers],[CONCATENATION DES OBSERVATIONS]])))=0,"",INDIRECT(NOM_FR&amp;ADDRESS('PR-tampon'!$E558,COLUMN(REFERENCEMENT_ISOLANT[[#Headers],[CONCATENATION DES OBSERVATIONS]]))))))</f>
        <v/>
      </c>
      <c r="M593" s="3" t="str">
        <f ca="1">IF('PR-tampon'!$D558="","",IF('PR-tampon'!$D558=0,"",IF(INDIRECT(NOM_FR&amp;ADDRESS('PR-tampon'!$D558,COLUMN(REFERENCEMENT_ISOLANT[[#Headers],[Hygrométrie des locaux]])))=0,"",INDIRECT(NOM_FR&amp;ADDRESS('PR-tampon'!$D558,COLUMN(REFERENCEMENT_ISOLANT[[#Headers],[Hygrométrie des locaux]]))))))</f>
        <v/>
      </c>
      <c r="N593" s="3" t="str">
        <f ca="1">IF('PR-tampon'!$D558="","",IF('PR-tampon'!$D558=0,"",IF(INDIRECT(NOM_FR&amp;ADDRESS('PR-tampon'!$D558,COLUMN(REFERENCEMENT_ISOLANT[[#Headers],[classement locaux au sens 20.1 P3]])))=0,"",INDIRECT(NOM_FR&amp;ADDRESS('PR-tampon'!$D558,COLUMN(REFERENCEMENT_ISOLANT[[#Headers],[classement locaux au sens 20.1 P3]]))))))</f>
        <v/>
      </c>
      <c r="O593" s="3" t="str">
        <f ca="1">IF('PR-tampon'!$D558="","",IF('PR-tampon'!$D558=0,"",IF(INDIRECT(NOM_FR&amp;ADDRESS('PR-tampon'!$D558,COLUMN(REFERENCEMENT_ISOLANT[[#Headers],[Climat max]])))=0,"",INDIRECT(NOM_FR&amp;ADDRESS('PR-tampon'!$D558,COLUMN(REFERENCEMENT_ISOLANT[[#Headers],[Climat max]]))))))</f>
        <v/>
      </c>
      <c r="P593" s="3" t="str">
        <f ca="1">IF('PR-tampon'!$D558="","",IF('PR-tampon'!$D558=0,"",IF(INDIRECT(NOM_FR&amp;ADDRESS('PR-tampon'!$D558,COLUMN(REFERENCEMENT_ISOLANT[[#Headers],[Locaux climatisés ou raffraichis]])))=0,"",INDIRECT(NOM_FR&amp;ADDRESS('PR-tampon'!$D558,COLUMN(REFERENCEMENT_ISOLANT[[#Headers],[Locaux climatisés ou raffraichis]]))))))</f>
        <v/>
      </c>
      <c r="Q593" s="89" t="str">
        <f ca="1">IF('PR-tampon'!$D558="","",IF('PR-tampon'!$D558=0,"",IF(INDIRECT(NOM_FR&amp;ADDRESS('PR-tampon'!$D558,COLUMN(REFERENCEMENT_ISOLANT[[#Headers],[LIEN INTERNET]])))=0,"",INDIRECT(NOM_FR&amp;ADDRESS('PR-tampon'!$D558,COLUMN(REFERENCEMENT_ISOLANT[[#Headers],[LIEN INTERNET]]))))))</f>
        <v/>
      </c>
    </row>
    <row r="594" spans="1:17" ht="130.15" customHeight="1" x14ac:dyDescent="0.25">
      <c r="A594" s="3" t="s">
        <v>219</v>
      </c>
      <c r="B594" s="88" t="str">
        <f ca="1">IF('PR-tampon'!$D559="","",IF('PR-tampon'!$D559=0,"",IF(INDIRECT(NOM_FR&amp;ADDRESS('PR-tampon'!$D559,COLUMN(REFERENCEMENT_ISOLANT[[#Headers],[DATE REFERENCEMENT]])))=0,"",INDIRECT(NOM_FR&amp;ADDRESS('PR-tampon'!$D559,COLUMN(REFERENCEMENT_ISOLANT[[#Headers],[DATE REFERENCEMENT]]))))))</f>
        <v/>
      </c>
      <c r="C594" s="88" t="str">
        <f ca="1">IF('PR-tampon'!$D559="","",IF('PR-tampon'!$D559=0,"",IF(INDIRECT(NOM_FR&amp;ADDRESS('PR-tampon'!$D559,COLUMN(REFERENCEMENT_ISOLANT[[#Headers],[TYPE DE PROCEDE]])))=0,"",INDIRECT(NOM_FR&amp;ADDRESS('PR-tampon'!$D559,COLUMN(REFERENCEMENT_ISOLANT[[#Headers],[TYPE DE PROCEDE]]))))))</f>
        <v/>
      </c>
      <c r="D594" s="88" t="str">
        <f ca="1">IF('PR-tampon'!$D559="","",IF('PR-tampon'!$D559=0,"",IF(INDIRECT(NOM_FR&amp;ADDRESS('PR-tampon'!$D559,COLUMN(REFERENCEMENT_ISOLANT[[#Headers],[MATIERE]])))=0,"",INDIRECT(NOM_FR&amp;ADDRESS('PR-tampon'!$D559,COLUMN(REFERENCEMENT_ISOLANT[[#Headers],[MATIERE]]))))))</f>
        <v/>
      </c>
      <c r="E594" s="3" t="str">
        <f ca="1">IF('PR-tampon'!$D559="","",IF('PR-tampon'!$D559=0,"",IF(INDIRECT(NOM_FR&amp;ADDRESS('PR-tampon'!$D559,COLUMN(REFERENCEMENT_ISOLANT[[#Headers],[NOM COMMERCIAL DU PROCEDE]])))=0,"",INDIRECT(NOM_FR&amp;ADDRESS('PR-tampon'!$D559,COLUMN(REFERENCEMENT_ISOLANT[[#Headers],[NOM COMMERCIAL DU PROCEDE]]))))))</f>
        <v/>
      </c>
      <c r="F594" s="3" t="str">
        <f ca="1">IF('PR-tampon'!$D559="","",IF('PR-tampon'!$D559=0,"",IF(INDIRECT(NOM_FR&amp;ADDRESS('PR-tampon'!$D559,COLUMN(REFERENCEMENT_ISOLANT[[#Headers],[DISTRIBUTEUR]])))=0,"",INDIRECT(NOM_FR&amp;ADDRESS('PR-tampon'!$D559,COLUMN(REFERENCEMENT_ISOLANT[[#Headers],[DISTRIBUTEUR]]))))))</f>
        <v/>
      </c>
      <c r="G594" s="3" t="str">
        <f ca="1">IF('PR-tampon'!$D559="","",IF('PR-tampon'!$D559=0,"",IF(INDIRECT(NOM_FR&amp;ADDRESS('PR-tampon'!$D559,COLUMN(REFERENCEMENT_ISOLANT[[#Headers],[TYPE DE DOCUMENT DE REFERENCE]])))=0,"",INDIRECT(NOM_FR&amp;ADDRESS('PR-tampon'!$D559,COLUMN(REFERENCEMENT_ISOLANT[[#Headers],[TYPE DE DOCUMENT DE REFERENCE]]))))))</f>
        <v/>
      </c>
      <c r="H594" s="3" t="str">
        <f ca="1">IF('PR-tampon'!$D559="","",IF('PR-tampon'!$D559=0,"",IF(INDIRECT(NOM_FR&amp;ADDRESS('PR-tampon'!$D559,COLUMN(REFERENCEMENT_ISOLANT[[#Headers],[REF]])))=0,"",INDIRECT(NOM_FR&amp;ADDRESS('PR-tampon'!$D559,COLUMN(REFERENCEMENT_ISOLANT[[#Headers],[REF]]))))))</f>
        <v/>
      </c>
      <c r="I594" s="82" t="str">
        <f ca="1">IF('PR-tampon'!$D559="","",IF('PR-tampon'!$D559=0,"",IF(INDIRECT(NOM_FR&amp;ADDRESS('PR-tampon'!$D559,COLUMN(REFERENCEMENT_ISOLANT[[#Headers],[AVIS LIMITE AU]])))=0,"",INDIRECT(NOM_FR&amp;ADDRESS('PR-tampon'!$D559,COLUMN(REFERENCEMENT_ISOLANT[[#Headers],[AVIS LIMITE AU]]))))))</f>
        <v/>
      </c>
      <c r="J594" s="3" t="str">
        <f ca="1">IF('PR-tampon'!$D559="","",IF('PR-tampon'!$D559=0,"",IF(INDIRECT(NOM_FR&amp;ADDRESS('PR-tampon'!$D559,COLUMN(REFERENCEMENT_ISOLANT[[#Headers],[TC/TNC
dans le domaine d''emploi visé]])))=0,"",INDIRECT(NOM_FR&amp;ADDRESS('PR-tampon'!$D559,COLUMN(REFERENCEMENT_ISOLANT[[#Headers],[TC/TNC
dans le domaine d''emploi visé]]))))))</f>
        <v/>
      </c>
      <c r="K594" s="117" t="str">
        <f ca="1">IF('PR-tampon'!$D559="","",IF('PR-tampon'!$D559=0,"",IF(INDIRECT(NOM_FR&amp;ADDRESS('PR-tampon'!$D559,COLUMN(REFERENCEMENT_ISOLANT[[#Headers],[SYNTHESE DES APPLICATIONS VISEES]])))=0,"",INDIRECT(NOM_FR&amp;ADDRESS('PR-tampon'!$D559,COLUMN(REFERENCEMENT_ISOLANT[[#Headers],[SYNTHESE DES APPLICATIONS VISEES]]))))))</f>
        <v/>
      </c>
      <c r="L594" s="84" t="str">
        <f ca="1">IF('PR-tampon'!$E559="","",IF('PR-tampon'!$E559=0,"",IF(INDIRECT(NOM_FR&amp;ADDRESS('PR-tampon'!$E559,COLUMN(REFERENCEMENT_ISOLANT[[#Headers],[CONCATENATION DES OBSERVATIONS]])))=0,"",INDIRECT(NOM_FR&amp;ADDRESS('PR-tampon'!$E559,COLUMN(REFERENCEMENT_ISOLANT[[#Headers],[CONCATENATION DES OBSERVATIONS]]))))))</f>
        <v/>
      </c>
      <c r="M594" s="3" t="str">
        <f ca="1">IF('PR-tampon'!$D559="","",IF('PR-tampon'!$D559=0,"",IF(INDIRECT(NOM_FR&amp;ADDRESS('PR-tampon'!$D559,COLUMN(REFERENCEMENT_ISOLANT[[#Headers],[Hygrométrie des locaux]])))=0,"",INDIRECT(NOM_FR&amp;ADDRESS('PR-tampon'!$D559,COLUMN(REFERENCEMENT_ISOLANT[[#Headers],[Hygrométrie des locaux]]))))))</f>
        <v/>
      </c>
      <c r="N594" s="3" t="str">
        <f ca="1">IF('PR-tampon'!$D559="","",IF('PR-tampon'!$D559=0,"",IF(INDIRECT(NOM_FR&amp;ADDRESS('PR-tampon'!$D559,COLUMN(REFERENCEMENT_ISOLANT[[#Headers],[classement locaux au sens 20.1 P3]])))=0,"",INDIRECT(NOM_FR&amp;ADDRESS('PR-tampon'!$D559,COLUMN(REFERENCEMENT_ISOLANT[[#Headers],[classement locaux au sens 20.1 P3]]))))))</f>
        <v/>
      </c>
      <c r="O594" s="3" t="str">
        <f ca="1">IF('PR-tampon'!$D559="","",IF('PR-tampon'!$D559=0,"",IF(INDIRECT(NOM_FR&amp;ADDRESS('PR-tampon'!$D559,COLUMN(REFERENCEMENT_ISOLANT[[#Headers],[Climat max]])))=0,"",INDIRECT(NOM_FR&amp;ADDRESS('PR-tampon'!$D559,COLUMN(REFERENCEMENT_ISOLANT[[#Headers],[Climat max]]))))))</f>
        <v/>
      </c>
      <c r="P594" s="3" t="str">
        <f ca="1">IF('PR-tampon'!$D559="","",IF('PR-tampon'!$D559=0,"",IF(INDIRECT(NOM_FR&amp;ADDRESS('PR-tampon'!$D559,COLUMN(REFERENCEMENT_ISOLANT[[#Headers],[Locaux climatisés ou raffraichis]])))=0,"",INDIRECT(NOM_FR&amp;ADDRESS('PR-tampon'!$D559,COLUMN(REFERENCEMENT_ISOLANT[[#Headers],[Locaux climatisés ou raffraichis]]))))))</f>
        <v/>
      </c>
      <c r="Q594" s="89" t="str">
        <f ca="1">IF('PR-tampon'!$D559="","",IF('PR-tampon'!$D559=0,"",IF(INDIRECT(NOM_FR&amp;ADDRESS('PR-tampon'!$D559,COLUMN(REFERENCEMENT_ISOLANT[[#Headers],[LIEN INTERNET]])))=0,"",INDIRECT(NOM_FR&amp;ADDRESS('PR-tampon'!$D559,COLUMN(REFERENCEMENT_ISOLANT[[#Headers],[LIEN INTERNET]]))))))</f>
        <v/>
      </c>
    </row>
    <row r="595" spans="1:17" ht="130.15" customHeight="1" x14ac:dyDescent="0.25">
      <c r="A595" s="3" t="s">
        <v>219</v>
      </c>
      <c r="B595" s="88" t="str">
        <f ca="1">IF('PR-tampon'!$D560="","",IF('PR-tampon'!$D560=0,"",IF(INDIRECT(NOM_FR&amp;ADDRESS('PR-tampon'!$D560,COLUMN(REFERENCEMENT_ISOLANT[[#Headers],[DATE REFERENCEMENT]])))=0,"",INDIRECT(NOM_FR&amp;ADDRESS('PR-tampon'!$D560,COLUMN(REFERENCEMENT_ISOLANT[[#Headers],[DATE REFERENCEMENT]]))))))</f>
        <v/>
      </c>
      <c r="C595" s="88" t="str">
        <f ca="1">IF('PR-tampon'!$D560="","",IF('PR-tampon'!$D560=0,"",IF(INDIRECT(NOM_FR&amp;ADDRESS('PR-tampon'!$D560,COLUMN(REFERENCEMENT_ISOLANT[[#Headers],[TYPE DE PROCEDE]])))=0,"",INDIRECT(NOM_FR&amp;ADDRESS('PR-tampon'!$D560,COLUMN(REFERENCEMENT_ISOLANT[[#Headers],[TYPE DE PROCEDE]]))))))</f>
        <v/>
      </c>
      <c r="D595" s="88" t="str">
        <f ca="1">IF('PR-tampon'!$D560="","",IF('PR-tampon'!$D560=0,"",IF(INDIRECT(NOM_FR&amp;ADDRESS('PR-tampon'!$D560,COLUMN(REFERENCEMENT_ISOLANT[[#Headers],[MATIERE]])))=0,"",INDIRECT(NOM_FR&amp;ADDRESS('PR-tampon'!$D560,COLUMN(REFERENCEMENT_ISOLANT[[#Headers],[MATIERE]]))))))</f>
        <v/>
      </c>
      <c r="E595" s="3" t="str">
        <f ca="1">IF('PR-tampon'!$D560="","",IF('PR-tampon'!$D560=0,"",IF(INDIRECT(NOM_FR&amp;ADDRESS('PR-tampon'!$D560,COLUMN(REFERENCEMENT_ISOLANT[[#Headers],[NOM COMMERCIAL DU PROCEDE]])))=0,"",INDIRECT(NOM_FR&amp;ADDRESS('PR-tampon'!$D560,COLUMN(REFERENCEMENT_ISOLANT[[#Headers],[NOM COMMERCIAL DU PROCEDE]]))))))</f>
        <v/>
      </c>
      <c r="F595" s="3" t="str">
        <f ca="1">IF('PR-tampon'!$D560="","",IF('PR-tampon'!$D560=0,"",IF(INDIRECT(NOM_FR&amp;ADDRESS('PR-tampon'!$D560,COLUMN(REFERENCEMENT_ISOLANT[[#Headers],[DISTRIBUTEUR]])))=0,"",INDIRECT(NOM_FR&amp;ADDRESS('PR-tampon'!$D560,COLUMN(REFERENCEMENT_ISOLANT[[#Headers],[DISTRIBUTEUR]]))))))</f>
        <v/>
      </c>
      <c r="G595" s="3" t="str">
        <f ca="1">IF('PR-tampon'!$D560="","",IF('PR-tampon'!$D560=0,"",IF(INDIRECT(NOM_FR&amp;ADDRESS('PR-tampon'!$D560,COLUMN(REFERENCEMENT_ISOLANT[[#Headers],[TYPE DE DOCUMENT DE REFERENCE]])))=0,"",INDIRECT(NOM_FR&amp;ADDRESS('PR-tampon'!$D560,COLUMN(REFERENCEMENT_ISOLANT[[#Headers],[TYPE DE DOCUMENT DE REFERENCE]]))))))</f>
        <v/>
      </c>
      <c r="H595" s="3" t="str">
        <f ca="1">IF('PR-tampon'!$D560="","",IF('PR-tampon'!$D560=0,"",IF(INDIRECT(NOM_FR&amp;ADDRESS('PR-tampon'!$D560,COLUMN(REFERENCEMENT_ISOLANT[[#Headers],[REF]])))=0,"",INDIRECT(NOM_FR&amp;ADDRESS('PR-tampon'!$D560,COLUMN(REFERENCEMENT_ISOLANT[[#Headers],[REF]]))))))</f>
        <v/>
      </c>
      <c r="I595" s="82" t="str">
        <f ca="1">IF('PR-tampon'!$D560="","",IF('PR-tampon'!$D560=0,"",IF(INDIRECT(NOM_FR&amp;ADDRESS('PR-tampon'!$D560,COLUMN(REFERENCEMENT_ISOLANT[[#Headers],[AVIS LIMITE AU]])))=0,"",INDIRECT(NOM_FR&amp;ADDRESS('PR-tampon'!$D560,COLUMN(REFERENCEMENT_ISOLANT[[#Headers],[AVIS LIMITE AU]]))))))</f>
        <v/>
      </c>
      <c r="J595" s="3" t="str">
        <f ca="1">IF('PR-tampon'!$D560="","",IF('PR-tampon'!$D560=0,"",IF(INDIRECT(NOM_FR&amp;ADDRESS('PR-tampon'!$D560,COLUMN(REFERENCEMENT_ISOLANT[[#Headers],[TC/TNC
dans le domaine d''emploi visé]])))=0,"",INDIRECT(NOM_FR&amp;ADDRESS('PR-tampon'!$D560,COLUMN(REFERENCEMENT_ISOLANT[[#Headers],[TC/TNC
dans le domaine d''emploi visé]]))))))</f>
        <v/>
      </c>
      <c r="K595" s="117" t="str">
        <f ca="1">IF('PR-tampon'!$D560="","",IF('PR-tampon'!$D560=0,"",IF(INDIRECT(NOM_FR&amp;ADDRESS('PR-tampon'!$D560,COLUMN(REFERENCEMENT_ISOLANT[[#Headers],[SYNTHESE DES APPLICATIONS VISEES]])))=0,"",INDIRECT(NOM_FR&amp;ADDRESS('PR-tampon'!$D560,COLUMN(REFERENCEMENT_ISOLANT[[#Headers],[SYNTHESE DES APPLICATIONS VISEES]]))))))</f>
        <v/>
      </c>
      <c r="L595" s="84" t="str">
        <f ca="1">IF('PR-tampon'!$E560="","",IF('PR-tampon'!$E560=0,"",IF(INDIRECT(NOM_FR&amp;ADDRESS('PR-tampon'!$E560,COLUMN(REFERENCEMENT_ISOLANT[[#Headers],[CONCATENATION DES OBSERVATIONS]])))=0,"",INDIRECT(NOM_FR&amp;ADDRESS('PR-tampon'!$E560,COLUMN(REFERENCEMENT_ISOLANT[[#Headers],[CONCATENATION DES OBSERVATIONS]]))))))</f>
        <v/>
      </c>
      <c r="M595" s="3" t="str">
        <f ca="1">IF('PR-tampon'!$D560="","",IF('PR-tampon'!$D560=0,"",IF(INDIRECT(NOM_FR&amp;ADDRESS('PR-tampon'!$D560,COLUMN(REFERENCEMENT_ISOLANT[[#Headers],[Hygrométrie des locaux]])))=0,"",INDIRECT(NOM_FR&amp;ADDRESS('PR-tampon'!$D560,COLUMN(REFERENCEMENT_ISOLANT[[#Headers],[Hygrométrie des locaux]]))))))</f>
        <v/>
      </c>
      <c r="N595" s="3" t="str">
        <f ca="1">IF('PR-tampon'!$D560="","",IF('PR-tampon'!$D560=0,"",IF(INDIRECT(NOM_FR&amp;ADDRESS('PR-tampon'!$D560,COLUMN(REFERENCEMENT_ISOLANT[[#Headers],[classement locaux au sens 20.1 P3]])))=0,"",INDIRECT(NOM_FR&amp;ADDRESS('PR-tampon'!$D560,COLUMN(REFERENCEMENT_ISOLANT[[#Headers],[classement locaux au sens 20.1 P3]]))))))</f>
        <v/>
      </c>
      <c r="O595" s="3" t="str">
        <f ca="1">IF('PR-tampon'!$D560="","",IF('PR-tampon'!$D560=0,"",IF(INDIRECT(NOM_FR&amp;ADDRESS('PR-tampon'!$D560,COLUMN(REFERENCEMENT_ISOLANT[[#Headers],[Climat max]])))=0,"",INDIRECT(NOM_FR&amp;ADDRESS('PR-tampon'!$D560,COLUMN(REFERENCEMENT_ISOLANT[[#Headers],[Climat max]]))))))</f>
        <v/>
      </c>
      <c r="P595" s="3" t="str">
        <f ca="1">IF('PR-tampon'!$D560="","",IF('PR-tampon'!$D560=0,"",IF(INDIRECT(NOM_FR&amp;ADDRESS('PR-tampon'!$D560,COLUMN(REFERENCEMENT_ISOLANT[[#Headers],[Locaux climatisés ou raffraichis]])))=0,"",INDIRECT(NOM_FR&amp;ADDRESS('PR-tampon'!$D560,COLUMN(REFERENCEMENT_ISOLANT[[#Headers],[Locaux climatisés ou raffraichis]]))))))</f>
        <v/>
      </c>
      <c r="Q595" s="89" t="str">
        <f ca="1">IF('PR-tampon'!$D560="","",IF('PR-tampon'!$D560=0,"",IF(INDIRECT(NOM_FR&amp;ADDRESS('PR-tampon'!$D560,COLUMN(REFERENCEMENT_ISOLANT[[#Headers],[LIEN INTERNET]])))=0,"",INDIRECT(NOM_FR&amp;ADDRESS('PR-tampon'!$D560,COLUMN(REFERENCEMENT_ISOLANT[[#Headers],[LIEN INTERNET]]))))))</f>
        <v/>
      </c>
    </row>
    <row r="596" spans="1:17" ht="130.15" customHeight="1" x14ac:dyDescent="0.25">
      <c r="A596" s="3" t="s">
        <v>219</v>
      </c>
      <c r="B596" s="88" t="str">
        <f ca="1">IF('PR-tampon'!$D561="","",IF('PR-tampon'!$D561=0,"",IF(INDIRECT(NOM_FR&amp;ADDRESS('PR-tampon'!$D561,COLUMN(REFERENCEMENT_ISOLANT[[#Headers],[DATE REFERENCEMENT]])))=0,"",INDIRECT(NOM_FR&amp;ADDRESS('PR-tampon'!$D561,COLUMN(REFERENCEMENT_ISOLANT[[#Headers],[DATE REFERENCEMENT]]))))))</f>
        <v/>
      </c>
      <c r="C596" s="88" t="str">
        <f ca="1">IF('PR-tampon'!$D561="","",IF('PR-tampon'!$D561=0,"",IF(INDIRECT(NOM_FR&amp;ADDRESS('PR-tampon'!$D561,COLUMN(REFERENCEMENT_ISOLANT[[#Headers],[TYPE DE PROCEDE]])))=0,"",INDIRECT(NOM_FR&amp;ADDRESS('PR-tampon'!$D561,COLUMN(REFERENCEMENT_ISOLANT[[#Headers],[TYPE DE PROCEDE]]))))))</f>
        <v/>
      </c>
      <c r="D596" s="88" t="str">
        <f ca="1">IF('PR-tampon'!$D561="","",IF('PR-tampon'!$D561=0,"",IF(INDIRECT(NOM_FR&amp;ADDRESS('PR-tampon'!$D561,COLUMN(REFERENCEMENT_ISOLANT[[#Headers],[MATIERE]])))=0,"",INDIRECT(NOM_FR&amp;ADDRESS('PR-tampon'!$D561,COLUMN(REFERENCEMENT_ISOLANT[[#Headers],[MATIERE]]))))))</f>
        <v/>
      </c>
      <c r="E596" s="3" t="str">
        <f ca="1">IF('PR-tampon'!$D561="","",IF('PR-tampon'!$D561=0,"",IF(INDIRECT(NOM_FR&amp;ADDRESS('PR-tampon'!$D561,COLUMN(REFERENCEMENT_ISOLANT[[#Headers],[NOM COMMERCIAL DU PROCEDE]])))=0,"",INDIRECT(NOM_FR&amp;ADDRESS('PR-tampon'!$D561,COLUMN(REFERENCEMENT_ISOLANT[[#Headers],[NOM COMMERCIAL DU PROCEDE]]))))))</f>
        <v/>
      </c>
      <c r="F596" s="3" t="str">
        <f ca="1">IF('PR-tampon'!$D561="","",IF('PR-tampon'!$D561=0,"",IF(INDIRECT(NOM_FR&amp;ADDRESS('PR-tampon'!$D561,COLUMN(REFERENCEMENT_ISOLANT[[#Headers],[DISTRIBUTEUR]])))=0,"",INDIRECT(NOM_FR&amp;ADDRESS('PR-tampon'!$D561,COLUMN(REFERENCEMENT_ISOLANT[[#Headers],[DISTRIBUTEUR]]))))))</f>
        <v/>
      </c>
      <c r="G596" s="3" t="str">
        <f ca="1">IF('PR-tampon'!$D561="","",IF('PR-tampon'!$D561=0,"",IF(INDIRECT(NOM_FR&amp;ADDRESS('PR-tampon'!$D561,COLUMN(REFERENCEMENT_ISOLANT[[#Headers],[TYPE DE DOCUMENT DE REFERENCE]])))=0,"",INDIRECT(NOM_FR&amp;ADDRESS('PR-tampon'!$D561,COLUMN(REFERENCEMENT_ISOLANT[[#Headers],[TYPE DE DOCUMENT DE REFERENCE]]))))))</f>
        <v/>
      </c>
      <c r="H596" s="3" t="str">
        <f ca="1">IF('PR-tampon'!$D561="","",IF('PR-tampon'!$D561=0,"",IF(INDIRECT(NOM_FR&amp;ADDRESS('PR-tampon'!$D561,COLUMN(REFERENCEMENT_ISOLANT[[#Headers],[REF]])))=0,"",INDIRECT(NOM_FR&amp;ADDRESS('PR-tampon'!$D561,COLUMN(REFERENCEMENT_ISOLANT[[#Headers],[REF]]))))))</f>
        <v/>
      </c>
      <c r="I596" s="82" t="str">
        <f ca="1">IF('PR-tampon'!$D561="","",IF('PR-tampon'!$D561=0,"",IF(INDIRECT(NOM_FR&amp;ADDRESS('PR-tampon'!$D561,COLUMN(REFERENCEMENT_ISOLANT[[#Headers],[AVIS LIMITE AU]])))=0,"",INDIRECT(NOM_FR&amp;ADDRESS('PR-tampon'!$D561,COLUMN(REFERENCEMENT_ISOLANT[[#Headers],[AVIS LIMITE AU]]))))))</f>
        <v/>
      </c>
      <c r="J596" s="3" t="str">
        <f ca="1">IF('PR-tampon'!$D561="","",IF('PR-tampon'!$D561=0,"",IF(INDIRECT(NOM_FR&amp;ADDRESS('PR-tampon'!$D561,COLUMN(REFERENCEMENT_ISOLANT[[#Headers],[TC/TNC
dans le domaine d''emploi visé]])))=0,"",INDIRECT(NOM_FR&amp;ADDRESS('PR-tampon'!$D561,COLUMN(REFERENCEMENT_ISOLANT[[#Headers],[TC/TNC
dans le domaine d''emploi visé]]))))))</f>
        <v/>
      </c>
      <c r="K596" s="117" t="str">
        <f ca="1">IF('PR-tampon'!$D561="","",IF('PR-tampon'!$D561=0,"",IF(INDIRECT(NOM_FR&amp;ADDRESS('PR-tampon'!$D561,COLUMN(REFERENCEMENT_ISOLANT[[#Headers],[SYNTHESE DES APPLICATIONS VISEES]])))=0,"",INDIRECT(NOM_FR&amp;ADDRESS('PR-tampon'!$D561,COLUMN(REFERENCEMENT_ISOLANT[[#Headers],[SYNTHESE DES APPLICATIONS VISEES]]))))))</f>
        <v/>
      </c>
      <c r="L596" s="84" t="str">
        <f ca="1">IF('PR-tampon'!$E561="","",IF('PR-tampon'!$E561=0,"",IF(INDIRECT(NOM_FR&amp;ADDRESS('PR-tampon'!$E561,COLUMN(REFERENCEMENT_ISOLANT[[#Headers],[CONCATENATION DES OBSERVATIONS]])))=0,"",INDIRECT(NOM_FR&amp;ADDRESS('PR-tampon'!$E561,COLUMN(REFERENCEMENT_ISOLANT[[#Headers],[CONCATENATION DES OBSERVATIONS]]))))))</f>
        <v/>
      </c>
      <c r="M596" s="3" t="str">
        <f ca="1">IF('PR-tampon'!$D561="","",IF('PR-tampon'!$D561=0,"",IF(INDIRECT(NOM_FR&amp;ADDRESS('PR-tampon'!$D561,COLUMN(REFERENCEMENT_ISOLANT[[#Headers],[Hygrométrie des locaux]])))=0,"",INDIRECT(NOM_FR&amp;ADDRESS('PR-tampon'!$D561,COLUMN(REFERENCEMENT_ISOLANT[[#Headers],[Hygrométrie des locaux]]))))))</f>
        <v/>
      </c>
      <c r="N596" s="3" t="str">
        <f ca="1">IF('PR-tampon'!$D561="","",IF('PR-tampon'!$D561=0,"",IF(INDIRECT(NOM_FR&amp;ADDRESS('PR-tampon'!$D561,COLUMN(REFERENCEMENT_ISOLANT[[#Headers],[classement locaux au sens 20.1 P3]])))=0,"",INDIRECT(NOM_FR&amp;ADDRESS('PR-tampon'!$D561,COLUMN(REFERENCEMENT_ISOLANT[[#Headers],[classement locaux au sens 20.1 P3]]))))))</f>
        <v/>
      </c>
      <c r="O596" s="3" t="str">
        <f ca="1">IF('PR-tampon'!$D561="","",IF('PR-tampon'!$D561=0,"",IF(INDIRECT(NOM_FR&amp;ADDRESS('PR-tampon'!$D561,COLUMN(REFERENCEMENT_ISOLANT[[#Headers],[Climat max]])))=0,"",INDIRECT(NOM_FR&amp;ADDRESS('PR-tampon'!$D561,COLUMN(REFERENCEMENT_ISOLANT[[#Headers],[Climat max]]))))))</f>
        <v/>
      </c>
      <c r="P596" s="3" t="str">
        <f ca="1">IF('PR-tampon'!$D561="","",IF('PR-tampon'!$D561=0,"",IF(INDIRECT(NOM_FR&amp;ADDRESS('PR-tampon'!$D561,COLUMN(REFERENCEMENT_ISOLANT[[#Headers],[Locaux climatisés ou raffraichis]])))=0,"",INDIRECT(NOM_FR&amp;ADDRESS('PR-tampon'!$D561,COLUMN(REFERENCEMENT_ISOLANT[[#Headers],[Locaux climatisés ou raffraichis]]))))))</f>
        <v/>
      </c>
      <c r="Q596" s="89" t="str">
        <f ca="1">IF('PR-tampon'!$D561="","",IF('PR-tampon'!$D561=0,"",IF(INDIRECT(NOM_FR&amp;ADDRESS('PR-tampon'!$D561,COLUMN(REFERENCEMENT_ISOLANT[[#Headers],[LIEN INTERNET]])))=0,"",INDIRECT(NOM_FR&amp;ADDRESS('PR-tampon'!$D561,COLUMN(REFERENCEMENT_ISOLANT[[#Headers],[LIEN INTERNET]]))))))</f>
        <v/>
      </c>
    </row>
    <row r="597" spans="1:17" ht="130.15" customHeight="1" x14ac:dyDescent="0.25">
      <c r="A597" s="3" t="s">
        <v>219</v>
      </c>
      <c r="B597" s="88" t="str">
        <f ca="1">IF('PR-tampon'!$D562="","",IF('PR-tampon'!$D562=0,"",IF(INDIRECT(NOM_FR&amp;ADDRESS('PR-tampon'!$D562,COLUMN(REFERENCEMENT_ISOLANT[[#Headers],[DATE REFERENCEMENT]])))=0,"",INDIRECT(NOM_FR&amp;ADDRESS('PR-tampon'!$D562,COLUMN(REFERENCEMENT_ISOLANT[[#Headers],[DATE REFERENCEMENT]]))))))</f>
        <v/>
      </c>
      <c r="C597" s="88" t="str">
        <f ca="1">IF('PR-tampon'!$D562="","",IF('PR-tampon'!$D562=0,"",IF(INDIRECT(NOM_FR&amp;ADDRESS('PR-tampon'!$D562,COLUMN(REFERENCEMENT_ISOLANT[[#Headers],[TYPE DE PROCEDE]])))=0,"",INDIRECT(NOM_FR&amp;ADDRESS('PR-tampon'!$D562,COLUMN(REFERENCEMENT_ISOLANT[[#Headers],[TYPE DE PROCEDE]]))))))</f>
        <v/>
      </c>
      <c r="D597" s="88" t="str">
        <f ca="1">IF('PR-tampon'!$D562="","",IF('PR-tampon'!$D562=0,"",IF(INDIRECT(NOM_FR&amp;ADDRESS('PR-tampon'!$D562,COLUMN(REFERENCEMENT_ISOLANT[[#Headers],[MATIERE]])))=0,"",INDIRECT(NOM_FR&amp;ADDRESS('PR-tampon'!$D562,COLUMN(REFERENCEMENT_ISOLANT[[#Headers],[MATIERE]]))))))</f>
        <v/>
      </c>
      <c r="E597" s="3" t="str">
        <f ca="1">IF('PR-tampon'!$D562="","",IF('PR-tampon'!$D562=0,"",IF(INDIRECT(NOM_FR&amp;ADDRESS('PR-tampon'!$D562,COLUMN(REFERENCEMENT_ISOLANT[[#Headers],[NOM COMMERCIAL DU PROCEDE]])))=0,"",INDIRECT(NOM_FR&amp;ADDRESS('PR-tampon'!$D562,COLUMN(REFERENCEMENT_ISOLANT[[#Headers],[NOM COMMERCIAL DU PROCEDE]]))))))</f>
        <v/>
      </c>
      <c r="F597" s="3" t="str">
        <f ca="1">IF('PR-tampon'!$D562="","",IF('PR-tampon'!$D562=0,"",IF(INDIRECT(NOM_FR&amp;ADDRESS('PR-tampon'!$D562,COLUMN(REFERENCEMENT_ISOLANT[[#Headers],[DISTRIBUTEUR]])))=0,"",INDIRECT(NOM_FR&amp;ADDRESS('PR-tampon'!$D562,COLUMN(REFERENCEMENT_ISOLANT[[#Headers],[DISTRIBUTEUR]]))))))</f>
        <v/>
      </c>
      <c r="G597" s="3" t="str">
        <f ca="1">IF('PR-tampon'!$D562="","",IF('PR-tampon'!$D562=0,"",IF(INDIRECT(NOM_FR&amp;ADDRESS('PR-tampon'!$D562,COLUMN(REFERENCEMENT_ISOLANT[[#Headers],[TYPE DE DOCUMENT DE REFERENCE]])))=0,"",INDIRECT(NOM_FR&amp;ADDRESS('PR-tampon'!$D562,COLUMN(REFERENCEMENT_ISOLANT[[#Headers],[TYPE DE DOCUMENT DE REFERENCE]]))))))</f>
        <v/>
      </c>
      <c r="H597" s="3" t="str">
        <f ca="1">IF('PR-tampon'!$D562="","",IF('PR-tampon'!$D562=0,"",IF(INDIRECT(NOM_FR&amp;ADDRESS('PR-tampon'!$D562,COLUMN(REFERENCEMENT_ISOLANT[[#Headers],[REF]])))=0,"",INDIRECT(NOM_FR&amp;ADDRESS('PR-tampon'!$D562,COLUMN(REFERENCEMENT_ISOLANT[[#Headers],[REF]]))))))</f>
        <v/>
      </c>
      <c r="I597" s="82" t="str">
        <f ca="1">IF('PR-tampon'!$D562="","",IF('PR-tampon'!$D562=0,"",IF(INDIRECT(NOM_FR&amp;ADDRESS('PR-tampon'!$D562,COLUMN(REFERENCEMENT_ISOLANT[[#Headers],[AVIS LIMITE AU]])))=0,"",INDIRECT(NOM_FR&amp;ADDRESS('PR-tampon'!$D562,COLUMN(REFERENCEMENT_ISOLANT[[#Headers],[AVIS LIMITE AU]]))))))</f>
        <v/>
      </c>
      <c r="J597" s="3" t="str">
        <f ca="1">IF('PR-tampon'!$D562="","",IF('PR-tampon'!$D562=0,"",IF(INDIRECT(NOM_FR&amp;ADDRESS('PR-tampon'!$D562,COLUMN(REFERENCEMENT_ISOLANT[[#Headers],[TC/TNC
dans le domaine d''emploi visé]])))=0,"",INDIRECT(NOM_FR&amp;ADDRESS('PR-tampon'!$D562,COLUMN(REFERENCEMENT_ISOLANT[[#Headers],[TC/TNC
dans le domaine d''emploi visé]]))))))</f>
        <v/>
      </c>
      <c r="K597" s="117" t="str">
        <f ca="1">IF('PR-tampon'!$D562="","",IF('PR-tampon'!$D562=0,"",IF(INDIRECT(NOM_FR&amp;ADDRESS('PR-tampon'!$D562,COLUMN(REFERENCEMENT_ISOLANT[[#Headers],[SYNTHESE DES APPLICATIONS VISEES]])))=0,"",INDIRECT(NOM_FR&amp;ADDRESS('PR-tampon'!$D562,COLUMN(REFERENCEMENT_ISOLANT[[#Headers],[SYNTHESE DES APPLICATIONS VISEES]]))))))</f>
        <v/>
      </c>
      <c r="L597" s="84" t="str">
        <f ca="1">IF('PR-tampon'!$E562="","",IF('PR-tampon'!$E562=0,"",IF(INDIRECT(NOM_FR&amp;ADDRESS('PR-tampon'!$E562,COLUMN(REFERENCEMENT_ISOLANT[[#Headers],[CONCATENATION DES OBSERVATIONS]])))=0,"",INDIRECT(NOM_FR&amp;ADDRESS('PR-tampon'!$E562,COLUMN(REFERENCEMENT_ISOLANT[[#Headers],[CONCATENATION DES OBSERVATIONS]]))))))</f>
        <v/>
      </c>
      <c r="M597" s="3" t="str">
        <f ca="1">IF('PR-tampon'!$D562="","",IF('PR-tampon'!$D562=0,"",IF(INDIRECT(NOM_FR&amp;ADDRESS('PR-tampon'!$D562,COLUMN(REFERENCEMENT_ISOLANT[[#Headers],[Hygrométrie des locaux]])))=0,"",INDIRECT(NOM_FR&amp;ADDRESS('PR-tampon'!$D562,COLUMN(REFERENCEMENT_ISOLANT[[#Headers],[Hygrométrie des locaux]]))))))</f>
        <v/>
      </c>
      <c r="N597" s="3" t="str">
        <f ca="1">IF('PR-tampon'!$D562="","",IF('PR-tampon'!$D562=0,"",IF(INDIRECT(NOM_FR&amp;ADDRESS('PR-tampon'!$D562,COLUMN(REFERENCEMENT_ISOLANT[[#Headers],[classement locaux au sens 20.1 P3]])))=0,"",INDIRECT(NOM_FR&amp;ADDRESS('PR-tampon'!$D562,COLUMN(REFERENCEMENT_ISOLANT[[#Headers],[classement locaux au sens 20.1 P3]]))))))</f>
        <v/>
      </c>
      <c r="O597" s="3" t="str">
        <f ca="1">IF('PR-tampon'!$D562="","",IF('PR-tampon'!$D562=0,"",IF(INDIRECT(NOM_FR&amp;ADDRESS('PR-tampon'!$D562,COLUMN(REFERENCEMENT_ISOLANT[[#Headers],[Climat max]])))=0,"",INDIRECT(NOM_FR&amp;ADDRESS('PR-tampon'!$D562,COLUMN(REFERENCEMENT_ISOLANT[[#Headers],[Climat max]]))))))</f>
        <v/>
      </c>
      <c r="P597" s="3" t="str">
        <f ca="1">IF('PR-tampon'!$D562="","",IF('PR-tampon'!$D562=0,"",IF(INDIRECT(NOM_FR&amp;ADDRESS('PR-tampon'!$D562,COLUMN(REFERENCEMENT_ISOLANT[[#Headers],[Locaux climatisés ou raffraichis]])))=0,"",INDIRECT(NOM_FR&amp;ADDRESS('PR-tampon'!$D562,COLUMN(REFERENCEMENT_ISOLANT[[#Headers],[Locaux climatisés ou raffraichis]]))))))</f>
        <v/>
      </c>
      <c r="Q597" s="89" t="str">
        <f ca="1">IF('PR-tampon'!$D562="","",IF('PR-tampon'!$D562=0,"",IF(INDIRECT(NOM_FR&amp;ADDRESS('PR-tampon'!$D562,COLUMN(REFERENCEMENT_ISOLANT[[#Headers],[LIEN INTERNET]])))=0,"",INDIRECT(NOM_FR&amp;ADDRESS('PR-tampon'!$D562,COLUMN(REFERENCEMENT_ISOLANT[[#Headers],[LIEN INTERNET]]))))))</f>
        <v/>
      </c>
    </row>
    <row r="598" spans="1:17" ht="130.15" customHeight="1" x14ac:dyDescent="0.25">
      <c r="A598" s="3" t="s">
        <v>219</v>
      </c>
      <c r="B598" s="88" t="str">
        <f ca="1">IF('PR-tampon'!$D563="","",IF('PR-tampon'!$D563=0,"",IF(INDIRECT(NOM_FR&amp;ADDRESS('PR-tampon'!$D563,COLUMN(REFERENCEMENT_ISOLANT[[#Headers],[DATE REFERENCEMENT]])))=0,"",INDIRECT(NOM_FR&amp;ADDRESS('PR-tampon'!$D563,COLUMN(REFERENCEMENT_ISOLANT[[#Headers],[DATE REFERENCEMENT]]))))))</f>
        <v/>
      </c>
      <c r="C598" s="88" t="str">
        <f ca="1">IF('PR-tampon'!$D563="","",IF('PR-tampon'!$D563=0,"",IF(INDIRECT(NOM_FR&amp;ADDRESS('PR-tampon'!$D563,COLUMN(REFERENCEMENT_ISOLANT[[#Headers],[TYPE DE PROCEDE]])))=0,"",INDIRECT(NOM_FR&amp;ADDRESS('PR-tampon'!$D563,COLUMN(REFERENCEMENT_ISOLANT[[#Headers],[TYPE DE PROCEDE]]))))))</f>
        <v/>
      </c>
      <c r="D598" s="88" t="str">
        <f ca="1">IF('PR-tampon'!$D563="","",IF('PR-tampon'!$D563=0,"",IF(INDIRECT(NOM_FR&amp;ADDRESS('PR-tampon'!$D563,COLUMN(REFERENCEMENT_ISOLANT[[#Headers],[MATIERE]])))=0,"",INDIRECT(NOM_FR&amp;ADDRESS('PR-tampon'!$D563,COLUMN(REFERENCEMENT_ISOLANT[[#Headers],[MATIERE]]))))))</f>
        <v/>
      </c>
      <c r="E598" s="3" t="str">
        <f ca="1">IF('PR-tampon'!$D563="","",IF('PR-tampon'!$D563=0,"",IF(INDIRECT(NOM_FR&amp;ADDRESS('PR-tampon'!$D563,COLUMN(REFERENCEMENT_ISOLANT[[#Headers],[NOM COMMERCIAL DU PROCEDE]])))=0,"",INDIRECT(NOM_FR&amp;ADDRESS('PR-tampon'!$D563,COLUMN(REFERENCEMENT_ISOLANT[[#Headers],[NOM COMMERCIAL DU PROCEDE]]))))))</f>
        <v/>
      </c>
      <c r="F598" s="3" t="str">
        <f ca="1">IF('PR-tampon'!$D563="","",IF('PR-tampon'!$D563=0,"",IF(INDIRECT(NOM_FR&amp;ADDRESS('PR-tampon'!$D563,COLUMN(REFERENCEMENT_ISOLANT[[#Headers],[DISTRIBUTEUR]])))=0,"",INDIRECT(NOM_FR&amp;ADDRESS('PR-tampon'!$D563,COLUMN(REFERENCEMENT_ISOLANT[[#Headers],[DISTRIBUTEUR]]))))))</f>
        <v/>
      </c>
      <c r="G598" s="3" t="str">
        <f ca="1">IF('PR-tampon'!$D563="","",IF('PR-tampon'!$D563=0,"",IF(INDIRECT(NOM_FR&amp;ADDRESS('PR-tampon'!$D563,COLUMN(REFERENCEMENT_ISOLANT[[#Headers],[TYPE DE DOCUMENT DE REFERENCE]])))=0,"",INDIRECT(NOM_FR&amp;ADDRESS('PR-tampon'!$D563,COLUMN(REFERENCEMENT_ISOLANT[[#Headers],[TYPE DE DOCUMENT DE REFERENCE]]))))))</f>
        <v/>
      </c>
      <c r="H598" s="3" t="str">
        <f ca="1">IF('PR-tampon'!$D563="","",IF('PR-tampon'!$D563=0,"",IF(INDIRECT(NOM_FR&amp;ADDRESS('PR-tampon'!$D563,COLUMN(REFERENCEMENT_ISOLANT[[#Headers],[REF]])))=0,"",INDIRECT(NOM_FR&amp;ADDRESS('PR-tampon'!$D563,COLUMN(REFERENCEMENT_ISOLANT[[#Headers],[REF]]))))))</f>
        <v/>
      </c>
      <c r="I598" s="82" t="str">
        <f ca="1">IF('PR-tampon'!$D563="","",IF('PR-tampon'!$D563=0,"",IF(INDIRECT(NOM_FR&amp;ADDRESS('PR-tampon'!$D563,COLUMN(REFERENCEMENT_ISOLANT[[#Headers],[AVIS LIMITE AU]])))=0,"",INDIRECT(NOM_FR&amp;ADDRESS('PR-tampon'!$D563,COLUMN(REFERENCEMENT_ISOLANT[[#Headers],[AVIS LIMITE AU]]))))))</f>
        <v/>
      </c>
      <c r="J598" s="3" t="str">
        <f ca="1">IF('PR-tampon'!$D563="","",IF('PR-tampon'!$D563=0,"",IF(INDIRECT(NOM_FR&amp;ADDRESS('PR-tampon'!$D563,COLUMN(REFERENCEMENT_ISOLANT[[#Headers],[TC/TNC
dans le domaine d''emploi visé]])))=0,"",INDIRECT(NOM_FR&amp;ADDRESS('PR-tampon'!$D563,COLUMN(REFERENCEMENT_ISOLANT[[#Headers],[TC/TNC
dans le domaine d''emploi visé]]))))))</f>
        <v/>
      </c>
      <c r="K598" s="117" t="str">
        <f ca="1">IF('PR-tampon'!$D563="","",IF('PR-tampon'!$D563=0,"",IF(INDIRECT(NOM_FR&amp;ADDRESS('PR-tampon'!$D563,COLUMN(REFERENCEMENT_ISOLANT[[#Headers],[SYNTHESE DES APPLICATIONS VISEES]])))=0,"",INDIRECT(NOM_FR&amp;ADDRESS('PR-tampon'!$D563,COLUMN(REFERENCEMENT_ISOLANT[[#Headers],[SYNTHESE DES APPLICATIONS VISEES]]))))))</f>
        <v/>
      </c>
      <c r="L598" s="84" t="str">
        <f ca="1">IF('PR-tampon'!$E563="","",IF('PR-tampon'!$E563=0,"",IF(INDIRECT(NOM_FR&amp;ADDRESS('PR-tampon'!$E563,COLUMN(REFERENCEMENT_ISOLANT[[#Headers],[CONCATENATION DES OBSERVATIONS]])))=0,"",INDIRECT(NOM_FR&amp;ADDRESS('PR-tampon'!$E563,COLUMN(REFERENCEMENT_ISOLANT[[#Headers],[CONCATENATION DES OBSERVATIONS]]))))))</f>
        <v/>
      </c>
      <c r="M598" s="3" t="str">
        <f ca="1">IF('PR-tampon'!$D563="","",IF('PR-tampon'!$D563=0,"",IF(INDIRECT(NOM_FR&amp;ADDRESS('PR-tampon'!$D563,COLUMN(REFERENCEMENT_ISOLANT[[#Headers],[Hygrométrie des locaux]])))=0,"",INDIRECT(NOM_FR&amp;ADDRESS('PR-tampon'!$D563,COLUMN(REFERENCEMENT_ISOLANT[[#Headers],[Hygrométrie des locaux]]))))))</f>
        <v/>
      </c>
      <c r="N598" s="3" t="str">
        <f ca="1">IF('PR-tampon'!$D563="","",IF('PR-tampon'!$D563=0,"",IF(INDIRECT(NOM_FR&amp;ADDRESS('PR-tampon'!$D563,COLUMN(REFERENCEMENT_ISOLANT[[#Headers],[classement locaux au sens 20.1 P3]])))=0,"",INDIRECT(NOM_FR&amp;ADDRESS('PR-tampon'!$D563,COLUMN(REFERENCEMENT_ISOLANT[[#Headers],[classement locaux au sens 20.1 P3]]))))))</f>
        <v/>
      </c>
      <c r="O598" s="3" t="str">
        <f ca="1">IF('PR-tampon'!$D563="","",IF('PR-tampon'!$D563=0,"",IF(INDIRECT(NOM_FR&amp;ADDRESS('PR-tampon'!$D563,COLUMN(REFERENCEMENT_ISOLANT[[#Headers],[Climat max]])))=0,"",INDIRECT(NOM_FR&amp;ADDRESS('PR-tampon'!$D563,COLUMN(REFERENCEMENT_ISOLANT[[#Headers],[Climat max]]))))))</f>
        <v/>
      </c>
      <c r="P598" s="3" t="str">
        <f ca="1">IF('PR-tampon'!$D563="","",IF('PR-tampon'!$D563=0,"",IF(INDIRECT(NOM_FR&amp;ADDRESS('PR-tampon'!$D563,COLUMN(REFERENCEMENT_ISOLANT[[#Headers],[Locaux climatisés ou raffraichis]])))=0,"",INDIRECT(NOM_FR&amp;ADDRESS('PR-tampon'!$D563,COLUMN(REFERENCEMENT_ISOLANT[[#Headers],[Locaux climatisés ou raffraichis]]))))))</f>
        <v/>
      </c>
      <c r="Q598" s="89" t="str">
        <f ca="1">IF('PR-tampon'!$D563="","",IF('PR-tampon'!$D563=0,"",IF(INDIRECT(NOM_FR&amp;ADDRESS('PR-tampon'!$D563,COLUMN(REFERENCEMENT_ISOLANT[[#Headers],[LIEN INTERNET]])))=0,"",INDIRECT(NOM_FR&amp;ADDRESS('PR-tampon'!$D563,COLUMN(REFERENCEMENT_ISOLANT[[#Headers],[LIEN INTERNET]]))))))</f>
        <v/>
      </c>
    </row>
    <row r="599" spans="1:17" ht="130.15" customHeight="1" x14ac:dyDescent="0.25">
      <c r="A599" s="3" t="s">
        <v>219</v>
      </c>
      <c r="B599" s="88" t="str">
        <f ca="1">IF('PR-tampon'!$D564="","",IF('PR-tampon'!$D564=0,"",IF(INDIRECT(NOM_FR&amp;ADDRESS('PR-tampon'!$D564,COLUMN(REFERENCEMENT_ISOLANT[[#Headers],[DATE REFERENCEMENT]])))=0,"",INDIRECT(NOM_FR&amp;ADDRESS('PR-tampon'!$D564,COLUMN(REFERENCEMENT_ISOLANT[[#Headers],[DATE REFERENCEMENT]]))))))</f>
        <v/>
      </c>
      <c r="C599" s="88" t="str">
        <f ca="1">IF('PR-tampon'!$D564="","",IF('PR-tampon'!$D564=0,"",IF(INDIRECT(NOM_FR&amp;ADDRESS('PR-tampon'!$D564,COLUMN(REFERENCEMENT_ISOLANT[[#Headers],[TYPE DE PROCEDE]])))=0,"",INDIRECT(NOM_FR&amp;ADDRESS('PR-tampon'!$D564,COLUMN(REFERENCEMENT_ISOLANT[[#Headers],[TYPE DE PROCEDE]]))))))</f>
        <v/>
      </c>
      <c r="D599" s="88" t="str">
        <f ca="1">IF('PR-tampon'!$D564="","",IF('PR-tampon'!$D564=0,"",IF(INDIRECT(NOM_FR&amp;ADDRESS('PR-tampon'!$D564,COLUMN(REFERENCEMENT_ISOLANT[[#Headers],[MATIERE]])))=0,"",INDIRECT(NOM_FR&amp;ADDRESS('PR-tampon'!$D564,COLUMN(REFERENCEMENT_ISOLANT[[#Headers],[MATIERE]]))))))</f>
        <v/>
      </c>
      <c r="E599" s="3" t="str">
        <f ca="1">IF('PR-tampon'!$D564="","",IF('PR-tampon'!$D564=0,"",IF(INDIRECT(NOM_FR&amp;ADDRESS('PR-tampon'!$D564,COLUMN(REFERENCEMENT_ISOLANT[[#Headers],[NOM COMMERCIAL DU PROCEDE]])))=0,"",INDIRECT(NOM_FR&amp;ADDRESS('PR-tampon'!$D564,COLUMN(REFERENCEMENT_ISOLANT[[#Headers],[NOM COMMERCIAL DU PROCEDE]]))))))</f>
        <v/>
      </c>
      <c r="F599" s="3" t="str">
        <f ca="1">IF('PR-tampon'!$D564="","",IF('PR-tampon'!$D564=0,"",IF(INDIRECT(NOM_FR&amp;ADDRESS('PR-tampon'!$D564,COLUMN(REFERENCEMENT_ISOLANT[[#Headers],[DISTRIBUTEUR]])))=0,"",INDIRECT(NOM_FR&amp;ADDRESS('PR-tampon'!$D564,COLUMN(REFERENCEMENT_ISOLANT[[#Headers],[DISTRIBUTEUR]]))))))</f>
        <v/>
      </c>
      <c r="G599" s="3" t="str">
        <f ca="1">IF('PR-tampon'!$D564="","",IF('PR-tampon'!$D564=0,"",IF(INDIRECT(NOM_FR&amp;ADDRESS('PR-tampon'!$D564,COLUMN(REFERENCEMENT_ISOLANT[[#Headers],[TYPE DE DOCUMENT DE REFERENCE]])))=0,"",INDIRECT(NOM_FR&amp;ADDRESS('PR-tampon'!$D564,COLUMN(REFERENCEMENT_ISOLANT[[#Headers],[TYPE DE DOCUMENT DE REFERENCE]]))))))</f>
        <v/>
      </c>
      <c r="H599" s="3" t="str">
        <f ca="1">IF('PR-tampon'!$D564="","",IF('PR-tampon'!$D564=0,"",IF(INDIRECT(NOM_FR&amp;ADDRESS('PR-tampon'!$D564,COLUMN(REFERENCEMENT_ISOLANT[[#Headers],[REF]])))=0,"",INDIRECT(NOM_FR&amp;ADDRESS('PR-tampon'!$D564,COLUMN(REFERENCEMENT_ISOLANT[[#Headers],[REF]]))))))</f>
        <v/>
      </c>
      <c r="I599" s="82" t="str">
        <f ca="1">IF('PR-tampon'!$D564="","",IF('PR-tampon'!$D564=0,"",IF(INDIRECT(NOM_FR&amp;ADDRESS('PR-tampon'!$D564,COLUMN(REFERENCEMENT_ISOLANT[[#Headers],[AVIS LIMITE AU]])))=0,"",INDIRECT(NOM_FR&amp;ADDRESS('PR-tampon'!$D564,COLUMN(REFERENCEMENT_ISOLANT[[#Headers],[AVIS LIMITE AU]]))))))</f>
        <v/>
      </c>
      <c r="J599" s="3" t="str">
        <f ca="1">IF('PR-tampon'!$D564="","",IF('PR-tampon'!$D564=0,"",IF(INDIRECT(NOM_FR&amp;ADDRESS('PR-tampon'!$D564,COLUMN(REFERENCEMENT_ISOLANT[[#Headers],[TC/TNC
dans le domaine d''emploi visé]])))=0,"",INDIRECT(NOM_FR&amp;ADDRESS('PR-tampon'!$D564,COLUMN(REFERENCEMENT_ISOLANT[[#Headers],[TC/TNC
dans le domaine d''emploi visé]]))))))</f>
        <v/>
      </c>
      <c r="K599" s="117" t="str">
        <f ca="1">IF('PR-tampon'!$D564="","",IF('PR-tampon'!$D564=0,"",IF(INDIRECT(NOM_FR&amp;ADDRESS('PR-tampon'!$D564,COLUMN(REFERENCEMENT_ISOLANT[[#Headers],[SYNTHESE DES APPLICATIONS VISEES]])))=0,"",INDIRECT(NOM_FR&amp;ADDRESS('PR-tampon'!$D564,COLUMN(REFERENCEMENT_ISOLANT[[#Headers],[SYNTHESE DES APPLICATIONS VISEES]]))))))</f>
        <v/>
      </c>
      <c r="L599" s="84" t="str">
        <f ca="1">IF('PR-tampon'!$E564="","",IF('PR-tampon'!$E564=0,"",IF(INDIRECT(NOM_FR&amp;ADDRESS('PR-tampon'!$E564,COLUMN(REFERENCEMENT_ISOLANT[[#Headers],[CONCATENATION DES OBSERVATIONS]])))=0,"",INDIRECT(NOM_FR&amp;ADDRESS('PR-tampon'!$E564,COLUMN(REFERENCEMENT_ISOLANT[[#Headers],[CONCATENATION DES OBSERVATIONS]]))))))</f>
        <v/>
      </c>
      <c r="M599" s="3" t="str">
        <f ca="1">IF('PR-tampon'!$D564="","",IF('PR-tampon'!$D564=0,"",IF(INDIRECT(NOM_FR&amp;ADDRESS('PR-tampon'!$D564,COLUMN(REFERENCEMENT_ISOLANT[[#Headers],[Hygrométrie des locaux]])))=0,"",INDIRECT(NOM_FR&amp;ADDRESS('PR-tampon'!$D564,COLUMN(REFERENCEMENT_ISOLANT[[#Headers],[Hygrométrie des locaux]]))))))</f>
        <v/>
      </c>
      <c r="N599" s="3" t="str">
        <f ca="1">IF('PR-tampon'!$D564="","",IF('PR-tampon'!$D564=0,"",IF(INDIRECT(NOM_FR&amp;ADDRESS('PR-tampon'!$D564,COLUMN(REFERENCEMENT_ISOLANT[[#Headers],[classement locaux au sens 20.1 P3]])))=0,"",INDIRECT(NOM_FR&amp;ADDRESS('PR-tampon'!$D564,COLUMN(REFERENCEMENT_ISOLANT[[#Headers],[classement locaux au sens 20.1 P3]]))))))</f>
        <v/>
      </c>
      <c r="O599" s="3" t="str">
        <f ca="1">IF('PR-tampon'!$D564="","",IF('PR-tampon'!$D564=0,"",IF(INDIRECT(NOM_FR&amp;ADDRESS('PR-tampon'!$D564,COLUMN(REFERENCEMENT_ISOLANT[[#Headers],[Climat max]])))=0,"",INDIRECT(NOM_FR&amp;ADDRESS('PR-tampon'!$D564,COLUMN(REFERENCEMENT_ISOLANT[[#Headers],[Climat max]]))))))</f>
        <v/>
      </c>
      <c r="P599" s="3" t="str">
        <f ca="1">IF('PR-tampon'!$D564="","",IF('PR-tampon'!$D564=0,"",IF(INDIRECT(NOM_FR&amp;ADDRESS('PR-tampon'!$D564,COLUMN(REFERENCEMENT_ISOLANT[[#Headers],[Locaux climatisés ou raffraichis]])))=0,"",INDIRECT(NOM_FR&amp;ADDRESS('PR-tampon'!$D564,COLUMN(REFERENCEMENT_ISOLANT[[#Headers],[Locaux climatisés ou raffraichis]]))))))</f>
        <v/>
      </c>
      <c r="Q599" s="89" t="str">
        <f ca="1">IF('PR-tampon'!$D564="","",IF('PR-tampon'!$D564=0,"",IF(INDIRECT(NOM_FR&amp;ADDRESS('PR-tampon'!$D564,COLUMN(REFERENCEMENT_ISOLANT[[#Headers],[LIEN INTERNET]])))=0,"",INDIRECT(NOM_FR&amp;ADDRESS('PR-tampon'!$D564,COLUMN(REFERENCEMENT_ISOLANT[[#Headers],[LIEN INTERNET]]))))))</f>
        <v/>
      </c>
    </row>
    <row r="600" spans="1:17" ht="130.15" customHeight="1" x14ac:dyDescent="0.25">
      <c r="A600" s="3" t="s">
        <v>219</v>
      </c>
      <c r="B600" s="88" t="str">
        <f ca="1">IF('PR-tampon'!$D565="","",IF('PR-tampon'!$D565=0,"",IF(INDIRECT(NOM_FR&amp;ADDRESS('PR-tampon'!$D565,COLUMN(REFERENCEMENT_ISOLANT[[#Headers],[DATE REFERENCEMENT]])))=0,"",INDIRECT(NOM_FR&amp;ADDRESS('PR-tampon'!$D565,COLUMN(REFERENCEMENT_ISOLANT[[#Headers],[DATE REFERENCEMENT]]))))))</f>
        <v/>
      </c>
      <c r="C600" s="88" t="str">
        <f ca="1">IF('PR-tampon'!$D565="","",IF('PR-tampon'!$D565=0,"",IF(INDIRECT(NOM_FR&amp;ADDRESS('PR-tampon'!$D565,COLUMN(REFERENCEMENT_ISOLANT[[#Headers],[TYPE DE PROCEDE]])))=0,"",INDIRECT(NOM_FR&amp;ADDRESS('PR-tampon'!$D565,COLUMN(REFERENCEMENT_ISOLANT[[#Headers],[TYPE DE PROCEDE]]))))))</f>
        <v/>
      </c>
      <c r="D600" s="88" t="str">
        <f ca="1">IF('PR-tampon'!$D565="","",IF('PR-tampon'!$D565=0,"",IF(INDIRECT(NOM_FR&amp;ADDRESS('PR-tampon'!$D565,COLUMN(REFERENCEMENT_ISOLANT[[#Headers],[MATIERE]])))=0,"",INDIRECT(NOM_FR&amp;ADDRESS('PR-tampon'!$D565,COLUMN(REFERENCEMENT_ISOLANT[[#Headers],[MATIERE]]))))))</f>
        <v/>
      </c>
      <c r="E600" s="3" t="str">
        <f ca="1">IF('PR-tampon'!$D565="","",IF('PR-tampon'!$D565=0,"",IF(INDIRECT(NOM_FR&amp;ADDRESS('PR-tampon'!$D565,COLUMN(REFERENCEMENT_ISOLANT[[#Headers],[NOM COMMERCIAL DU PROCEDE]])))=0,"",INDIRECT(NOM_FR&amp;ADDRESS('PR-tampon'!$D565,COLUMN(REFERENCEMENT_ISOLANT[[#Headers],[NOM COMMERCIAL DU PROCEDE]]))))))</f>
        <v/>
      </c>
      <c r="F600" s="3" t="str">
        <f ca="1">IF('PR-tampon'!$D565="","",IF('PR-tampon'!$D565=0,"",IF(INDIRECT(NOM_FR&amp;ADDRESS('PR-tampon'!$D565,COLUMN(REFERENCEMENT_ISOLANT[[#Headers],[DISTRIBUTEUR]])))=0,"",INDIRECT(NOM_FR&amp;ADDRESS('PR-tampon'!$D565,COLUMN(REFERENCEMENT_ISOLANT[[#Headers],[DISTRIBUTEUR]]))))))</f>
        <v/>
      </c>
      <c r="G600" s="3" t="str">
        <f ca="1">IF('PR-tampon'!$D565="","",IF('PR-tampon'!$D565=0,"",IF(INDIRECT(NOM_FR&amp;ADDRESS('PR-tampon'!$D565,COLUMN(REFERENCEMENT_ISOLANT[[#Headers],[TYPE DE DOCUMENT DE REFERENCE]])))=0,"",INDIRECT(NOM_FR&amp;ADDRESS('PR-tampon'!$D565,COLUMN(REFERENCEMENT_ISOLANT[[#Headers],[TYPE DE DOCUMENT DE REFERENCE]]))))))</f>
        <v/>
      </c>
      <c r="H600" s="3" t="str">
        <f ca="1">IF('PR-tampon'!$D565="","",IF('PR-tampon'!$D565=0,"",IF(INDIRECT(NOM_FR&amp;ADDRESS('PR-tampon'!$D565,COLUMN(REFERENCEMENT_ISOLANT[[#Headers],[REF]])))=0,"",INDIRECT(NOM_FR&amp;ADDRESS('PR-tampon'!$D565,COLUMN(REFERENCEMENT_ISOLANT[[#Headers],[REF]]))))))</f>
        <v/>
      </c>
      <c r="I600" s="82" t="str">
        <f ca="1">IF('PR-tampon'!$D565="","",IF('PR-tampon'!$D565=0,"",IF(INDIRECT(NOM_FR&amp;ADDRESS('PR-tampon'!$D565,COLUMN(REFERENCEMENT_ISOLANT[[#Headers],[AVIS LIMITE AU]])))=0,"",INDIRECT(NOM_FR&amp;ADDRESS('PR-tampon'!$D565,COLUMN(REFERENCEMENT_ISOLANT[[#Headers],[AVIS LIMITE AU]]))))))</f>
        <v/>
      </c>
      <c r="J600" s="3" t="str">
        <f ca="1">IF('PR-tampon'!$D565="","",IF('PR-tampon'!$D565=0,"",IF(INDIRECT(NOM_FR&amp;ADDRESS('PR-tampon'!$D565,COLUMN(REFERENCEMENT_ISOLANT[[#Headers],[TC/TNC
dans le domaine d''emploi visé]])))=0,"",INDIRECT(NOM_FR&amp;ADDRESS('PR-tampon'!$D565,COLUMN(REFERENCEMENT_ISOLANT[[#Headers],[TC/TNC
dans le domaine d''emploi visé]]))))))</f>
        <v/>
      </c>
      <c r="K600" s="117" t="str">
        <f ca="1">IF('PR-tampon'!$D565="","",IF('PR-tampon'!$D565=0,"",IF(INDIRECT(NOM_FR&amp;ADDRESS('PR-tampon'!$D565,COLUMN(REFERENCEMENT_ISOLANT[[#Headers],[SYNTHESE DES APPLICATIONS VISEES]])))=0,"",INDIRECT(NOM_FR&amp;ADDRESS('PR-tampon'!$D565,COLUMN(REFERENCEMENT_ISOLANT[[#Headers],[SYNTHESE DES APPLICATIONS VISEES]]))))))</f>
        <v/>
      </c>
      <c r="L600" s="84" t="str">
        <f ca="1">IF('PR-tampon'!$E565="","",IF('PR-tampon'!$E565=0,"",IF(INDIRECT(NOM_FR&amp;ADDRESS('PR-tampon'!$E565,COLUMN(REFERENCEMENT_ISOLANT[[#Headers],[CONCATENATION DES OBSERVATIONS]])))=0,"",INDIRECT(NOM_FR&amp;ADDRESS('PR-tampon'!$E565,COLUMN(REFERENCEMENT_ISOLANT[[#Headers],[CONCATENATION DES OBSERVATIONS]]))))))</f>
        <v/>
      </c>
      <c r="M600" s="3" t="str">
        <f ca="1">IF('PR-tampon'!$D565="","",IF('PR-tampon'!$D565=0,"",IF(INDIRECT(NOM_FR&amp;ADDRESS('PR-tampon'!$D565,COLUMN(REFERENCEMENT_ISOLANT[[#Headers],[Hygrométrie des locaux]])))=0,"",INDIRECT(NOM_FR&amp;ADDRESS('PR-tampon'!$D565,COLUMN(REFERENCEMENT_ISOLANT[[#Headers],[Hygrométrie des locaux]]))))))</f>
        <v/>
      </c>
      <c r="N600" s="3" t="str">
        <f ca="1">IF('PR-tampon'!$D565="","",IF('PR-tampon'!$D565=0,"",IF(INDIRECT(NOM_FR&amp;ADDRESS('PR-tampon'!$D565,COLUMN(REFERENCEMENT_ISOLANT[[#Headers],[classement locaux au sens 20.1 P3]])))=0,"",INDIRECT(NOM_FR&amp;ADDRESS('PR-tampon'!$D565,COLUMN(REFERENCEMENT_ISOLANT[[#Headers],[classement locaux au sens 20.1 P3]]))))))</f>
        <v/>
      </c>
      <c r="O600" s="3" t="str">
        <f ca="1">IF('PR-tampon'!$D565="","",IF('PR-tampon'!$D565=0,"",IF(INDIRECT(NOM_FR&amp;ADDRESS('PR-tampon'!$D565,COLUMN(REFERENCEMENT_ISOLANT[[#Headers],[Climat max]])))=0,"",INDIRECT(NOM_FR&amp;ADDRESS('PR-tampon'!$D565,COLUMN(REFERENCEMENT_ISOLANT[[#Headers],[Climat max]]))))))</f>
        <v/>
      </c>
      <c r="P600" s="3" t="str">
        <f ca="1">IF('PR-tampon'!$D565="","",IF('PR-tampon'!$D565=0,"",IF(INDIRECT(NOM_FR&amp;ADDRESS('PR-tampon'!$D565,COLUMN(REFERENCEMENT_ISOLANT[[#Headers],[Locaux climatisés ou raffraichis]])))=0,"",INDIRECT(NOM_FR&amp;ADDRESS('PR-tampon'!$D565,COLUMN(REFERENCEMENT_ISOLANT[[#Headers],[Locaux climatisés ou raffraichis]]))))))</f>
        <v/>
      </c>
      <c r="Q600" s="89" t="str">
        <f ca="1">IF('PR-tampon'!$D565="","",IF('PR-tampon'!$D565=0,"",IF(INDIRECT(NOM_FR&amp;ADDRESS('PR-tampon'!$D565,COLUMN(REFERENCEMENT_ISOLANT[[#Headers],[LIEN INTERNET]])))=0,"",INDIRECT(NOM_FR&amp;ADDRESS('PR-tampon'!$D565,COLUMN(REFERENCEMENT_ISOLANT[[#Headers],[LIEN INTERNET]]))))))</f>
        <v/>
      </c>
    </row>
    <row r="601" spans="1:17" ht="130.15" customHeight="1" x14ac:dyDescent="0.25">
      <c r="A601" s="3" t="s">
        <v>219</v>
      </c>
      <c r="B601" s="88" t="str">
        <f ca="1">IF('PR-tampon'!$D566="","",IF('PR-tampon'!$D566=0,"",IF(INDIRECT(NOM_FR&amp;ADDRESS('PR-tampon'!$D566,COLUMN(REFERENCEMENT_ISOLANT[[#Headers],[DATE REFERENCEMENT]])))=0,"",INDIRECT(NOM_FR&amp;ADDRESS('PR-tampon'!$D566,COLUMN(REFERENCEMENT_ISOLANT[[#Headers],[DATE REFERENCEMENT]]))))))</f>
        <v/>
      </c>
      <c r="C601" s="88" t="str">
        <f ca="1">IF('PR-tampon'!$D566="","",IF('PR-tampon'!$D566=0,"",IF(INDIRECT(NOM_FR&amp;ADDRESS('PR-tampon'!$D566,COLUMN(REFERENCEMENT_ISOLANT[[#Headers],[TYPE DE PROCEDE]])))=0,"",INDIRECT(NOM_FR&amp;ADDRESS('PR-tampon'!$D566,COLUMN(REFERENCEMENT_ISOLANT[[#Headers],[TYPE DE PROCEDE]]))))))</f>
        <v/>
      </c>
      <c r="D601" s="88" t="str">
        <f ca="1">IF('PR-tampon'!$D566="","",IF('PR-tampon'!$D566=0,"",IF(INDIRECT(NOM_FR&amp;ADDRESS('PR-tampon'!$D566,COLUMN(REFERENCEMENT_ISOLANT[[#Headers],[MATIERE]])))=0,"",INDIRECT(NOM_FR&amp;ADDRESS('PR-tampon'!$D566,COLUMN(REFERENCEMENT_ISOLANT[[#Headers],[MATIERE]]))))))</f>
        <v/>
      </c>
      <c r="E601" s="3" t="str">
        <f ca="1">IF('PR-tampon'!$D566="","",IF('PR-tampon'!$D566=0,"",IF(INDIRECT(NOM_FR&amp;ADDRESS('PR-tampon'!$D566,COLUMN(REFERENCEMENT_ISOLANT[[#Headers],[NOM COMMERCIAL DU PROCEDE]])))=0,"",INDIRECT(NOM_FR&amp;ADDRESS('PR-tampon'!$D566,COLUMN(REFERENCEMENT_ISOLANT[[#Headers],[NOM COMMERCIAL DU PROCEDE]]))))))</f>
        <v/>
      </c>
      <c r="F601" s="3" t="str">
        <f ca="1">IF('PR-tampon'!$D566="","",IF('PR-tampon'!$D566=0,"",IF(INDIRECT(NOM_FR&amp;ADDRESS('PR-tampon'!$D566,COLUMN(REFERENCEMENT_ISOLANT[[#Headers],[DISTRIBUTEUR]])))=0,"",INDIRECT(NOM_FR&amp;ADDRESS('PR-tampon'!$D566,COLUMN(REFERENCEMENT_ISOLANT[[#Headers],[DISTRIBUTEUR]]))))))</f>
        <v/>
      </c>
      <c r="G601" s="3" t="str">
        <f ca="1">IF('PR-tampon'!$D566="","",IF('PR-tampon'!$D566=0,"",IF(INDIRECT(NOM_FR&amp;ADDRESS('PR-tampon'!$D566,COLUMN(REFERENCEMENT_ISOLANT[[#Headers],[TYPE DE DOCUMENT DE REFERENCE]])))=0,"",INDIRECT(NOM_FR&amp;ADDRESS('PR-tampon'!$D566,COLUMN(REFERENCEMENT_ISOLANT[[#Headers],[TYPE DE DOCUMENT DE REFERENCE]]))))))</f>
        <v/>
      </c>
      <c r="H601" s="3" t="str">
        <f ca="1">IF('PR-tampon'!$D566="","",IF('PR-tampon'!$D566=0,"",IF(INDIRECT(NOM_FR&amp;ADDRESS('PR-tampon'!$D566,COLUMN(REFERENCEMENT_ISOLANT[[#Headers],[REF]])))=0,"",INDIRECT(NOM_FR&amp;ADDRESS('PR-tampon'!$D566,COLUMN(REFERENCEMENT_ISOLANT[[#Headers],[REF]]))))))</f>
        <v/>
      </c>
      <c r="I601" s="82" t="str">
        <f ca="1">IF('PR-tampon'!$D566="","",IF('PR-tampon'!$D566=0,"",IF(INDIRECT(NOM_FR&amp;ADDRESS('PR-tampon'!$D566,COLUMN(REFERENCEMENT_ISOLANT[[#Headers],[AVIS LIMITE AU]])))=0,"",INDIRECT(NOM_FR&amp;ADDRESS('PR-tampon'!$D566,COLUMN(REFERENCEMENT_ISOLANT[[#Headers],[AVIS LIMITE AU]]))))))</f>
        <v/>
      </c>
      <c r="J601" s="3" t="str">
        <f ca="1">IF('PR-tampon'!$D566="","",IF('PR-tampon'!$D566=0,"",IF(INDIRECT(NOM_FR&amp;ADDRESS('PR-tampon'!$D566,COLUMN(REFERENCEMENT_ISOLANT[[#Headers],[TC/TNC
dans le domaine d''emploi visé]])))=0,"",INDIRECT(NOM_FR&amp;ADDRESS('PR-tampon'!$D566,COLUMN(REFERENCEMENT_ISOLANT[[#Headers],[TC/TNC
dans le domaine d''emploi visé]]))))))</f>
        <v/>
      </c>
      <c r="K601" s="117" t="str">
        <f ca="1">IF('PR-tampon'!$D566="","",IF('PR-tampon'!$D566=0,"",IF(INDIRECT(NOM_FR&amp;ADDRESS('PR-tampon'!$D566,COLUMN(REFERENCEMENT_ISOLANT[[#Headers],[SYNTHESE DES APPLICATIONS VISEES]])))=0,"",INDIRECT(NOM_FR&amp;ADDRESS('PR-tampon'!$D566,COLUMN(REFERENCEMENT_ISOLANT[[#Headers],[SYNTHESE DES APPLICATIONS VISEES]]))))))</f>
        <v/>
      </c>
      <c r="L601" s="84" t="str">
        <f ca="1">IF('PR-tampon'!$E566="","",IF('PR-tampon'!$E566=0,"",IF(INDIRECT(NOM_FR&amp;ADDRESS('PR-tampon'!$E566,COLUMN(REFERENCEMENT_ISOLANT[[#Headers],[CONCATENATION DES OBSERVATIONS]])))=0,"",INDIRECT(NOM_FR&amp;ADDRESS('PR-tampon'!$E566,COLUMN(REFERENCEMENT_ISOLANT[[#Headers],[CONCATENATION DES OBSERVATIONS]]))))))</f>
        <v/>
      </c>
      <c r="M601" s="3" t="str">
        <f ca="1">IF('PR-tampon'!$D566="","",IF('PR-tampon'!$D566=0,"",IF(INDIRECT(NOM_FR&amp;ADDRESS('PR-tampon'!$D566,COLUMN(REFERENCEMENT_ISOLANT[[#Headers],[Hygrométrie des locaux]])))=0,"",INDIRECT(NOM_FR&amp;ADDRESS('PR-tampon'!$D566,COLUMN(REFERENCEMENT_ISOLANT[[#Headers],[Hygrométrie des locaux]]))))))</f>
        <v/>
      </c>
      <c r="N601" s="3" t="str">
        <f ca="1">IF('PR-tampon'!$D566="","",IF('PR-tampon'!$D566=0,"",IF(INDIRECT(NOM_FR&amp;ADDRESS('PR-tampon'!$D566,COLUMN(REFERENCEMENT_ISOLANT[[#Headers],[classement locaux au sens 20.1 P3]])))=0,"",INDIRECT(NOM_FR&amp;ADDRESS('PR-tampon'!$D566,COLUMN(REFERENCEMENT_ISOLANT[[#Headers],[classement locaux au sens 20.1 P3]]))))))</f>
        <v/>
      </c>
      <c r="O601" s="3" t="str">
        <f ca="1">IF('PR-tampon'!$D566="","",IF('PR-tampon'!$D566=0,"",IF(INDIRECT(NOM_FR&amp;ADDRESS('PR-tampon'!$D566,COLUMN(REFERENCEMENT_ISOLANT[[#Headers],[Climat max]])))=0,"",INDIRECT(NOM_FR&amp;ADDRESS('PR-tampon'!$D566,COLUMN(REFERENCEMENT_ISOLANT[[#Headers],[Climat max]]))))))</f>
        <v/>
      </c>
      <c r="P601" s="3" t="str">
        <f ca="1">IF('PR-tampon'!$D566="","",IF('PR-tampon'!$D566=0,"",IF(INDIRECT(NOM_FR&amp;ADDRESS('PR-tampon'!$D566,COLUMN(REFERENCEMENT_ISOLANT[[#Headers],[Locaux climatisés ou raffraichis]])))=0,"",INDIRECT(NOM_FR&amp;ADDRESS('PR-tampon'!$D566,COLUMN(REFERENCEMENT_ISOLANT[[#Headers],[Locaux climatisés ou raffraichis]]))))))</f>
        <v/>
      </c>
      <c r="Q601" s="89" t="str">
        <f ca="1">IF('PR-tampon'!$D566="","",IF('PR-tampon'!$D566=0,"",IF(INDIRECT(NOM_FR&amp;ADDRESS('PR-tampon'!$D566,COLUMN(REFERENCEMENT_ISOLANT[[#Headers],[LIEN INTERNET]])))=0,"",INDIRECT(NOM_FR&amp;ADDRESS('PR-tampon'!$D566,COLUMN(REFERENCEMENT_ISOLANT[[#Headers],[LIEN INTERNET]]))))))</f>
        <v/>
      </c>
    </row>
    <row r="602" spans="1:17" x14ac:dyDescent="0.25">
      <c r="A602" s="3" t="s">
        <v>219</v>
      </c>
    </row>
  </sheetData>
  <sheetProtection algorithmName="SHA-512" hashValue="h+bFmEg057Mxp1DmyYN9eRZPp24XFNWArR8oKOPpPxND0+4obteQ7eyR1CQHG7K5k07O7N2JvOk1CgmZvp7C6g==" saltValue="exnROy/etOD9eMvHRO78Dw==" spinCount="100000" sheet="1" objects="1" scenarios="1" selectLockedCells="1" sort="0" autoFilter="0"/>
  <mergeCells count="33">
    <mergeCell ref="B1:Q10"/>
    <mergeCell ref="B11:P13"/>
    <mergeCell ref="Q11:Q42"/>
    <mergeCell ref="B25:F26"/>
    <mergeCell ref="D27:F27"/>
    <mergeCell ref="D30:F30"/>
    <mergeCell ref="D33:F33"/>
    <mergeCell ref="D35:F35"/>
    <mergeCell ref="D36:F36"/>
    <mergeCell ref="D34:F34"/>
    <mergeCell ref="B41:E41"/>
    <mergeCell ref="B15:P15"/>
    <mergeCell ref="B14:P14"/>
    <mergeCell ref="B38:D38"/>
    <mergeCell ref="E39:F39"/>
    <mergeCell ref="E38:F38"/>
    <mergeCell ref="B43:B46"/>
    <mergeCell ref="C43:F46"/>
    <mergeCell ref="C31:D31"/>
    <mergeCell ref="E31:F31"/>
    <mergeCell ref="E32:F32"/>
    <mergeCell ref="C32:D32"/>
    <mergeCell ref="B39:D39"/>
    <mergeCell ref="B16:P22"/>
    <mergeCell ref="B23:F23"/>
    <mergeCell ref="B30:B32"/>
    <mergeCell ref="B28:B29"/>
    <mergeCell ref="D29:F29"/>
    <mergeCell ref="G28:K28"/>
    <mergeCell ref="G43:J46"/>
    <mergeCell ref="K43:P46"/>
    <mergeCell ref="Q43:Q46"/>
    <mergeCell ref="D28:F28"/>
  </mergeCells>
  <conditionalFormatting sqref="J48:L601">
    <cfRule type="cellIs" dxfId="178" priority="50" operator="equal">
      <formula>"TNC"</formula>
    </cfRule>
  </conditionalFormatting>
  <conditionalFormatting sqref="I48:I601">
    <cfRule type="expression" dxfId="177" priority="51">
      <formula>IF($I48="",FALSE,IF($I48&gt;TODAY(),TRUE,FALSE))</formula>
    </cfRule>
  </conditionalFormatting>
  <conditionalFormatting sqref="O48:P601">
    <cfRule type="cellIs" dxfId="176" priority="49" operator="equal">
      <formula>"-"</formula>
    </cfRule>
  </conditionalFormatting>
  <conditionalFormatting sqref="N48:N601">
    <cfRule type="dataBar" priority="48">
      <dataBar showValue="0">
        <cfvo type="num" val="0"/>
        <cfvo type="num" val="50"/>
        <color theme="8" tint="0.59999389629810485"/>
      </dataBar>
      <extLst>
        <ext xmlns:x14="http://schemas.microsoft.com/office/spreadsheetml/2009/9/main" uri="{B025F937-C7B1-47D3-B67F-A62EFF666E3E}">
          <x14:id>{EAD7DC23-A50D-414F-B18E-F9B238A98CE8}</x14:id>
        </ext>
      </extLst>
    </cfRule>
  </conditionalFormatting>
  <conditionalFormatting sqref="A48:P601">
    <cfRule type="expression" dxfId="175" priority="52">
      <formula>$B48&lt;&gt;""</formula>
    </cfRule>
  </conditionalFormatting>
  <conditionalFormatting sqref="Q48:Q601">
    <cfRule type="expression" dxfId="174" priority="17">
      <formula>$B48&lt;&gt;""</formula>
    </cfRule>
  </conditionalFormatting>
  <conditionalFormatting sqref="J48:J601">
    <cfRule type="expression" dxfId="173" priority="15">
      <formula>FIND("EVALUATION RECENTE",J48,1)</formula>
    </cfRule>
    <cfRule type="expression" dxfId="172" priority="16">
      <formula>MID(J48,1,3)="TNC"</formula>
    </cfRule>
  </conditionalFormatting>
  <dataValidations xWindow="1322" yWindow="463" count="14">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hygrométrie du local visée parmi les propositions de la liste déroulante._x000a_Pour cela, cliquer sur la petite flèche en bas à droite de la cellule." sqref="D34:F34" xr:uid="{FD970E48-60C3-4322-A91C-20C7DFE83BC1}">
      <formula1>LISTE_HYGRO</formula1>
    </dataValidation>
    <dataValidation type="list" allowBlank="1" showInputMessage="1" showErrorMessage="1" error="Choisir la catégorie d'importance visée parmi les propositions de la liste déroulante._x000a_Pour cela, cliquer sur la petite flèche en bas à droite de la cellule." promptTitle="INSTRUCTION DE SAISIE" prompt="Choisir la catégorie d'importance visée parmi les propositions de la liste déroulante._x000a_Pour cela, cliquer sur la petite flèche en bas à droite de la cellule." sqref="D34:F34" xr:uid="{4FC50E26-D396-4817-8E71-BCA14127C1D0}">
      <formula1>LISTE_ZONE_SISMIQUE</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si le local est climatisé ou rafrachis parmi les propositions de la liste déroulante._x000a_Pour cela, cliquer sur la petite flèche en bas à droite de la cellule." sqref="D36:F36" xr:uid="{687638DB-B983-4F3D-960A-96BFEE0F51E7}">
      <formula1>LISTE_LOCAUX_VISE</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classement du local visé parmi les propositions de la liste déroulante._x000a_Pour cela, cliquer sur la petite flèche en bas à droite de la cellule." sqref="D35:F35" xr:uid="{67D79CB1-C98B-49BF-852F-AF15E7FFA30D}">
      <formula1>LISTE_CLASSEMENT</formula1>
    </dataValidation>
    <dataValidation allowBlank="1" showInputMessage="1" sqref="B16 G43 B38:B39 B43:F47 B11 N37:P40 M41:P42 Q47 Q11:XFD42 G47:L47" xr:uid="{B9566B5E-EF24-49A5-8935-0A0AB8F778AF}"/>
    <dataValidation type="list" allowBlank="1" showInputMessage="1" showErrorMessage="1" error="Choisir le support bois visé parmi les propositions de la liste déroulante._x000a_Pour cela, cliquer sur la petite flèche en bas à droite de la cellule." promptTitle="INSTRUCTION DE SAISIE" prompt="Choisir le type de bâtiment visé parmi les propositions de la liste déroulante._x000a_Pour cela, cliquer sur la petite flèche en bas à droite de la cellule." sqref="D30:F30" xr:uid="{92687120-88CD-44FD-AB79-14E54D17B8F4}">
      <formula1>LISTE_BATIMENT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e climat visé parmi les propositions de la liste déroulante._x000a_Pour cela, cliquer sur la petite flèche en bas à droite de la cellule." sqref="D33:F33" xr:uid="{CB62A411-9C50-409B-8431-2C320607930B}">
      <formula1>LISTE_CLIMAT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pplication visée parmi les propositions de la liste déroulante._x000a_Pour cela, cliquer sur la petite flèche en bas à droite de la cellule." sqref="D28:F28" xr:uid="{CF930F4B-AE2A-4971-BDBB-B5346641038F}">
      <formula1>LISTE_APPLICATION</formula1>
    </dataValidation>
    <dataValidation type="decimal" allowBlank="1" showInputMessage="1" showErrorMessage="1" error="L'information saisie n'est pas appropriée pour cette donnée._x000a_Veuillez saisir les informations en fonction des instructions de saisie de la case sélectionnée." promptTitle="INSTRUCTION DE SAISIE" prompt="Taper une valeur comprise entre 0 et 28m. _x000a_Elle peut comprendre des chiffres derrière la virgule." sqref="E32:F32" xr:uid="{5F9AFEFE-BD5B-4AD7-9E38-024756158D42}">
      <formula1>0</formula1>
      <formula2>28</formula2>
    </dataValidation>
    <dataValidation allowBlank="1" showInputMessage="1" showErrorMessage="1" promptTitle="INSTRUCTIONS D'ACCES AU LIEN" prompt="Copier la CELLULE SANS rentrer dedans et COLLER ensuite dans la barre de recherche de votre navigateur." sqref="Q48:Q601" xr:uid="{823059BF-2803-4851-AD65-234678FAF232}"/>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39:F39" xr:uid="{AEAE1440-E59D-448F-9064-03AD693C2B07}">
      <formula1>"CROISSANT (de A à Z), DECROISSANT (de Z à A)"</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38:F38" xr:uid="{7539424B-D220-4577-A351-16D75AEF083B}">
      <formula1>LISTE_TRI</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ordre voulu parmi les propositions de la liste déroulante._x000a_Pour cela, cliquer sur la petite flèche en bas à droite de la cellule." sqref="E39:F39" xr:uid="{ACD1DFB1-E30F-4C6F-87B0-B80F12C0B295}">
      <formula1>"CROISSANT, DECROISSANT"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D38:D39" xr:uid="{E116155E-06E2-476A-B9A0-1B9A694DC6D9}">
      <formula1>LISTE_CATEGORIE_BATIMENT</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qsfqgsdx">
                <anchor moveWithCells="1">
                  <from>
                    <xdr:col>1</xdr:col>
                    <xdr:colOff>361950</xdr:colOff>
                    <xdr:row>30</xdr:row>
                    <xdr:rowOff>19050</xdr:rowOff>
                  </from>
                  <to>
                    <xdr:col>1</xdr:col>
                    <xdr:colOff>581025</xdr:colOff>
                    <xdr:row>30</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ltText="qsfqgsdx">
                <anchor moveWithCells="1">
                  <from>
                    <xdr:col>1</xdr:col>
                    <xdr:colOff>381000</xdr:colOff>
                    <xdr:row>32</xdr:row>
                    <xdr:rowOff>171450</xdr:rowOff>
                  </from>
                  <to>
                    <xdr:col>1</xdr:col>
                    <xdr:colOff>600075</xdr:colOff>
                    <xdr:row>32</xdr:row>
                    <xdr:rowOff>400050</xdr:rowOff>
                  </to>
                </anchor>
              </controlPr>
            </control>
          </mc:Choice>
        </mc:AlternateContent>
        <mc:AlternateContent xmlns:mc="http://schemas.openxmlformats.org/markup-compatibility/2006">
          <mc:Choice Requires="x14">
            <control shapeId="4103" r:id="rId6" name="Check Box 7">
              <controlPr defaultSize="0" autoFill="0" autoLine="0" autoPict="0" altText="qsfqgsdx">
                <anchor moveWithCells="1">
                  <from>
                    <xdr:col>1</xdr:col>
                    <xdr:colOff>371475</xdr:colOff>
                    <xdr:row>33</xdr:row>
                    <xdr:rowOff>161925</xdr:rowOff>
                  </from>
                  <to>
                    <xdr:col>1</xdr:col>
                    <xdr:colOff>590550</xdr:colOff>
                    <xdr:row>33</xdr:row>
                    <xdr:rowOff>390525</xdr:rowOff>
                  </to>
                </anchor>
              </controlPr>
            </control>
          </mc:Choice>
        </mc:AlternateContent>
        <mc:AlternateContent xmlns:mc="http://schemas.openxmlformats.org/markup-compatibility/2006">
          <mc:Choice Requires="x14">
            <control shapeId="4104" r:id="rId7" name="Check Box 8">
              <controlPr defaultSize="0" autoFill="0" autoLine="0" autoPict="0" altText="qsfqgsdx">
                <anchor moveWithCells="1">
                  <from>
                    <xdr:col>1</xdr:col>
                    <xdr:colOff>390525</xdr:colOff>
                    <xdr:row>34</xdr:row>
                    <xdr:rowOff>266700</xdr:rowOff>
                  </from>
                  <to>
                    <xdr:col>1</xdr:col>
                    <xdr:colOff>609600</xdr:colOff>
                    <xdr:row>34</xdr:row>
                    <xdr:rowOff>495300</xdr:rowOff>
                  </to>
                </anchor>
              </controlPr>
            </control>
          </mc:Choice>
        </mc:AlternateContent>
        <mc:AlternateContent xmlns:mc="http://schemas.openxmlformats.org/markup-compatibility/2006">
          <mc:Choice Requires="x14">
            <control shapeId="4105" r:id="rId8" name="Check Box 9">
              <controlPr defaultSize="0" autoFill="0" autoLine="0" autoPict="0" altText="qsfqgsdx">
                <anchor moveWithCells="1">
                  <from>
                    <xdr:col>1</xdr:col>
                    <xdr:colOff>361950</xdr:colOff>
                    <xdr:row>35</xdr:row>
                    <xdr:rowOff>152400</xdr:rowOff>
                  </from>
                  <to>
                    <xdr:col>1</xdr:col>
                    <xdr:colOff>581025</xdr:colOff>
                    <xdr:row>35</xdr:row>
                    <xdr:rowOff>381000</xdr:rowOff>
                  </to>
                </anchor>
              </controlPr>
            </control>
          </mc:Choice>
        </mc:AlternateContent>
        <mc:AlternateContent xmlns:mc="http://schemas.openxmlformats.org/markup-compatibility/2006">
          <mc:Choice Requires="x14">
            <control shapeId="4107" r:id="rId9" name="Check Box 11">
              <controlPr defaultSize="0" autoFill="0" autoLine="0" autoPict="0" altText="qsfqgsdx">
                <anchor moveWithCells="1">
                  <from>
                    <xdr:col>1</xdr:col>
                    <xdr:colOff>409575</xdr:colOff>
                    <xdr:row>27</xdr:row>
                    <xdr:rowOff>457200</xdr:rowOff>
                  </from>
                  <to>
                    <xdr:col>1</xdr:col>
                    <xdr:colOff>628650</xdr:colOff>
                    <xdr:row>28</xdr:row>
                    <xdr:rowOff>95250</xdr:rowOff>
                  </to>
                </anchor>
              </controlPr>
            </control>
          </mc:Choice>
        </mc:AlternateContent>
      </controls>
    </mc:Choice>
  </mc:AlternateContent>
  <tableParts count="1">
    <tablePart r:id="rId10"/>
  </tableParts>
  <extLst>
    <ext xmlns:x14="http://schemas.microsoft.com/office/spreadsheetml/2009/9/main" uri="{78C0D931-6437-407d-A8EE-F0AAD7539E65}">
      <x14:conditionalFormattings>
        <x14:conditionalFormatting xmlns:xm="http://schemas.microsoft.com/office/excel/2006/main">
          <x14:cfRule type="dataBar" id="{EAD7DC23-A50D-414F-B18E-F9B238A98CE8}">
            <x14:dataBar minLength="0" maxLength="100" gradient="0">
              <x14:cfvo type="num">
                <xm:f>0</xm:f>
              </x14:cfvo>
              <x14:cfvo type="num">
                <xm:f>50</xm:f>
              </x14:cfvo>
              <x14:negativeFillColor rgb="FFFF0000"/>
              <x14:axisColor rgb="FF000000"/>
            </x14:dataBar>
          </x14:cfRule>
          <xm:sqref>N48:N601</xm:sqref>
        </x14:conditionalFormatting>
        <x14:conditionalFormatting xmlns:xm="http://schemas.microsoft.com/office/excel/2006/main">
          <x14:cfRule type="expression" priority="46" id="{99C2146F-606C-48BB-8506-9BF69D47265F}">
            <xm:f>'PR-tampon'!$B$3=TRUE</xm:f>
            <x14:dxf>
              <font>
                <color theme="0"/>
              </font>
            </x14:dxf>
          </x14:cfRule>
          <xm:sqref>G30</xm:sqref>
        </x14:conditionalFormatting>
        <x14:conditionalFormatting xmlns:xm="http://schemas.microsoft.com/office/excel/2006/main">
          <x14:cfRule type="expression" priority="45" id="{ABDBA02B-172F-410F-84B3-BC2F0E875734}">
            <xm:f>'PR-tampon'!$B$4=TRUE</xm:f>
            <x14:dxf>
              <font>
                <color theme="0"/>
              </font>
            </x14:dxf>
          </x14:cfRule>
          <xm:sqref>G33</xm:sqref>
        </x14:conditionalFormatting>
        <x14:conditionalFormatting xmlns:xm="http://schemas.microsoft.com/office/excel/2006/main">
          <x14:cfRule type="expression" priority="44" id="{F17E105E-3FE5-46E9-886A-3C1ACB1CBB33}">
            <xm:f>'PR-tampon'!$B$5=TRUE</xm:f>
            <x14:dxf>
              <font>
                <color theme="0"/>
              </font>
            </x14:dxf>
          </x14:cfRule>
          <xm:sqref>G34</xm:sqref>
        </x14:conditionalFormatting>
        <x14:conditionalFormatting xmlns:xm="http://schemas.microsoft.com/office/excel/2006/main">
          <x14:cfRule type="expression" priority="43" id="{9D004542-1EC6-476F-9BE4-9B84E5F74523}">
            <xm:f>'PR-tampon'!$B$6=TRUE</xm:f>
            <x14:dxf>
              <font>
                <color theme="0"/>
              </font>
            </x14:dxf>
          </x14:cfRule>
          <xm:sqref>G35</xm:sqref>
        </x14:conditionalFormatting>
        <x14:conditionalFormatting xmlns:xm="http://schemas.microsoft.com/office/excel/2006/main">
          <x14:cfRule type="expression" priority="42" id="{7AA3BB9D-15B0-4411-84AA-BD604648207D}">
            <xm:f>'PR-tampon'!$B$7=TRUE</xm:f>
            <x14:dxf>
              <font>
                <color theme="0"/>
              </font>
            </x14:dxf>
          </x14:cfRule>
          <xm:sqref>G36</xm:sqref>
        </x14:conditionalFormatting>
        <x14:conditionalFormatting xmlns:xm="http://schemas.microsoft.com/office/excel/2006/main">
          <x14:cfRule type="expression" priority="41" id="{8279C8EB-14EA-41CC-97FF-77F17646A40F}">
            <xm:f>'PR-tampon'!$B$3=TRUE</xm:f>
            <x14:dxf>
              <fill>
                <patternFill>
                  <bgColor theme="6" tint="0.59996337778862885"/>
                </patternFill>
              </fill>
            </x14:dxf>
          </x14:cfRule>
          <xm:sqref>D30</xm:sqref>
        </x14:conditionalFormatting>
        <x14:conditionalFormatting xmlns:xm="http://schemas.microsoft.com/office/excel/2006/main">
          <x14:cfRule type="expression" priority="35" id="{AD744502-387B-47C3-BABE-72CE3492F11F}">
            <xm:f>'PR-tampon'!$B$4=FALSE</xm:f>
            <x14:dxf>
              <font>
                <color theme="0"/>
              </font>
            </x14:dxf>
          </x14:cfRule>
          <x14:cfRule type="expression" priority="40" id="{22011D6A-242A-48B1-9CD8-E1228265BF68}">
            <xm:f>'PR-tampon'!$B$4=TRUE</xm:f>
            <x14:dxf>
              <fill>
                <patternFill>
                  <bgColor theme="6" tint="0.59996337778862885"/>
                </patternFill>
              </fill>
            </x14:dxf>
          </x14:cfRule>
          <xm:sqref>D33</xm:sqref>
        </x14:conditionalFormatting>
        <x14:conditionalFormatting xmlns:xm="http://schemas.microsoft.com/office/excel/2006/main">
          <x14:cfRule type="expression" priority="34" id="{375D6C4B-ABCD-43E4-8957-EDE879B4E2E0}">
            <xm:f>'PR-tampon'!$B$5=FALSE</xm:f>
            <x14:dxf>
              <font>
                <color theme="0"/>
              </font>
            </x14:dxf>
          </x14:cfRule>
          <x14:cfRule type="expression" priority="39" id="{A1665CCB-BE2A-4921-AB63-54A963CF2567}">
            <xm:f>'PR-tampon'!$B$5=TRUE</xm:f>
            <x14:dxf>
              <fill>
                <patternFill>
                  <bgColor theme="6" tint="0.59996337778862885"/>
                </patternFill>
              </fill>
            </x14:dxf>
          </x14:cfRule>
          <xm:sqref>D34</xm:sqref>
        </x14:conditionalFormatting>
        <x14:conditionalFormatting xmlns:xm="http://schemas.microsoft.com/office/excel/2006/main">
          <x14:cfRule type="expression" priority="33" id="{636A8EB2-CE9A-415C-AC86-0998B671D71E}">
            <xm:f>'PR-tampon'!$B$6=FALSE</xm:f>
            <x14:dxf>
              <font>
                <color theme="0"/>
              </font>
            </x14:dxf>
          </x14:cfRule>
          <x14:cfRule type="expression" priority="38" id="{7E2EA5AB-1195-43F4-BA63-A44581ED675E}">
            <xm:f>'PR-tampon'!$B$6=TRUE</xm:f>
            <x14:dxf>
              <fill>
                <patternFill>
                  <bgColor theme="6" tint="0.59996337778862885"/>
                </patternFill>
              </fill>
            </x14:dxf>
          </x14:cfRule>
          <xm:sqref>D35</xm:sqref>
        </x14:conditionalFormatting>
        <x14:conditionalFormatting xmlns:xm="http://schemas.microsoft.com/office/excel/2006/main">
          <x14:cfRule type="expression" priority="32" id="{4958340B-F220-4558-9E22-8F4FD18FE4FC}">
            <xm:f>'PR-tampon'!$B$7=FALSE</xm:f>
            <x14:dxf>
              <font>
                <color theme="0"/>
              </font>
            </x14:dxf>
          </x14:cfRule>
          <x14:cfRule type="expression" priority="37" id="{9E412902-9876-4966-999F-982CB4DB8344}">
            <xm:f>'PR-tampon'!$B$7=TRUE</xm:f>
            <x14:dxf>
              <fill>
                <patternFill>
                  <bgColor theme="6" tint="0.59996337778862885"/>
                </patternFill>
              </fill>
            </x14:dxf>
          </x14:cfRule>
          <xm:sqref>D36</xm:sqref>
        </x14:conditionalFormatting>
        <x14:conditionalFormatting xmlns:xm="http://schemas.microsoft.com/office/excel/2006/main">
          <x14:cfRule type="expression" priority="36" id="{E7E51103-A8EF-46FC-B272-0A84857D5E78}">
            <xm:f>'PR-tampon'!$B$3=FALSE</xm:f>
            <x14:dxf>
              <font>
                <color theme="0"/>
              </font>
            </x14:dxf>
          </x14:cfRule>
          <xm:sqref>D30 C31:C32 E31:E32</xm:sqref>
        </x14:conditionalFormatting>
        <x14:conditionalFormatting xmlns:xm="http://schemas.microsoft.com/office/excel/2006/main">
          <x14:cfRule type="expression" priority="12" id="{FBC1D555-DAE0-4C4B-B47D-D5B3E03AA4C9}">
            <xm:f>'PR-tampon'!$B$8=FALSE</xm:f>
            <x14:dxf>
              <font>
                <color theme="0"/>
              </font>
              <fill>
                <patternFill patternType="none">
                  <bgColor auto="1"/>
                </patternFill>
              </fill>
            </x14:dxf>
          </x14:cfRule>
          <xm:sqref>D28:F28 C29:F29</xm:sqref>
        </x14:conditionalFormatting>
        <x14:conditionalFormatting xmlns:xm="http://schemas.microsoft.com/office/excel/2006/main">
          <x14:cfRule type="expression" priority="8" id="{6879B396-6DF0-4748-88F7-5B4D720DBC3F}">
            <xm:f>AND($D$30&lt;&gt;LISTE!$A$2,'PR-tampon'!$B$3=TRUE)</xm:f>
            <x14:dxf>
              <font>
                <color theme="0"/>
              </font>
              <fill>
                <patternFill>
                  <bgColor theme="0"/>
                </patternFill>
              </fill>
            </x14:dxf>
          </x14:cfRule>
          <xm:sqref>C31:D32</xm:sqref>
        </x14:conditionalFormatting>
        <x14:conditionalFormatting xmlns:xm="http://schemas.microsoft.com/office/excel/2006/main">
          <x14:cfRule type="expression" priority="7" id="{0B353A35-BABF-46DA-9412-A002A1F5CD71}">
            <xm:f>AND($D$30=LISTE!$A$2,'PR-tampon'!$B$3=TRUE)</xm:f>
            <x14:dxf>
              <font>
                <color theme="0"/>
              </font>
              <fill>
                <patternFill>
                  <bgColor theme="0"/>
                </patternFill>
              </fill>
            </x14:dxf>
          </x14:cfRule>
          <xm:sqref>E31:F32</xm:sqref>
        </x14:conditionalFormatting>
        <x14:conditionalFormatting xmlns:xm="http://schemas.microsoft.com/office/excel/2006/main">
          <x14:cfRule type="expression" priority="13" id="{83A767D2-5029-4A86-8012-EDB39A84F444}">
            <xm:f>'PR-tampon'!$B$8=TRUE</xm:f>
            <x14:dxf>
              <fill>
                <patternFill>
                  <bgColor theme="6" tint="0.59996337778862885"/>
                </patternFill>
              </fill>
            </x14:dxf>
          </x14:cfRule>
          <xm:sqref>D28:F28</xm:sqref>
        </x14:conditionalFormatting>
        <x14:conditionalFormatting xmlns:xm="http://schemas.microsoft.com/office/excel/2006/main">
          <x14:cfRule type="expression" priority="6" id="{DA0D3164-CC78-4E36-8BC4-9DD1E6515263}">
            <xm:f>AND($D$30&lt;&gt;LISTE!$A$2,'PR-tampon'!$B$3=TRUE)</xm:f>
            <x14:dxf>
              <font>
                <b/>
                <i val="0"/>
                <color auto="1"/>
              </font>
              <fill>
                <patternFill>
                  <bgColor theme="6" tint="0.59996337778862885"/>
                </patternFill>
              </fill>
            </x14:dxf>
          </x14:cfRule>
          <xm:sqref>E32:F32</xm:sqref>
        </x14:conditionalFormatting>
        <x14:conditionalFormatting xmlns:xm="http://schemas.microsoft.com/office/excel/2006/main">
          <x14:cfRule type="expression" priority="9" id="{102F44AD-66DA-48A9-B755-C58BDF861AF3}">
            <xm:f>AND($D$30=LISTE!$A$2,'PR-tampon'!$B$3=TRUE)</xm:f>
            <x14:dxf>
              <font>
                <b/>
                <i val="0"/>
                <color auto="1"/>
              </font>
              <fill>
                <patternFill>
                  <bgColor theme="6" tint="0.59996337778862885"/>
                </patternFill>
              </fill>
            </x14:dxf>
          </x14:cfRule>
          <xm:sqref>C32:D32</xm:sqref>
        </x14:conditionalFormatting>
        <x14:conditionalFormatting xmlns:xm="http://schemas.microsoft.com/office/excel/2006/main">
          <x14:cfRule type="expression" priority="361" id="{E7380A10-B0F8-4326-914F-109F578C849F}">
            <xm:f>AND(OR($D$28=LISTE!$M$3,$D$28=LISTE!$M$5,$D$28=LISTE!#REF!),'PR-tampon'!$B$8=TRUE)</xm:f>
            <x14:dxf>
              <font>
                <b/>
                <i val="0"/>
                <color auto="1"/>
              </font>
              <fill>
                <patternFill>
                  <bgColor theme="6" tint="0.59996337778862885"/>
                </patternFill>
              </fill>
            </x14:dxf>
          </x14:cfRule>
          <xm:sqref>D29:F29</xm:sqref>
        </x14:conditionalFormatting>
        <x14:conditionalFormatting xmlns:xm="http://schemas.microsoft.com/office/excel/2006/main">
          <x14:cfRule type="expression" priority="362" id="{008438A6-D5CB-4D09-BDEC-26BD146F09FA}">
            <xm:f>AND(OR($D$28=LISTE!$M$3,$D$28=LISTE!$M$5,$D$28=LISTE!#REF!),'PR-tampon'!$B$8=TRUE)</xm:f>
            <x14:dxf>
              <font>
                <color auto="1"/>
              </font>
              <fill>
                <patternFill patternType="none">
                  <bgColor auto="1"/>
                </patternFill>
              </fill>
            </x14:dxf>
          </x14:cfRule>
          <xm:sqref>C29</xm:sqref>
        </x14:conditionalFormatting>
        <x14:conditionalFormatting xmlns:xm="http://schemas.microsoft.com/office/excel/2006/main">
          <x14:cfRule type="expression" priority="364" id="{35EC3726-1884-41D4-986A-7533D24FBDE3}">
            <xm:f>OR($D$28=LISTE!$M$12,$D$28=LISTE!$M$10,$D$28=LISTE!$M$11,$D$28=LISTE!$M$9,$D$28=LISTE!$M$13,$D$28=LISTE!$M$14,$D$28=LISTE!$M$6,$D$28=LISTE!$M$7,$D$28=LISTE!$M$8)</xm:f>
            <x14:dxf>
              <font>
                <color theme="0"/>
              </font>
              <fill>
                <patternFill patternType="none">
                  <bgColor auto="1"/>
                </patternFill>
              </fill>
            </x14:dxf>
          </x14:cfRule>
          <xm:sqref>C29:F29</xm:sqref>
        </x14:conditionalFormatting>
      </x14:conditionalFormattings>
    </ext>
    <ext xmlns:x14="http://schemas.microsoft.com/office/spreadsheetml/2009/9/main" uri="{CCE6A557-97BC-4b89-ADB6-D9C93CAAB3DF}">
      <x14:dataValidations xmlns:xm="http://schemas.microsoft.com/office/excel/2006/main" xWindow="1322" yWindow="463" count="2">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parement extérieur visé parmi les propositions de la liste déroulante, pour les applications en envelloppe verticale._x000a_Pour cela, cliquer sur la petite flèche en bas à droite de la cellule." xr:uid="{E2533345-1FFB-4F88-BC08-FD24FC5BA4DF}">
          <x14:formula1>
            <xm:f>LISTE!$O$3:$O$4</xm:f>
          </x14:formula1>
          <xm:sqref>D29:F29</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a famille d'habitation visée parmi les propositions de la liste déroulante._x000a_Pour cela, cliquer sur la petite flèche en bas à droite de la cellule." xr:uid="{32E5BE9B-6E77-4397-B4C6-12CD61539ADA}">
          <x14:formula1>
            <xm:f>LISTE!$A$3:$A$5</xm:f>
          </x14:formula1>
          <xm:sqref>C32:D32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1"/>
  </sheetPr>
  <dimension ref="A1:BR50"/>
  <sheetViews>
    <sheetView zoomScale="40" zoomScaleNormal="40" workbookViewId="0">
      <selection activeCell="O8" sqref="O8"/>
    </sheetView>
  </sheetViews>
  <sheetFormatPr baseColWidth="10" defaultColWidth="9.140625" defaultRowHeight="15" x14ac:dyDescent="0.25"/>
  <cols>
    <col min="1" max="2" width="16.140625" style="1" customWidth="1"/>
    <col min="3" max="3" width="21.7109375" style="1" customWidth="1"/>
    <col min="4" max="4" width="12.7109375" style="1" customWidth="1"/>
    <col min="5" max="5" width="20.7109375" customWidth="1"/>
    <col min="6" max="6" width="29" bestFit="1" customWidth="1"/>
    <col min="7" max="8" width="22.7109375" bestFit="1" customWidth="1"/>
    <col min="9" max="9" width="25.42578125" style="91" bestFit="1" customWidth="1"/>
    <col min="10" max="10" width="28.7109375" style="93" customWidth="1"/>
    <col min="11" max="11" width="30.28515625" style="1" bestFit="1" customWidth="1"/>
    <col min="12" max="12" width="30.28515625" style="1" customWidth="1"/>
    <col min="13" max="13" width="23.5703125" style="1" bestFit="1" customWidth="1"/>
    <col min="14" max="14" width="24.5703125" style="1" bestFit="1" customWidth="1"/>
    <col min="15" max="15" width="25.28515625" style="1" customWidth="1"/>
    <col min="16" max="16" width="57" style="1" customWidth="1"/>
    <col min="17" max="17" width="21.5703125" style="1" customWidth="1"/>
    <col min="18" max="19" width="21.28515625" style="1" customWidth="1"/>
    <col min="20" max="20" width="30.85546875" style="1" bestFit="1" customWidth="1"/>
    <col min="21" max="21" width="30.85546875" style="1" customWidth="1"/>
    <col min="22" max="22" width="30" style="1" bestFit="1" customWidth="1"/>
    <col min="23" max="23" width="30" style="1" customWidth="1"/>
    <col min="24" max="24" width="31.28515625" style="1" customWidth="1"/>
    <col min="25" max="28" width="10.7109375" style="1" customWidth="1"/>
    <col min="29" max="29" width="26.85546875" style="1" customWidth="1"/>
    <col min="30" max="30" width="18.5703125" style="1" customWidth="1"/>
    <col min="31" max="31" width="18.28515625" style="3" customWidth="1"/>
    <col min="32" max="34" width="21.42578125" style="5" customWidth="1"/>
    <col min="35" max="37" width="18.5703125" style="4" customWidth="1"/>
    <col min="38" max="38" width="17.42578125" style="1" customWidth="1"/>
    <col min="39" max="39" width="18" style="1" customWidth="1"/>
    <col min="40" max="40" width="18.5703125" style="1" customWidth="1"/>
    <col min="41" max="41" width="88.5703125" style="1" customWidth="1"/>
    <col min="42" max="42" width="16" style="1" customWidth="1"/>
    <col min="43" max="43" width="17.140625" style="1" customWidth="1"/>
    <col min="44" max="44" width="19.5703125" style="1" customWidth="1"/>
    <col min="45" max="45" width="27.140625" style="1" customWidth="1"/>
    <col min="46" max="46" width="13.7109375" style="3" customWidth="1"/>
    <col min="47" max="47" width="26.5703125" style="1" customWidth="1"/>
    <col min="48" max="48" width="29.28515625" style="1" customWidth="1"/>
    <col min="49" max="49" width="42.42578125" style="1" customWidth="1"/>
    <col min="50" max="50" width="42.5703125" style="1" customWidth="1"/>
    <col min="51" max="52" width="45" style="1" customWidth="1"/>
    <col min="53" max="53" width="45.7109375" style="1" customWidth="1"/>
    <col min="54" max="54" width="156.5703125" style="1" customWidth="1"/>
    <col min="55" max="55" width="14.42578125" style="1" customWidth="1"/>
    <col min="56" max="56" width="15" style="1" customWidth="1"/>
    <col min="57" max="57" width="49.140625" customWidth="1"/>
    <col min="58" max="60" width="19.140625" customWidth="1"/>
    <col min="61" max="62" width="14.42578125" style="1" customWidth="1"/>
    <col min="63" max="63" width="13.7109375" style="1" customWidth="1"/>
    <col min="64" max="64" width="20.5703125" style="1" customWidth="1"/>
    <col min="65" max="65" width="9.140625" style="1" customWidth="1"/>
    <col min="66" max="66" width="17.5703125" style="1" customWidth="1"/>
    <col min="67" max="67" width="58.28515625" style="1" customWidth="1"/>
    <col min="68" max="68" width="120.5703125" style="1" customWidth="1"/>
    <col min="69" max="69" width="154.42578125" style="1" bestFit="1" customWidth="1"/>
    <col min="70" max="70" width="161.5703125" style="1" customWidth="1"/>
    <col min="71" max="16384" width="9.140625" style="1"/>
  </cols>
  <sheetData>
    <row r="1" spans="1:70" ht="21.75" customHeight="1" x14ac:dyDescent="0.25">
      <c r="A1" s="200" t="s">
        <v>149</v>
      </c>
      <c r="B1" s="201"/>
      <c r="C1" s="201"/>
      <c r="D1" s="201"/>
      <c r="E1" s="202"/>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0" t="s">
        <v>151</v>
      </c>
      <c r="AR1" s="201"/>
      <c r="AS1" s="201"/>
      <c r="AT1" s="201"/>
      <c r="AU1" s="201"/>
      <c r="AV1" s="201"/>
      <c r="AW1" s="201"/>
      <c r="AX1" s="201"/>
      <c r="AY1" s="201"/>
      <c r="AZ1" s="201"/>
      <c r="BA1" s="201"/>
      <c r="BB1" s="202"/>
      <c r="BE1" s="1"/>
      <c r="BF1" s="1"/>
      <c r="BG1" s="1"/>
      <c r="BH1" s="1"/>
    </row>
    <row r="2" spans="1:70" ht="21.75" customHeight="1" thickBot="1" x14ac:dyDescent="0.3">
      <c r="A2" s="218"/>
      <c r="B2" s="219"/>
      <c r="C2" s="219"/>
      <c r="D2" s="219"/>
      <c r="E2" s="220"/>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18"/>
      <c r="AR2" s="219"/>
      <c r="AS2" s="219"/>
      <c r="AT2" s="219"/>
      <c r="AU2" s="219"/>
      <c r="AV2" s="219"/>
      <c r="AW2" s="219"/>
      <c r="AX2" s="219"/>
      <c r="AY2" s="219"/>
      <c r="AZ2" s="219"/>
      <c r="BA2" s="219"/>
      <c r="BB2" s="220"/>
      <c r="BE2" s="1"/>
      <c r="BF2" s="1"/>
      <c r="BG2" s="1"/>
      <c r="BH2" s="1"/>
    </row>
    <row r="3" spans="1:70" ht="21.75" customHeight="1" thickBot="1" x14ac:dyDescent="0.3">
      <c r="A3" s="218"/>
      <c r="B3" s="219"/>
      <c r="C3" s="219"/>
      <c r="D3" s="219"/>
      <c r="E3" s="220"/>
      <c r="F3" s="249" t="s">
        <v>145</v>
      </c>
      <c r="G3" s="250"/>
      <c r="H3" s="250"/>
      <c r="I3" s="250"/>
      <c r="J3" s="250"/>
      <c r="K3" s="250"/>
      <c r="L3" s="251"/>
      <c r="M3" s="243" t="s">
        <v>146</v>
      </c>
      <c r="N3" s="244"/>
      <c r="O3" s="244"/>
      <c r="P3" s="245"/>
      <c r="Q3" s="237" t="s">
        <v>272</v>
      </c>
      <c r="R3" s="238"/>
      <c r="S3" s="239"/>
      <c r="T3" s="233" t="s">
        <v>273</v>
      </c>
      <c r="U3" s="234"/>
      <c r="V3" s="234"/>
      <c r="W3" s="234"/>
      <c r="X3" s="9"/>
      <c r="Y3" s="221" t="s">
        <v>169</v>
      </c>
      <c r="Z3" s="222"/>
      <c r="AA3" s="222"/>
      <c r="AB3" s="222"/>
      <c r="AC3" s="223"/>
      <c r="AD3" s="9"/>
      <c r="AE3" s="9"/>
      <c r="AF3" s="9"/>
      <c r="AG3" s="9"/>
      <c r="AH3" s="9"/>
      <c r="AI3" s="9"/>
      <c r="AJ3" s="9"/>
      <c r="AK3" s="9"/>
      <c r="AL3" s="9"/>
      <c r="AM3" s="9"/>
      <c r="AN3" s="9"/>
      <c r="AO3" s="9"/>
      <c r="AP3" s="9"/>
      <c r="AQ3" s="218"/>
      <c r="AR3" s="219"/>
      <c r="AS3" s="219"/>
      <c r="AT3" s="219"/>
      <c r="AU3" s="219"/>
      <c r="AV3" s="219"/>
      <c r="AW3" s="219"/>
      <c r="AX3" s="219"/>
      <c r="AY3" s="219"/>
      <c r="AZ3" s="219"/>
      <c r="BA3" s="219"/>
      <c r="BB3" s="220"/>
      <c r="BE3" s="1"/>
      <c r="BF3" s="1"/>
      <c r="BG3" s="1"/>
      <c r="BH3" s="1"/>
    </row>
    <row r="4" spans="1:70" ht="21.75" customHeight="1" thickBot="1" x14ac:dyDescent="0.3">
      <c r="A4" s="203"/>
      <c r="B4" s="204"/>
      <c r="C4" s="204"/>
      <c r="D4" s="204"/>
      <c r="E4" s="205"/>
      <c r="F4" s="227" t="s">
        <v>274</v>
      </c>
      <c r="G4" s="228"/>
      <c r="H4" s="229"/>
      <c r="I4" s="230" t="s">
        <v>275</v>
      </c>
      <c r="J4" s="231"/>
      <c r="K4" s="252"/>
      <c r="L4" s="253"/>
      <c r="M4" s="246"/>
      <c r="N4" s="247"/>
      <c r="O4" s="247"/>
      <c r="P4" s="248"/>
      <c r="Q4" s="240"/>
      <c r="R4" s="241"/>
      <c r="S4" s="242"/>
      <c r="T4" s="235"/>
      <c r="U4" s="236"/>
      <c r="V4" s="236"/>
      <c r="W4" s="236"/>
      <c r="X4" s="9"/>
      <c r="Y4" s="224"/>
      <c r="Z4" s="225"/>
      <c r="AA4" s="225"/>
      <c r="AB4" s="225"/>
      <c r="AC4" s="226"/>
      <c r="AD4" s="9"/>
      <c r="AE4" s="232" t="s">
        <v>347</v>
      </c>
      <c r="AF4" s="232"/>
      <c r="AG4" s="232"/>
      <c r="AH4" s="232"/>
      <c r="AI4" s="232"/>
      <c r="AJ4" s="232"/>
      <c r="AK4" s="9"/>
      <c r="AL4" s="9"/>
      <c r="AM4" s="9"/>
      <c r="AN4" s="9"/>
      <c r="AO4" s="9"/>
      <c r="AP4" s="9"/>
      <c r="AQ4" s="203"/>
      <c r="AR4" s="204"/>
      <c r="AS4" s="204"/>
      <c r="AT4" s="204"/>
      <c r="AU4" s="204"/>
      <c r="AV4" s="204"/>
      <c r="AW4" s="204"/>
      <c r="AX4" s="204"/>
      <c r="AY4" s="204"/>
      <c r="AZ4" s="204"/>
      <c r="BA4" s="204"/>
      <c r="BB4" s="205"/>
      <c r="BE4" s="1"/>
      <c r="BF4" s="1"/>
      <c r="BG4" s="1"/>
      <c r="BH4" s="1"/>
      <c r="BO4" s="140" t="s">
        <v>517</v>
      </c>
      <c r="BP4" s="140" t="s">
        <v>518</v>
      </c>
    </row>
    <row r="5" spans="1:70" s="2" customFormat="1" ht="135.75" customHeight="1" thickBot="1" x14ac:dyDescent="0.3">
      <c r="A5" s="28" t="s">
        <v>200</v>
      </c>
      <c r="B5" s="86" t="s">
        <v>434</v>
      </c>
      <c r="C5" s="87" t="s">
        <v>431</v>
      </c>
      <c r="D5" s="28" t="s">
        <v>148</v>
      </c>
      <c r="E5" s="28" t="s">
        <v>1</v>
      </c>
      <c r="F5" s="28" t="s">
        <v>515</v>
      </c>
      <c r="G5" s="28" t="s">
        <v>497</v>
      </c>
      <c r="H5" s="28" t="s">
        <v>498</v>
      </c>
      <c r="I5" s="28" t="s">
        <v>179</v>
      </c>
      <c r="J5" s="28" t="s">
        <v>180</v>
      </c>
      <c r="K5" s="28" t="s">
        <v>499</v>
      </c>
      <c r="L5" s="28" t="s">
        <v>483</v>
      </c>
      <c r="M5" s="28" t="s">
        <v>500</v>
      </c>
      <c r="N5" s="28" t="s">
        <v>510</v>
      </c>
      <c r="O5" s="28" t="s">
        <v>502</v>
      </c>
      <c r="P5" s="28" t="s">
        <v>484</v>
      </c>
      <c r="Q5" s="28" t="s">
        <v>507</v>
      </c>
      <c r="R5" s="28" t="s">
        <v>508</v>
      </c>
      <c r="S5" s="28" t="s">
        <v>485</v>
      </c>
      <c r="T5" s="28" t="s">
        <v>503</v>
      </c>
      <c r="U5" s="28" t="s">
        <v>506</v>
      </c>
      <c r="V5" s="28" t="s">
        <v>505</v>
      </c>
      <c r="W5" s="28" t="s">
        <v>486</v>
      </c>
      <c r="X5" s="15" t="s">
        <v>487</v>
      </c>
      <c r="Y5" s="28" t="s">
        <v>165</v>
      </c>
      <c r="Z5" s="28" t="s">
        <v>166</v>
      </c>
      <c r="AA5" s="28" t="s">
        <v>167</v>
      </c>
      <c r="AB5" s="28" t="s">
        <v>168</v>
      </c>
      <c r="AC5" s="28" t="s">
        <v>203</v>
      </c>
      <c r="AD5" s="15" t="s">
        <v>78</v>
      </c>
      <c r="AE5" s="15" t="s">
        <v>59</v>
      </c>
      <c r="AF5" s="15" t="s">
        <v>64</v>
      </c>
      <c r="AG5" s="15" t="s">
        <v>60</v>
      </c>
      <c r="AH5" s="15" t="s">
        <v>332</v>
      </c>
      <c r="AI5" s="15" t="s">
        <v>61</v>
      </c>
      <c r="AJ5" s="15" t="s">
        <v>204</v>
      </c>
      <c r="AK5" s="15" t="s">
        <v>62</v>
      </c>
      <c r="AL5" s="15" t="s">
        <v>207</v>
      </c>
      <c r="AM5" s="15" t="s">
        <v>65</v>
      </c>
      <c r="AN5" s="15" t="s">
        <v>63</v>
      </c>
      <c r="AO5" s="15" t="s">
        <v>277</v>
      </c>
      <c r="AP5" s="15" t="s">
        <v>164</v>
      </c>
      <c r="AQ5" s="28" t="s">
        <v>155</v>
      </c>
      <c r="AR5" s="86" t="s">
        <v>435</v>
      </c>
      <c r="AS5" s="28" t="s">
        <v>2</v>
      </c>
      <c r="AT5" s="28" t="s">
        <v>152</v>
      </c>
      <c r="AU5" s="28" t="s">
        <v>0</v>
      </c>
      <c r="AV5" s="28" t="s">
        <v>153</v>
      </c>
      <c r="AW5" s="28" t="s">
        <v>154</v>
      </c>
      <c r="AX5" s="28" t="s">
        <v>156</v>
      </c>
      <c r="AY5" s="28" t="s">
        <v>83</v>
      </c>
      <c r="AZ5" s="108" t="s">
        <v>419</v>
      </c>
      <c r="BA5" s="11" t="s">
        <v>157</v>
      </c>
      <c r="BB5" s="11" t="s">
        <v>160</v>
      </c>
      <c r="BC5" s="29" t="s">
        <v>84</v>
      </c>
      <c r="BD5" s="29" t="s">
        <v>161</v>
      </c>
      <c r="BE5" s="29" t="s">
        <v>147</v>
      </c>
      <c r="BF5" s="27" t="s">
        <v>352</v>
      </c>
      <c r="BG5" s="27" t="s">
        <v>259</v>
      </c>
      <c r="BH5" s="27" t="s">
        <v>331</v>
      </c>
      <c r="BI5" s="27" t="s">
        <v>260</v>
      </c>
      <c r="BJ5" s="27" t="s">
        <v>261</v>
      </c>
      <c r="BK5" s="27" t="s">
        <v>262</v>
      </c>
      <c r="BL5" s="27" t="s">
        <v>263</v>
      </c>
      <c r="BM5" s="27" t="s">
        <v>264</v>
      </c>
      <c r="BN5" s="27" t="s">
        <v>265</v>
      </c>
      <c r="BO5" s="27" t="s">
        <v>488</v>
      </c>
      <c r="BP5" s="27" t="s">
        <v>474</v>
      </c>
      <c r="BQ5" s="27" t="s">
        <v>333</v>
      </c>
      <c r="BR5" s="69" t="s">
        <v>334</v>
      </c>
    </row>
    <row r="6" spans="1:70" ht="150.75" thickBot="1" x14ac:dyDescent="0.3">
      <c r="A6" s="34">
        <v>45085</v>
      </c>
      <c r="B6" s="30" t="s">
        <v>271</v>
      </c>
      <c r="C6" s="41" t="s">
        <v>247</v>
      </c>
      <c r="D6" s="30" t="s">
        <v>144</v>
      </c>
      <c r="E6" s="41" t="s">
        <v>163</v>
      </c>
      <c r="F6" s="12" t="s">
        <v>241</v>
      </c>
      <c r="G6" s="12" t="s">
        <v>77</v>
      </c>
      <c r="H6" s="12" t="s">
        <v>241</v>
      </c>
      <c r="I6" s="13" t="s">
        <v>77</v>
      </c>
      <c r="J6" s="13" t="s">
        <v>241</v>
      </c>
      <c r="K6" s="12" t="s">
        <v>241</v>
      </c>
      <c r="L6" s="12"/>
      <c r="M6" s="12" t="s">
        <v>241</v>
      </c>
      <c r="N6" s="12" t="s">
        <v>77</v>
      </c>
      <c r="O6" s="12" t="s">
        <v>77</v>
      </c>
      <c r="P6" s="12"/>
      <c r="Q6" s="12" t="s">
        <v>241</v>
      </c>
      <c r="R6" s="12" t="s">
        <v>241</v>
      </c>
      <c r="S6" s="12"/>
      <c r="T6" s="12" t="s">
        <v>77</v>
      </c>
      <c r="U6" s="12" t="s">
        <v>241</v>
      </c>
      <c r="V6" s="12" t="s">
        <v>241</v>
      </c>
      <c r="W6" s="12"/>
      <c r="X6" s="107" t="s">
        <v>526</v>
      </c>
      <c r="Y6" s="32">
        <v>4</v>
      </c>
      <c r="Z6" s="16">
        <v>2</v>
      </c>
      <c r="AA6" s="16">
        <v>1</v>
      </c>
      <c r="AB6" s="16">
        <v>1</v>
      </c>
      <c r="AC6" s="16"/>
      <c r="AD6" s="32"/>
      <c r="AE6" s="16" t="s">
        <v>240</v>
      </c>
      <c r="AF6" s="64" t="s">
        <v>250</v>
      </c>
      <c r="AG6" s="13" t="s">
        <v>241</v>
      </c>
      <c r="AH6" s="42"/>
      <c r="AI6" s="16" t="s">
        <v>77</v>
      </c>
      <c r="AJ6" s="64">
        <v>8</v>
      </c>
      <c r="AK6" s="64" t="s">
        <v>233</v>
      </c>
      <c r="AL6" s="16" t="s">
        <v>209</v>
      </c>
      <c r="AM6" s="64" t="s">
        <v>453</v>
      </c>
      <c r="AN6" s="64" t="s">
        <v>218</v>
      </c>
      <c r="AO6" s="16"/>
      <c r="AP6" s="32"/>
      <c r="AQ6" s="16" t="s">
        <v>242</v>
      </c>
      <c r="AR6" s="30" t="s">
        <v>236</v>
      </c>
      <c r="AS6" s="43" t="s">
        <v>243</v>
      </c>
      <c r="AT6" s="44" t="s">
        <v>163</v>
      </c>
      <c r="AU6" s="45">
        <v>41091</v>
      </c>
      <c r="AV6" s="44" t="s">
        <v>163</v>
      </c>
      <c r="AW6" s="13">
        <f ca="1">+(REFERENCEMENT_ISOLANT[[#This Row],[AVIS LIMITE AU]]&gt;=TODAY())*1</f>
        <v>1</v>
      </c>
      <c r="AX6" s="16" t="s">
        <v>276</v>
      </c>
      <c r="AY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6" s="109">
        <v>0</v>
      </c>
      <c r="BA6" s="16" t="s">
        <v>304</v>
      </c>
      <c r="BB6" s="46" t="s">
        <v>465</v>
      </c>
      <c r="BC6" s="39"/>
      <c r="BD6" s="47"/>
      <c r="BE6"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F6" s="39">
        <f>IF(OR(AND(PAREMENT_VISE=LISTE!$O$3,'PR-tampon'!$B$9=TRUE,REFERENCEMENT_ISOLANT[[#This Row],[PAREMENT EXTERIEUR VENTILE]]="OUI"),AND(PAREMENT_VISE=LISTE!$O$4,'PR-tampon'!$B$9=TRUE,REFERENCEMENT_ISOLANT[[#This Row],[PAREMENT EXTERIEUR ENDUIT DE TYPE ETICS]]="OUI")),1,0)</f>
        <v>0</v>
      </c>
      <c r="BG6"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6"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6" s="40" t="e">
        <f>IF(AND('PR-tampon'!RECH_HYGRO=TRUE,MATCH(REFERENCEMENT_ISOLANT[[#This Row],[Hygrométrie des locaux]],LISTE_HYGRO,0)&gt;=MATCH(ZONE_SIS_VISEE,LISTE_HYGRO,0)),1,0)</f>
        <v>#N/A</v>
      </c>
      <c r="BJ6" s="40" t="e">
        <f>IF(AND('PR-tampon'!RECH_CLIMAT=TRUE,MATCH(REFERENCEMENT_ISOLANT[[#This Row],[Climat max]],LISTE_CLIMAT,0)&gt;=MATCH(HAUT_VISEE,LISTE_CLIMAT,0)),1,0)</f>
        <v>#N/A</v>
      </c>
      <c r="BK6" s="40" t="e">
        <f>IF(AND(RECH_CLASSEMENT=TRUE,MATCH(REFERENCEMENT_ISOLANT[[#This Row],[classement locaux au sens 20.1 P3]],LISTE_CLASSEMENT,0)&gt;=MATCH(SITUA_VISEE,LISTE_CLASSEMENT,0)),1,0)</f>
        <v>#N/A</v>
      </c>
      <c r="BL6" s="40" t="e">
        <f>IF(AND(RECH_LOCAUX=TRUE,MATCH(REFERENCEMENT_ISOLANT[[#This Row],[Locaux climatisés ou raffraichis]],LISTE_LOCAUX_VISE,0)&gt;=MATCH(CATEG_VISEE,LISTE_LOCAUX_VISE,0)),1,0)</f>
        <v>#N/A</v>
      </c>
      <c r="BM6" s="40">
        <f>IF(REFERENCEMENT_ISOLANT[[#This Row],[Eligibilité procédé]]&lt;&gt;0,COUNTIF(REFERENCEMENT_ISOLANT[Eligibilité procédé],"&lt;="&amp;REFERENCEMENT_ISOLANT[[#This Row],[Eligibilité procédé]])-COUNTIF(REFERENCEMENT_ISOLANT[Eligibilité procédé],"=0"),ROWS(REFERENCEMENT_ISOLANT[Ordre]))</f>
        <v>1</v>
      </c>
      <c r="BN6" s="40">
        <f>IF(COUNTIF('PR-tampon'!$B$3:$B$9,TRUE)=COUNTIF(REFERENCEMENT_ISOLANT[[#This Row],[PAREMENT VISE]:[CRITERE CLIMATISATION VISE]],1),ROW(REFERENCEMENT_ISOLANT[[#This Row],[CRITERE CLIMATISATION VISE]]),"")</f>
        <v>6</v>
      </c>
      <c r="BO6"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BP6"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BQ6"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6"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
 - COMBLES PERDUS : ISOLATION DE PLANCHER DE COMBLES PERDUS
 - PLANCHER : ISOLATION DE PLANCHER INTERMEDIAIRE ENTRE SOLIVES</v>
      </c>
    </row>
    <row r="7" spans="1:70" ht="120" x14ac:dyDescent="0.25">
      <c r="A7" s="34">
        <v>45085</v>
      </c>
      <c r="B7" s="30" t="s">
        <v>270</v>
      </c>
      <c r="C7" s="41" t="s">
        <v>248</v>
      </c>
      <c r="D7" s="30" t="s">
        <v>239</v>
      </c>
      <c r="E7" s="41" t="s">
        <v>163</v>
      </c>
      <c r="F7" s="12" t="s">
        <v>241</v>
      </c>
      <c r="G7" s="12" t="s">
        <v>77</v>
      </c>
      <c r="H7" s="12" t="s">
        <v>241</v>
      </c>
      <c r="I7" s="13" t="s">
        <v>77</v>
      </c>
      <c r="J7" s="13" t="s">
        <v>241</v>
      </c>
      <c r="K7" s="12" t="s">
        <v>241</v>
      </c>
      <c r="L7" s="12"/>
      <c r="M7" s="12" t="s">
        <v>241</v>
      </c>
      <c r="N7" s="12" t="s">
        <v>77</v>
      </c>
      <c r="O7" s="12" t="s">
        <v>241</v>
      </c>
      <c r="P7" s="12"/>
      <c r="Q7" s="12" t="s">
        <v>241</v>
      </c>
      <c r="R7" s="12" t="s">
        <v>241</v>
      </c>
      <c r="S7" s="12"/>
      <c r="T7" s="12" t="s">
        <v>241</v>
      </c>
      <c r="U7" s="12" t="s">
        <v>241</v>
      </c>
      <c r="V7" s="12" t="s">
        <v>241</v>
      </c>
      <c r="W7" s="12"/>
      <c r="X7" s="143" t="s">
        <v>527</v>
      </c>
      <c r="Y7" s="32">
        <v>4</v>
      </c>
      <c r="Z7" s="16">
        <v>2</v>
      </c>
      <c r="AA7" s="16">
        <v>1</v>
      </c>
      <c r="AB7" s="16">
        <v>1</v>
      </c>
      <c r="AC7" s="10"/>
      <c r="AD7" s="32"/>
      <c r="AE7" s="16">
        <v>8</v>
      </c>
      <c r="AF7" s="64" t="s">
        <v>250</v>
      </c>
      <c r="AG7" s="13" t="s">
        <v>77</v>
      </c>
      <c r="AH7" s="16">
        <v>8</v>
      </c>
      <c r="AI7" s="16" t="s">
        <v>77</v>
      </c>
      <c r="AJ7" s="16">
        <v>8</v>
      </c>
      <c r="AK7" s="16" t="s">
        <v>233</v>
      </c>
      <c r="AL7" s="16" t="s">
        <v>209</v>
      </c>
      <c r="AM7" s="64" t="s">
        <v>453</v>
      </c>
      <c r="AN7" s="64" t="s">
        <v>218</v>
      </c>
      <c r="AO7" s="33"/>
      <c r="AP7" s="32"/>
      <c r="AQ7" s="30" t="s">
        <v>238</v>
      </c>
      <c r="AR7" s="67" t="s">
        <v>236</v>
      </c>
      <c r="AS7" s="34" t="s">
        <v>237</v>
      </c>
      <c r="AT7" s="48" t="s">
        <v>163</v>
      </c>
      <c r="AU7" s="35">
        <v>40909</v>
      </c>
      <c r="AV7" s="48" t="s">
        <v>163</v>
      </c>
      <c r="AW7" s="13">
        <f ca="1">+(REFERENCEMENT_ISOLANT[[#This Row],[AVIS LIMITE AU]]&gt;=TODAY())*1</f>
        <v>1</v>
      </c>
      <c r="AX7" s="133" t="s">
        <v>77</v>
      </c>
      <c r="AY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7" s="109">
        <v>0</v>
      </c>
      <c r="BA7" s="16" t="s">
        <v>303</v>
      </c>
      <c r="BB7" s="36" t="s">
        <v>467</v>
      </c>
      <c r="BC7" s="37"/>
      <c r="BD7" s="38"/>
      <c r="BE7" s="39"/>
      <c r="BF7" s="39">
        <f>IF(OR(AND(PAREMENT_VISE=LISTE!$O$3,'PR-tampon'!$B$9=TRUE,REFERENCEMENT_ISOLANT[[#This Row],[PAREMENT EXTERIEUR VENTILE]]="OUI"),AND(PAREMENT_VISE=LISTE!$O$4,'PR-tampon'!$B$9=TRUE,REFERENCEMENT_ISOLANT[[#This Row],[PAREMENT EXTERIEUR ENDUIT DE TYPE ETICS]]="OUI")),1,0)</f>
        <v>0</v>
      </c>
      <c r="BG7"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7"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7" s="40" t="e">
        <f>IF(AND('PR-tampon'!RECH_HYGRO=TRUE,MATCH(REFERENCEMENT_ISOLANT[[#This Row],[Hygrométrie des locaux]],LISTE_HYGRO,0)&gt;=MATCH(ZONE_SIS_VISEE,LISTE_HYGRO,0)),1,0)</f>
        <v>#N/A</v>
      </c>
      <c r="BJ7" s="40" t="e">
        <f>IF(AND('PR-tampon'!RECH_CLIMAT=TRUE,MATCH(REFERENCEMENT_ISOLANT[[#This Row],[Climat max]],LISTE_CLIMAT,0)&gt;=MATCH(HAUT_VISEE,LISTE_CLIMAT,0)),1,0)</f>
        <v>#N/A</v>
      </c>
      <c r="BK7" s="40" t="e">
        <f>IF(AND(RECH_CLASSEMENT=TRUE,MATCH(REFERENCEMENT_ISOLANT[[#This Row],[classement locaux au sens 20.1 P3]],LISTE_CLASSEMENT,0)&gt;=MATCH(SITUA_VISEE,LISTE_CLASSEMENT,0)),1,0)</f>
        <v>#N/A</v>
      </c>
      <c r="BL7" s="40" t="e">
        <f>IF(AND(RECH_LOCAUX=TRUE,MATCH(REFERENCEMENT_ISOLANT[[#This Row],[Locaux climatisés ou raffraichis]],LISTE_LOCAUX_VISE,0)&gt;=MATCH(CATEG_VISEE,LISTE_LOCAUX_VISE,0)),1,0)</f>
        <v>#N/A</v>
      </c>
      <c r="BM7" s="40">
        <f>IF(REFERENCEMENT_ISOLANT[[#This Row],[Eligibilité procédé]]&lt;&gt;0,COUNTIF(REFERENCEMENT_ISOLANT[Eligibilité procédé],"&lt;="&amp;REFERENCEMENT_ISOLANT[[#This Row],[Eligibilité procédé]])-COUNTIF(REFERENCEMENT_ISOLANT[Eligibilité procédé],"=0"),ROWS(REFERENCEMENT_ISOLANT[Ordre]))</f>
        <v>2</v>
      </c>
      <c r="BN7" s="134">
        <f>IF(COUNTIF('PR-tampon'!$B$3:$B$9,TRUE)=COUNTIF(REFERENCEMENT_ISOLANT[[#This Row],[PAREMENT VISE]:[CRITERE CLIMATISATION VISE]],1),ROW(REFERENCEMENT_ISOLANT[[#This Row],[CRITERE CLIMATISATION VISE]]),"")</f>
        <v>7</v>
      </c>
      <c r="BO7"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Emploi limité à des bâtiments dont la hauteur du plancher bas du dernier niveau est inférieure ou égale à 8m.
- La limite d'emploi donnée en locaux rafraichis est induite par celle donnée dans le référentiel du support.</v>
      </c>
      <c r="BP7"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Emploi limité à des bâtiments dont la hauteur du plancher bas du dernier niveau est inférieure ou égale à 8m.
- La limite d'emploi donnée en locaux rafraichis est induite par celle donnée dans le référentiel du support.</v>
      </c>
      <c r="BQ7"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7"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v>
      </c>
    </row>
    <row r="8" spans="1:70" ht="264" x14ac:dyDescent="0.25">
      <c r="A8" s="34">
        <v>45085</v>
      </c>
      <c r="B8" s="30" t="s">
        <v>13</v>
      </c>
      <c r="C8" s="30" t="s">
        <v>4</v>
      </c>
      <c r="D8" s="30" t="s">
        <v>6</v>
      </c>
      <c r="E8" s="30" t="s">
        <v>56</v>
      </c>
      <c r="F8" s="12" t="s">
        <v>241</v>
      </c>
      <c r="G8" s="12" t="s">
        <v>77</v>
      </c>
      <c r="H8" s="12" t="s">
        <v>77</v>
      </c>
      <c r="I8" s="13" t="s">
        <v>77</v>
      </c>
      <c r="J8" s="13" t="s">
        <v>241</v>
      </c>
      <c r="K8" s="12" t="s">
        <v>77</v>
      </c>
      <c r="L8" s="130" t="s">
        <v>475</v>
      </c>
      <c r="M8" s="12" t="s">
        <v>241</v>
      </c>
      <c r="N8" s="12" t="s">
        <v>241</v>
      </c>
      <c r="O8" s="12" t="s">
        <v>241</v>
      </c>
      <c r="P8" s="12"/>
      <c r="Q8" s="12" t="s">
        <v>77</v>
      </c>
      <c r="R8" s="12" t="s">
        <v>77</v>
      </c>
      <c r="S8" s="12"/>
      <c r="T8" s="12" t="s">
        <v>241</v>
      </c>
      <c r="U8" s="12" t="s">
        <v>241</v>
      </c>
      <c r="V8" s="12" t="s">
        <v>241</v>
      </c>
      <c r="W8" s="12"/>
      <c r="X8" s="31" t="s">
        <v>511</v>
      </c>
      <c r="Y8" s="16">
        <v>4</v>
      </c>
      <c r="Z8" s="16">
        <v>4</v>
      </c>
      <c r="AA8" s="16">
        <v>4</v>
      </c>
      <c r="AB8" s="16">
        <v>4</v>
      </c>
      <c r="AC8" s="16"/>
      <c r="AD8" s="32">
        <v>3.7999999999999999E-2</v>
      </c>
      <c r="AE8" s="16" t="s">
        <v>66</v>
      </c>
      <c r="AF8" s="16" t="s">
        <v>252</v>
      </c>
      <c r="AG8" s="13" t="s">
        <v>77</v>
      </c>
      <c r="AH8" s="13" t="s">
        <v>205</v>
      </c>
      <c r="AI8" s="16" t="s">
        <v>77</v>
      </c>
      <c r="AJ8" s="13" t="s">
        <v>205</v>
      </c>
      <c r="AK8" s="16" t="s">
        <v>233</v>
      </c>
      <c r="AL8" s="16" t="s">
        <v>210</v>
      </c>
      <c r="AM8" s="16" t="s">
        <v>453</v>
      </c>
      <c r="AN8" s="16" t="s">
        <v>218</v>
      </c>
      <c r="AO8" s="33" t="s">
        <v>128</v>
      </c>
      <c r="AP8" s="100" t="s">
        <v>69</v>
      </c>
      <c r="AQ8" s="30" t="s">
        <v>55</v>
      </c>
      <c r="AR8" s="30" t="s">
        <v>158</v>
      </c>
      <c r="AS8" s="34" t="s">
        <v>171</v>
      </c>
      <c r="AT8" s="35" t="s">
        <v>163</v>
      </c>
      <c r="AU8" s="35">
        <v>44929</v>
      </c>
      <c r="AV8" s="35">
        <v>47514</v>
      </c>
      <c r="AW8" s="13">
        <f ca="1">+(REFERENCEMENT_ISOLANT[[#This Row],[AVIS LIMITE AU]]&gt;=TODAY())*1</f>
        <v>1</v>
      </c>
      <c r="AX8" s="13" t="s">
        <v>77</v>
      </c>
      <c r="AY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8" s="109">
        <v>0</v>
      </c>
      <c r="BA8" s="30" t="s">
        <v>282</v>
      </c>
      <c r="BB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https://evaluation.cstb.fr/fr/avis-technique/detail/20-14-329_V2/</v>
      </c>
      <c r="BC8"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https://evaluation.cstb.fr/fr/avis-technique/detail/20-14-329_V2/</v>
      </c>
      <c r="BD8" s="40" t="s">
        <v>5</v>
      </c>
      <c r="BE8"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n°20/14-329_V2 annule et remplace l' Avis technique n° 20/14-329_V1
Sur liste verte de la C2p à la date du référencement</v>
      </c>
      <c r="BF8" s="39">
        <f>IF(OR(AND(PAREMENT_VISE=LISTE!$O$3,'PR-tampon'!$B$9=TRUE,REFERENCEMENT_ISOLANT[[#This Row],[PAREMENT EXTERIEUR VENTILE]]="OUI"),AND(PAREMENT_VISE=LISTE!$O$4,'PR-tampon'!$B$9=TRUE,REFERENCEMENT_ISOLANT[[#This Row],[PAREMENT EXTERIEUR ENDUIT DE TYPE ETICS]]="OUI")),1,0)</f>
        <v>0</v>
      </c>
      <c r="BG8"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8"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8" s="40" t="e">
        <f>IF(AND('PR-tampon'!RECH_HYGRO=TRUE,MATCH(REFERENCEMENT_ISOLANT[[#This Row],[Hygrométrie des locaux]],LISTE_HYGRO,0)&gt;=MATCH(ZONE_SIS_VISEE,LISTE_HYGRO,0)),1,0)</f>
        <v>#N/A</v>
      </c>
      <c r="BJ8" s="40" t="e">
        <f>IF(AND('PR-tampon'!RECH_CLIMAT=TRUE,MATCH(REFERENCEMENT_ISOLANT[[#This Row],[Climat max]],LISTE_CLIMAT,0)&gt;=MATCH(HAUT_VISEE,LISTE_CLIMAT,0)),1,0)</f>
        <v>#N/A</v>
      </c>
      <c r="BK8" s="40" t="e">
        <f>IF(AND(RECH_CLASSEMENT=TRUE,MATCH(REFERENCEMENT_ISOLANT[[#This Row],[classement locaux au sens 20.1 P3]],LISTE_CLASSEMENT,0)&gt;=MATCH(SITUA_VISEE,LISTE_CLASSEMENT,0)),1,0)</f>
        <v>#N/A</v>
      </c>
      <c r="BL8" s="40" t="e">
        <f>IF(AND(RECH_LOCAUX=TRUE,MATCH(REFERENCEMENT_ISOLANT[[#This Row],[Locaux climatisés ou raffraichis]],LISTE_LOCAUX_VISE,0)&gt;=MATCH(CATEG_VISEE,LISTE_LOCAUX_VISE,0)),1,0)</f>
        <v>#N/A</v>
      </c>
      <c r="BM8" s="40">
        <f>IF(REFERENCEMENT_ISOLANT[[#This Row],[Eligibilité procédé]]&lt;&gt;0,COUNTIF(REFERENCEMENT_ISOLANT[Eligibilité procédé],"&lt;="&amp;REFERENCEMENT_ISOLANT[[#This Row],[Eligibilité procédé]])-COUNTIF(REFERENCEMENT_ISOLANT[Eligibilité procédé],"=0"),ROWS(REFERENCEMENT_ISOLANT[Ordre]))</f>
        <v>3</v>
      </c>
      <c r="BN8" s="40">
        <f>IF(COUNTIF('PR-tampon'!$B$3:$B$9,TRUE)=COUNTIF(REFERENCEMENT_ISOLANT[[#This Row],[PAREMENT VISE]:[CRITERE CLIMATISATION VISE]],1),ROW(REFERENCEMENT_ISOLANT[[#This Row],[CRITERE CLIMATISATION VISE]]),"")</f>
        <v>8</v>
      </c>
      <c r="BO8"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industriels, agricoles, agroalimentaires ou à ossature porteuse métallique ne sont pas couverts par l'Avis technique.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8"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industriels, agricoles, agroalimentaires ou à ossature porteuse métallique ne sont pas couverts par l'Avis technique.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8"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
 - FACADE :  ISOLATION ENTRE MONTANTS DE FACADE CONFORME AU NF DTU 31.4 AVEC PAREMENT EXTERIEUR VENTILE</v>
      </c>
      <c r="BR8"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row>
    <row r="9" spans="1:70" ht="264" x14ac:dyDescent="0.25">
      <c r="A9" s="34">
        <v>45085</v>
      </c>
      <c r="B9" s="30" t="s">
        <v>13</v>
      </c>
      <c r="C9" s="30" t="s">
        <v>4</v>
      </c>
      <c r="D9" s="30" t="s">
        <v>6</v>
      </c>
      <c r="E9" s="30" t="s">
        <v>56</v>
      </c>
      <c r="F9" s="12" t="s">
        <v>241</v>
      </c>
      <c r="G9" s="12" t="s">
        <v>241</v>
      </c>
      <c r="H9" s="12" t="s">
        <v>241</v>
      </c>
      <c r="I9" s="13" t="s">
        <v>241</v>
      </c>
      <c r="J9" s="13" t="s">
        <v>241</v>
      </c>
      <c r="K9" s="12" t="s">
        <v>241</v>
      </c>
      <c r="L9" s="12"/>
      <c r="M9" s="12" t="s">
        <v>241</v>
      </c>
      <c r="N9" s="12" t="s">
        <v>77</v>
      </c>
      <c r="O9" s="12" t="s">
        <v>77</v>
      </c>
      <c r="P9" s="130" t="s">
        <v>476</v>
      </c>
      <c r="Q9" s="12" t="s">
        <v>241</v>
      </c>
      <c r="R9" s="12" t="s">
        <v>241</v>
      </c>
      <c r="S9" s="12"/>
      <c r="T9" s="12" t="s">
        <v>77</v>
      </c>
      <c r="U9" s="12" t="s">
        <v>77</v>
      </c>
      <c r="V9" s="16" t="s">
        <v>241</v>
      </c>
      <c r="W9" s="14"/>
      <c r="X9" s="31" t="s">
        <v>129</v>
      </c>
      <c r="Y9" s="13">
        <v>4</v>
      </c>
      <c r="Z9" s="13">
        <v>4</v>
      </c>
      <c r="AA9" s="13">
        <v>4</v>
      </c>
      <c r="AB9" s="13">
        <v>4</v>
      </c>
      <c r="AC9" s="13"/>
      <c r="AD9" s="32">
        <v>3.7999999999999999E-2</v>
      </c>
      <c r="AE9" s="16" t="s">
        <v>66</v>
      </c>
      <c r="AF9" s="16" t="s">
        <v>252</v>
      </c>
      <c r="AG9" s="13" t="s">
        <v>77</v>
      </c>
      <c r="AH9" s="13" t="s">
        <v>205</v>
      </c>
      <c r="AI9" s="16" t="s">
        <v>77</v>
      </c>
      <c r="AJ9" s="13" t="s">
        <v>205</v>
      </c>
      <c r="AK9" s="16" t="s">
        <v>233</v>
      </c>
      <c r="AL9" s="16" t="s">
        <v>210</v>
      </c>
      <c r="AM9" s="16" t="s">
        <v>453</v>
      </c>
      <c r="AN9" s="16" t="s">
        <v>218</v>
      </c>
      <c r="AO9" s="33" t="s">
        <v>126</v>
      </c>
      <c r="AP9" s="32" t="s">
        <v>69</v>
      </c>
      <c r="AQ9" s="30" t="s">
        <v>55</v>
      </c>
      <c r="AR9" s="34" t="s">
        <v>3</v>
      </c>
      <c r="AS9" s="34" t="s">
        <v>172</v>
      </c>
      <c r="AT9" s="35" t="s">
        <v>163</v>
      </c>
      <c r="AU9" s="35">
        <v>44945</v>
      </c>
      <c r="AV9" s="35">
        <v>47514</v>
      </c>
      <c r="AW9" s="13">
        <f ca="1">+(REFERENCEMENT_ISOLANT[[#This Row],[AVIS LIMITE AU]]&gt;=TODAY())*1</f>
        <v>1</v>
      </c>
      <c r="AX9" s="13" t="s">
        <v>77</v>
      </c>
      <c r="AY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9" s="109">
        <v>0</v>
      </c>
      <c r="BA9" s="30" t="s">
        <v>283</v>
      </c>
      <c r="BB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https://evaluation.cstb.fr/fr/avis-technique/detail/20-14-330_V2/</v>
      </c>
      <c r="BC9"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https://evaluation.cstb.fr/fr/avis-technique/detail/20-14-330_V2/</v>
      </c>
      <c r="BD9" s="38" t="s">
        <v>57</v>
      </c>
      <c r="BE9"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n°20/14-330_V2 annule et remplace l' Avis Technique n° 20/14-330_V1
Sur liste verte de la C2p à la date du référencement</v>
      </c>
      <c r="BF9" s="39">
        <f>IF(OR(AND(PAREMENT_VISE=LISTE!$O$3,'PR-tampon'!$B$9=TRUE,REFERENCEMENT_ISOLANT[[#This Row],[PAREMENT EXTERIEUR VENTILE]]="OUI"),AND(PAREMENT_VISE=LISTE!$O$4,'PR-tampon'!$B$9=TRUE,REFERENCEMENT_ISOLANT[[#This Row],[PAREMENT EXTERIEUR ENDUIT DE TYPE ETICS]]="OUI")),1,0)</f>
        <v>0</v>
      </c>
      <c r="BG9"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9"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9" s="40" t="e">
        <f>IF(AND('PR-tampon'!RECH_HYGRO=TRUE,MATCH(REFERENCEMENT_ISOLANT[[#This Row],[Hygrométrie des locaux]],LISTE_HYGRO,0)&gt;=MATCH(ZONE_SIS_VISEE,LISTE_HYGRO,0)),1,0)</f>
        <v>#N/A</v>
      </c>
      <c r="BJ9" s="40" t="e">
        <f>IF(AND('PR-tampon'!RECH_CLIMAT=TRUE,MATCH(REFERENCEMENT_ISOLANT[[#This Row],[Climat max]],LISTE_CLIMAT,0)&gt;=MATCH(HAUT_VISEE,LISTE_CLIMAT,0)),1,0)</f>
        <v>#N/A</v>
      </c>
      <c r="BK9" s="40" t="e">
        <f>IF(AND(RECH_CLASSEMENT=TRUE,MATCH(REFERENCEMENT_ISOLANT[[#This Row],[classement locaux au sens 20.1 P3]],LISTE_CLASSEMENT,0)&gt;=MATCH(SITUA_VISEE,LISTE_CLASSEMENT,0)),1,0)</f>
        <v>#N/A</v>
      </c>
      <c r="BL9" s="40" t="e">
        <f>IF(AND(RECH_LOCAUX=TRUE,MATCH(REFERENCEMENT_ISOLANT[[#This Row],[Locaux climatisés ou raffraichis]],LISTE_LOCAUX_VISE,0)&gt;=MATCH(CATEG_VISEE,LISTE_LOCAUX_VISE,0)),1,0)</f>
        <v>#N/A</v>
      </c>
      <c r="BM9" s="40">
        <f>IF(REFERENCEMENT_ISOLANT[[#This Row],[Eligibilité procédé]]&lt;&gt;0,COUNTIF(REFERENCEMENT_ISOLANT[Eligibilité procédé],"&lt;="&amp;REFERENCEMENT_ISOLANT[[#This Row],[Eligibilité procédé]])-COUNTIF(REFERENCEMENT_ISOLANT[Eligibilité procédé],"=0"),ROWS(REFERENCEMENT_ISOLANT[Ordre]))</f>
        <v>4</v>
      </c>
      <c r="BN9" s="40">
        <f>IF(COUNTIF('PR-tampon'!$B$3:$B$9,TRUE)=COUNTIF(REFERENCEMENT_ISOLANT[[#This Row],[PAREMENT VISE]:[CRITERE CLIMATISATION VISE]],1),ROW(REFERENCEMENT_ISOLANT[[#This Row],[CRITERE CLIMATISATION VISE]]),"")</f>
        <v>9</v>
      </c>
      <c r="BO9"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industriels, agricoles ou agroalimentaires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9"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industriels, agricoles ou agroalimentaires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9"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9"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row>
    <row r="10" spans="1:70" ht="240" x14ac:dyDescent="0.25">
      <c r="A10" s="34">
        <v>45085</v>
      </c>
      <c r="B10" s="30" t="s">
        <v>13</v>
      </c>
      <c r="C10" s="30" t="s">
        <v>99</v>
      </c>
      <c r="D10" s="30" t="s">
        <v>118</v>
      </c>
      <c r="E10" s="30" t="s">
        <v>9</v>
      </c>
      <c r="F10" s="12" t="s">
        <v>241</v>
      </c>
      <c r="G10" s="12" t="s">
        <v>77</v>
      </c>
      <c r="H10" s="12" t="s">
        <v>241</v>
      </c>
      <c r="I10" s="13" t="s">
        <v>77</v>
      </c>
      <c r="J10" s="13" t="s">
        <v>241</v>
      </c>
      <c r="K10" s="12" t="s">
        <v>77</v>
      </c>
      <c r="L10" s="130" t="s">
        <v>475</v>
      </c>
      <c r="M10" s="12" t="s">
        <v>241</v>
      </c>
      <c r="N10" s="12" t="s">
        <v>241</v>
      </c>
      <c r="O10" s="12" t="s">
        <v>241</v>
      </c>
      <c r="P10" s="12"/>
      <c r="Q10" s="12" t="s">
        <v>241</v>
      </c>
      <c r="R10" s="12" t="s">
        <v>241</v>
      </c>
      <c r="S10" s="12"/>
      <c r="T10" s="12" t="s">
        <v>241</v>
      </c>
      <c r="U10" s="12" t="s">
        <v>241</v>
      </c>
      <c r="V10" s="12" t="s">
        <v>241</v>
      </c>
      <c r="W10" s="12"/>
      <c r="X10" s="31" t="s">
        <v>525</v>
      </c>
      <c r="Y10" s="13">
        <v>4</v>
      </c>
      <c r="Z10" s="13">
        <v>4</v>
      </c>
      <c r="AA10" s="13">
        <v>4</v>
      </c>
      <c r="AB10" s="13">
        <v>4</v>
      </c>
      <c r="AC10" s="13"/>
      <c r="AD10" s="32">
        <v>3.7999999999999999E-2</v>
      </c>
      <c r="AE10" s="16" t="s">
        <v>66</v>
      </c>
      <c r="AF10" s="16" t="s">
        <v>252</v>
      </c>
      <c r="AG10" s="13" t="s">
        <v>77</v>
      </c>
      <c r="AH10" s="13" t="s">
        <v>205</v>
      </c>
      <c r="AI10" s="16" t="s">
        <v>77</v>
      </c>
      <c r="AJ10" s="16">
        <v>8</v>
      </c>
      <c r="AK10" s="16" t="s">
        <v>233</v>
      </c>
      <c r="AL10" s="16" t="s">
        <v>209</v>
      </c>
      <c r="AM10" s="16" t="s">
        <v>453</v>
      </c>
      <c r="AN10" s="64" t="s">
        <v>218</v>
      </c>
      <c r="AO10" s="33" t="s">
        <v>119</v>
      </c>
      <c r="AP10" s="32" t="s">
        <v>117</v>
      </c>
      <c r="AQ10" s="30" t="s">
        <v>9</v>
      </c>
      <c r="AR10" s="30" t="s">
        <v>158</v>
      </c>
      <c r="AS10" s="34" t="s">
        <v>222</v>
      </c>
      <c r="AT10" s="52"/>
      <c r="AU10" s="52">
        <v>44873</v>
      </c>
      <c r="AV10" s="52">
        <v>45596</v>
      </c>
      <c r="AW10" s="53">
        <f ca="1">+(REFERENCEMENT_ISOLANT[[#This Row],[AVIS LIMITE AU]]&gt;=TODAY())*1</f>
        <v>1</v>
      </c>
      <c r="AX10" s="13" t="s">
        <v>77</v>
      </c>
      <c r="AY1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0" s="109">
        <v>0</v>
      </c>
      <c r="BA10" s="65" t="s">
        <v>301</v>
      </c>
      <c r="BB1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https://evaluation.cstb.fr/fr/avis-technique/detail/20-21-487_V2/</v>
      </c>
      <c r="BC10"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https://evaluation.cstb.fr/fr/avis-technique/detail/20-21-487_V2/</v>
      </c>
      <c r="BD10" s="38" t="s">
        <v>188</v>
      </c>
      <c r="BE10"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n°20/21-487_V2 annule et remplace l' Avis technique n° 20/21/487_V1
Sur liste verte de la C2p à la date du référencement</v>
      </c>
      <c r="BF10" s="39">
        <f>IF(OR(AND(PAREMENT_VISE=LISTE!$O$3,'PR-tampon'!$B$9=TRUE,REFERENCEMENT_ISOLANT[[#This Row],[PAREMENT EXTERIEUR VENTILE]]="OUI"),AND(PAREMENT_VISE=LISTE!$O$4,'PR-tampon'!$B$9=TRUE,REFERENCEMENT_ISOLANT[[#This Row],[PAREMENT EXTERIEUR ENDUIT DE TYPE ETICS]]="OUI")),1,0)</f>
        <v>0</v>
      </c>
      <c r="BG10"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0"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0" s="40" t="e">
        <f>IF(AND('PR-tampon'!RECH_HYGRO=TRUE,MATCH(REFERENCEMENT_ISOLANT[[#This Row],[Hygrométrie des locaux]],LISTE_HYGRO,0)&gt;=MATCH(ZONE_SIS_VISEE,LISTE_HYGRO,0)),1,0)</f>
        <v>#N/A</v>
      </c>
      <c r="BJ10" s="40" t="e">
        <f>IF(AND('PR-tampon'!RECH_CLIMAT=TRUE,MATCH(REFERENCEMENT_ISOLANT[[#This Row],[Climat max]],LISTE_CLIMAT,0)&gt;=MATCH(HAUT_VISEE,LISTE_CLIMAT,0)),1,0)</f>
        <v>#N/A</v>
      </c>
      <c r="BK10" s="40" t="e">
        <f>IF(AND(RECH_CLASSEMENT=TRUE,MATCH(REFERENCEMENT_ISOLANT[[#This Row],[classement locaux au sens 20.1 P3]],LISTE_CLASSEMENT,0)&gt;=MATCH(SITUA_VISEE,LISTE_CLASSEMENT,0)),1,0)</f>
        <v>#N/A</v>
      </c>
      <c r="BL10" s="40" t="e">
        <f>IF(AND(RECH_LOCAUX=TRUE,MATCH(REFERENCEMENT_ISOLANT[[#This Row],[Locaux climatisés ou raffraichis]],LISTE_LOCAUX_VISE,0)&gt;=MATCH(CATEG_VISEE,LISTE_LOCAUX_VISE,0)),1,0)</f>
        <v>#N/A</v>
      </c>
      <c r="BM10" s="40">
        <f>IF(REFERENCEMENT_ISOLANT[[#This Row],[Eligibilité procédé]]&lt;&gt;0,COUNTIF(REFERENCEMENT_ISOLANT[Eligibilité procédé],"&lt;="&amp;REFERENCEMENT_ISOLANT[[#This Row],[Eligibilité procédé]])-COUNTIF(REFERENCEMENT_ISOLANT[Eligibilité procédé],"=0"),ROWS(REFERENCEMENT_ISOLANT[Ordre]))</f>
        <v>5</v>
      </c>
      <c r="BN10" s="40">
        <f>IF(COUNTIF('PR-tampon'!$B$3:$B$9,TRUE)=COUNTIF(REFERENCEMENT_ISOLANT[[#This Row],[PAREMENT VISE]:[CRITERE CLIMATISATION VISE]],1),ROW(REFERENCEMENT_ISOLANT[[#This Row],[CRITERE CLIMATISATION VISE]]),"")</f>
        <v>10</v>
      </c>
      <c r="BO10"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agricoles, frigorifique, agroalimentaire, à ambiance corrosive et à ossatures porteuses métalliques sont exclus.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10"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agricoles, frigorifique, agroalimentaire, à ambiance corrosive et à ossatures porteuses métalliques sont exclus.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10"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10"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row>
    <row r="11" spans="1:70" ht="324" x14ac:dyDescent="0.25">
      <c r="A11" s="34">
        <v>45085</v>
      </c>
      <c r="B11" s="30" t="s">
        <v>13</v>
      </c>
      <c r="C11" s="30" t="s">
        <v>7</v>
      </c>
      <c r="D11" s="30" t="s">
        <v>8</v>
      </c>
      <c r="E11" s="30" t="s">
        <v>9</v>
      </c>
      <c r="F11" s="12" t="s">
        <v>241</v>
      </c>
      <c r="G11" s="12" t="s">
        <v>241</v>
      </c>
      <c r="H11" s="12" t="s">
        <v>241</v>
      </c>
      <c r="I11" s="13" t="s">
        <v>241</v>
      </c>
      <c r="J11" s="13" t="s">
        <v>241</v>
      </c>
      <c r="K11" s="12" t="s">
        <v>241</v>
      </c>
      <c r="L11" s="12"/>
      <c r="M11" s="12" t="s">
        <v>241</v>
      </c>
      <c r="N11" s="12" t="s">
        <v>77</v>
      </c>
      <c r="O11" s="12" t="s">
        <v>77</v>
      </c>
      <c r="P11" s="130" t="s">
        <v>476</v>
      </c>
      <c r="Q11" s="12" t="s">
        <v>241</v>
      </c>
      <c r="R11" s="12" t="s">
        <v>241</v>
      </c>
      <c r="S11" s="12"/>
      <c r="T11" s="12" t="s">
        <v>241</v>
      </c>
      <c r="U11" s="12" t="s">
        <v>241</v>
      </c>
      <c r="V11" s="12" t="s">
        <v>241</v>
      </c>
      <c r="W11" s="12"/>
      <c r="X11" s="31" t="s">
        <v>528</v>
      </c>
      <c r="Y11" s="13">
        <v>4</v>
      </c>
      <c r="Z11" s="13">
        <v>4</v>
      </c>
      <c r="AA11" s="13">
        <v>4</v>
      </c>
      <c r="AB11" s="13">
        <v>4</v>
      </c>
      <c r="AC11" s="13"/>
      <c r="AD11" s="32" t="s">
        <v>125</v>
      </c>
      <c r="AE11" s="16" t="s">
        <v>66</v>
      </c>
      <c r="AF11" s="16" t="s">
        <v>252</v>
      </c>
      <c r="AG11" s="13" t="s">
        <v>77</v>
      </c>
      <c r="AH11" s="13" t="s">
        <v>205</v>
      </c>
      <c r="AI11" s="16" t="s">
        <v>77</v>
      </c>
      <c r="AJ11" s="16">
        <v>8</v>
      </c>
      <c r="AK11" s="16" t="s">
        <v>233</v>
      </c>
      <c r="AL11" s="16" t="s">
        <v>209</v>
      </c>
      <c r="AM11" s="16" t="s">
        <v>453</v>
      </c>
      <c r="AN11" s="64" t="s">
        <v>218</v>
      </c>
      <c r="AO11" s="55" t="s">
        <v>124</v>
      </c>
      <c r="AP11" s="32" t="s">
        <v>74</v>
      </c>
      <c r="AQ11" s="30" t="s">
        <v>9</v>
      </c>
      <c r="AR11" s="30" t="s">
        <v>158</v>
      </c>
      <c r="AS11" s="34" t="s">
        <v>310</v>
      </c>
      <c r="AT11" s="35"/>
      <c r="AU11" s="35">
        <v>44935</v>
      </c>
      <c r="AV11" s="35">
        <v>45322</v>
      </c>
      <c r="AW11" s="53">
        <f ca="1">+(REFERENCEMENT_ISOLANT[[#This Row],[AVIS LIMITE AU]]&gt;=TODAY())*1</f>
        <v>1</v>
      </c>
      <c r="AX11" s="13" t="s">
        <v>77</v>
      </c>
      <c r="AY1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1" s="109">
        <v>0</v>
      </c>
      <c r="BA11" s="65" t="s">
        <v>315</v>
      </c>
      <c r="BB1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v>
      </c>
      <c r="BC11"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v>
      </c>
      <c r="BD11" s="38" t="s">
        <v>192</v>
      </c>
      <c r="BE11"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n°20/19-440_V2 annule et remplace l' Avis technique n° 20/19-440_V1
Sur liste verte de la C2p à la date du référencement</v>
      </c>
      <c r="BF11" s="39">
        <f>IF(OR(AND(PAREMENT_VISE=LISTE!$O$3,'PR-tampon'!$B$9=TRUE,REFERENCEMENT_ISOLANT[[#This Row],[PAREMENT EXTERIEUR VENTILE]]="OUI"),AND(PAREMENT_VISE=LISTE!$O$4,'PR-tampon'!$B$9=TRUE,REFERENCEMENT_ISOLANT[[#This Row],[PAREMENT EXTERIEUR ENDUIT DE TYPE ETICS]]="OUI")),1,0)</f>
        <v>0</v>
      </c>
      <c r="BG11"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1"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1" s="40" t="e">
        <f>IF(AND('PR-tampon'!RECH_HYGRO=TRUE,MATCH(REFERENCEMENT_ISOLANT[[#This Row],[Hygrométrie des locaux]],LISTE_HYGRO,0)&gt;=MATCH(ZONE_SIS_VISEE,LISTE_HYGRO,0)),1,0)</f>
        <v>#N/A</v>
      </c>
      <c r="BJ11" s="40" t="e">
        <f>IF(AND('PR-tampon'!RECH_CLIMAT=TRUE,MATCH(REFERENCEMENT_ISOLANT[[#This Row],[Climat max]],LISTE_CLIMAT,0)&gt;=MATCH(HAUT_VISEE,LISTE_CLIMAT,0)),1,0)</f>
        <v>#N/A</v>
      </c>
      <c r="BK11" s="40" t="e">
        <f>IF(AND(RECH_CLASSEMENT=TRUE,MATCH(REFERENCEMENT_ISOLANT[[#This Row],[classement locaux au sens 20.1 P3]],LISTE_CLASSEMENT,0)&gt;=MATCH(SITUA_VISEE,LISTE_CLASSEMENT,0)),1,0)</f>
        <v>#N/A</v>
      </c>
      <c r="BL11" s="40" t="e">
        <f>IF(AND(RECH_LOCAUX=TRUE,MATCH(REFERENCEMENT_ISOLANT[[#This Row],[Locaux climatisés ou raffraichis]],LISTE_LOCAUX_VISE,0)&gt;=MATCH(CATEG_VISEE,LISTE_LOCAUX_VISE,0)),1,0)</f>
        <v>#N/A</v>
      </c>
      <c r="BM11" s="40">
        <f>IF(REFERENCEMENT_ISOLANT[[#This Row],[Eligibilité procédé]]&lt;&gt;0,COUNTIF(REFERENCEMENT_ISOLANT[Eligibilité procédé],"&lt;="&amp;REFERENCEMENT_ISOLANT[[#This Row],[Eligibilité procédé]])-COUNTIF(REFERENCEMENT_ISOLANT[Eligibilité procédé],"=0"),ROWS(REFERENCEMENT_ISOLANT[Ordre]))</f>
        <v>6</v>
      </c>
      <c r="BN11" s="40">
        <f>IF(COUNTIF('PR-tampon'!$B$3:$B$9,TRUE)=COUNTIF(REFERENCEMENT_ISOLANT[[#This Row],[PAREMENT VISE]:[CRITERE CLIMATISATION VISE]],1),ROW(REFERENCEMENT_ISOLANT[[#This Row],[CRITERE CLIMATISATION VISE]]),"")</f>
        <v>11</v>
      </c>
      <c r="BO11"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11"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11"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11"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12" spans="1:70" ht="324" x14ac:dyDescent="0.25">
      <c r="A12" s="34">
        <v>45085</v>
      </c>
      <c r="B12" s="30" t="s">
        <v>13</v>
      </c>
      <c r="C12" s="30" t="s">
        <v>7</v>
      </c>
      <c r="D12" s="30" t="s">
        <v>8</v>
      </c>
      <c r="E12" s="30" t="s">
        <v>9</v>
      </c>
      <c r="F12" s="12" t="s">
        <v>241</v>
      </c>
      <c r="G12" s="12" t="s">
        <v>241</v>
      </c>
      <c r="H12" s="12" t="s">
        <v>241</v>
      </c>
      <c r="I12" s="13" t="s">
        <v>241</v>
      </c>
      <c r="J12" s="13" t="s">
        <v>241</v>
      </c>
      <c r="K12" s="12" t="s">
        <v>241</v>
      </c>
      <c r="L12" s="12"/>
      <c r="M12" s="12" t="s">
        <v>241</v>
      </c>
      <c r="N12" s="12" t="s">
        <v>77</v>
      </c>
      <c r="O12" s="12" t="s">
        <v>77</v>
      </c>
      <c r="P12" s="130" t="s">
        <v>476</v>
      </c>
      <c r="Q12" s="12" t="s">
        <v>241</v>
      </c>
      <c r="R12" s="12" t="s">
        <v>241</v>
      </c>
      <c r="S12" s="12"/>
      <c r="T12" s="12" t="s">
        <v>241</v>
      </c>
      <c r="U12" s="12" t="s">
        <v>241</v>
      </c>
      <c r="V12" s="12" t="s">
        <v>241</v>
      </c>
      <c r="W12" s="12"/>
      <c r="X12" s="31" t="s">
        <v>528</v>
      </c>
      <c r="Y12" s="13">
        <v>4</v>
      </c>
      <c r="Z12" s="13">
        <v>4</v>
      </c>
      <c r="AA12" s="13">
        <v>4</v>
      </c>
      <c r="AB12" s="13">
        <v>4</v>
      </c>
      <c r="AC12" s="13"/>
      <c r="AD12" s="32" t="s">
        <v>125</v>
      </c>
      <c r="AE12" s="16" t="s">
        <v>66</v>
      </c>
      <c r="AF12" s="16" t="s">
        <v>252</v>
      </c>
      <c r="AG12" s="13" t="s">
        <v>77</v>
      </c>
      <c r="AH12" s="13" t="s">
        <v>205</v>
      </c>
      <c r="AI12" s="16" t="s">
        <v>77</v>
      </c>
      <c r="AJ12" s="16">
        <v>8</v>
      </c>
      <c r="AK12" s="16" t="s">
        <v>233</v>
      </c>
      <c r="AL12" s="16" t="s">
        <v>209</v>
      </c>
      <c r="AM12" s="16" t="s">
        <v>453</v>
      </c>
      <c r="AN12" s="64" t="s">
        <v>218</v>
      </c>
      <c r="AO12" s="55" t="s">
        <v>124</v>
      </c>
      <c r="AP12" s="32" t="s">
        <v>74</v>
      </c>
      <c r="AQ12" s="30" t="s">
        <v>9</v>
      </c>
      <c r="AR12" s="30" t="s">
        <v>158</v>
      </c>
      <c r="AS12" s="34" t="s">
        <v>229</v>
      </c>
      <c r="AT12" s="35"/>
      <c r="AU12" s="35">
        <v>44935</v>
      </c>
      <c r="AV12" s="35">
        <v>45322</v>
      </c>
      <c r="AW12" s="53">
        <f ca="1">+(REFERENCEMENT_ISOLANT[[#This Row],[AVIS LIMITE AU]]&gt;=TODAY())*1</f>
        <v>1</v>
      </c>
      <c r="AX12" s="13" t="s">
        <v>77</v>
      </c>
      <c r="AY1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2" s="109">
        <v>0</v>
      </c>
      <c r="BA12" s="16" t="s">
        <v>311</v>
      </c>
      <c r="BB12" s="49" t="s">
        <v>417</v>
      </c>
      <c r="BC12" s="50"/>
      <c r="BD12" s="38"/>
      <c r="BE12"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12" s="39">
        <f>IF(OR(AND(PAREMENT_VISE=LISTE!$O$3,'PR-tampon'!$B$9=TRUE,REFERENCEMENT_ISOLANT[[#This Row],[PAREMENT EXTERIEUR VENTILE]]="OUI"),AND(PAREMENT_VISE=LISTE!$O$4,'PR-tampon'!$B$9=TRUE,REFERENCEMENT_ISOLANT[[#This Row],[PAREMENT EXTERIEUR ENDUIT DE TYPE ETICS]]="OUI")),1,0)</f>
        <v>0</v>
      </c>
      <c r="BG12"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2"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2" s="40" t="e">
        <f>IF(AND('PR-tampon'!RECH_HYGRO=TRUE,MATCH(REFERENCEMENT_ISOLANT[[#This Row],[Hygrométrie des locaux]],LISTE_HYGRO,0)&gt;=MATCH(ZONE_SIS_VISEE,LISTE_HYGRO,0)),1,0)</f>
        <v>#N/A</v>
      </c>
      <c r="BJ12" s="40" t="e">
        <f>IF(AND('PR-tampon'!RECH_CLIMAT=TRUE,MATCH(REFERENCEMENT_ISOLANT[[#This Row],[Climat max]],LISTE_CLIMAT,0)&gt;=MATCH(HAUT_VISEE,LISTE_CLIMAT,0)),1,0)</f>
        <v>#N/A</v>
      </c>
      <c r="BK12" s="40" t="e">
        <f>IF(AND(RECH_CLASSEMENT=TRUE,MATCH(REFERENCEMENT_ISOLANT[[#This Row],[classement locaux au sens 20.1 P3]],LISTE_CLASSEMENT,0)&gt;=MATCH(SITUA_VISEE,LISTE_CLASSEMENT,0)),1,0)</f>
        <v>#N/A</v>
      </c>
      <c r="BL12" s="40" t="e">
        <f>IF(AND(RECH_LOCAUX=TRUE,MATCH(REFERENCEMENT_ISOLANT[[#This Row],[Locaux climatisés ou raffraichis]],LISTE_LOCAUX_VISE,0)&gt;=MATCH(CATEG_VISEE,LISTE_LOCAUX_VISE,0)),1,0)</f>
        <v>#N/A</v>
      </c>
      <c r="BM12" s="40">
        <f>IF(REFERENCEMENT_ISOLANT[[#This Row],[Eligibilité procédé]]&lt;&gt;0,COUNTIF(REFERENCEMENT_ISOLANT[Eligibilité procédé],"&lt;="&amp;REFERENCEMENT_ISOLANT[[#This Row],[Eligibilité procédé]])-COUNTIF(REFERENCEMENT_ISOLANT[Eligibilité procédé],"=0"),ROWS(REFERENCEMENT_ISOLANT[Ordre]))</f>
        <v>7</v>
      </c>
      <c r="BN12" s="40">
        <f>IF(COUNTIF('PR-tampon'!$B$3:$B$9,TRUE)=COUNTIF(REFERENCEMENT_ISOLANT[[#This Row],[PAREMENT VISE]:[CRITERE CLIMATISATION VISE]],1),ROW(REFERENCEMENT_ISOLANT[[#This Row],[CRITERE CLIMATISATION VISE]]),"")</f>
        <v>12</v>
      </c>
      <c r="BO12"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12"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12"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12"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13" spans="1:70" ht="228" x14ac:dyDescent="0.25">
      <c r="A13" s="34">
        <v>45085</v>
      </c>
      <c r="B13" s="30" t="s">
        <v>13</v>
      </c>
      <c r="C13" s="30" t="s">
        <v>7</v>
      </c>
      <c r="D13" s="30" t="s">
        <v>58</v>
      </c>
      <c r="E13" s="30" t="s">
        <v>9</v>
      </c>
      <c r="F13" s="12" t="s">
        <v>241</v>
      </c>
      <c r="G13" s="12" t="s">
        <v>77</v>
      </c>
      <c r="H13" s="12" t="s">
        <v>241</v>
      </c>
      <c r="I13" s="13" t="s">
        <v>77</v>
      </c>
      <c r="J13" s="13" t="s">
        <v>241</v>
      </c>
      <c r="K13" s="12" t="s">
        <v>77</v>
      </c>
      <c r="L13" s="130" t="s">
        <v>475</v>
      </c>
      <c r="M13" s="12" t="s">
        <v>241</v>
      </c>
      <c r="N13" s="12" t="s">
        <v>241</v>
      </c>
      <c r="O13" s="12" t="s">
        <v>241</v>
      </c>
      <c r="P13" s="12"/>
      <c r="Q13" s="12" t="s">
        <v>77</v>
      </c>
      <c r="R13" s="12" t="s">
        <v>77</v>
      </c>
      <c r="S13" s="12"/>
      <c r="T13" s="12" t="s">
        <v>241</v>
      </c>
      <c r="U13" s="12" t="s">
        <v>241</v>
      </c>
      <c r="V13" s="12" t="s">
        <v>241</v>
      </c>
      <c r="W13" s="12"/>
      <c r="X13" s="31" t="s">
        <v>136</v>
      </c>
      <c r="Y13" s="13">
        <v>4</v>
      </c>
      <c r="Z13" s="13">
        <v>4</v>
      </c>
      <c r="AA13" s="13">
        <v>4</v>
      </c>
      <c r="AB13" s="13">
        <v>4</v>
      </c>
      <c r="AC13" s="13"/>
      <c r="AD13" s="32">
        <v>3.5999999999999997E-2</v>
      </c>
      <c r="AE13" s="16" t="s">
        <v>66</v>
      </c>
      <c r="AF13" s="16" t="s">
        <v>252</v>
      </c>
      <c r="AG13" s="13" t="s">
        <v>77</v>
      </c>
      <c r="AH13" s="13" t="s">
        <v>205</v>
      </c>
      <c r="AI13" s="16" t="s">
        <v>77</v>
      </c>
      <c r="AJ13" s="16">
        <v>8</v>
      </c>
      <c r="AK13" s="16" t="s">
        <v>233</v>
      </c>
      <c r="AL13" s="16" t="s">
        <v>209</v>
      </c>
      <c r="AM13" s="16" t="s">
        <v>453</v>
      </c>
      <c r="AN13" s="16" t="s">
        <v>218</v>
      </c>
      <c r="AO13" s="55" t="s">
        <v>137</v>
      </c>
      <c r="AP13" s="32" t="s">
        <v>74</v>
      </c>
      <c r="AQ13" s="30" t="s">
        <v>9</v>
      </c>
      <c r="AR13" s="30" t="s">
        <v>158</v>
      </c>
      <c r="AS13" s="34" t="s">
        <v>98</v>
      </c>
      <c r="AT13" s="35"/>
      <c r="AU13" s="34">
        <v>44862</v>
      </c>
      <c r="AV13" s="35">
        <v>45322</v>
      </c>
      <c r="AW13" s="53">
        <f ca="1">+(REFERENCEMENT_ISOLANT[[#This Row],[AVIS LIMITE AU]]&gt;=TODAY())*1</f>
        <v>1</v>
      </c>
      <c r="AX13" s="13" t="s">
        <v>77</v>
      </c>
      <c r="AY1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3" s="109">
        <v>0</v>
      </c>
      <c r="BA13" s="65" t="s">
        <v>295</v>
      </c>
      <c r="BB1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v>
      </c>
      <c r="BC13"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v>
      </c>
      <c r="BD13" s="38" t="s">
        <v>184</v>
      </c>
      <c r="BE13"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n°20/19-439_V3 annule et remplace l' Avis technique n° 20/19-439_V2
Sur liste verte de la C2p à la date du référencement</v>
      </c>
      <c r="BF13" s="39">
        <f>IF(OR(AND(PAREMENT_VISE=LISTE!$O$3,'PR-tampon'!$B$9=TRUE,REFERENCEMENT_ISOLANT[[#This Row],[PAREMENT EXTERIEUR VENTILE]]="OUI"),AND(PAREMENT_VISE=LISTE!$O$4,'PR-tampon'!$B$9=TRUE,REFERENCEMENT_ISOLANT[[#This Row],[PAREMENT EXTERIEUR ENDUIT DE TYPE ETICS]]="OUI")),1,0)</f>
        <v>0</v>
      </c>
      <c r="BG13"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3"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3" s="40" t="e">
        <f>IF(AND('PR-tampon'!RECH_HYGRO=TRUE,MATCH(REFERENCEMENT_ISOLANT[[#This Row],[Hygrométrie des locaux]],LISTE_HYGRO,0)&gt;=MATCH(ZONE_SIS_VISEE,LISTE_HYGRO,0)),1,0)</f>
        <v>#N/A</v>
      </c>
      <c r="BJ13" s="40" t="e">
        <f>IF(AND('PR-tampon'!RECH_CLIMAT=TRUE,MATCH(REFERENCEMENT_ISOLANT[[#This Row],[Climat max]],LISTE_CLIMAT,0)&gt;=MATCH(HAUT_VISEE,LISTE_CLIMAT,0)),1,0)</f>
        <v>#N/A</v>
      </c>
      <c r="BK13" s="40" t="e">
        <f>IF(AND(RECH_CLASSEMENT=TRUE,MATCH(REFERENCEMENT_ISOLANT[[#This Row],[classement locaux au sens 20.1 P3]],LISTE_CLASSEMENT,0)&gt;=MATCH(SITUA_VISEE,LISTE_CLASSEMENT,0)),1,0)</f>
        <v>#N/A</v>
      </c>
      <c r="BL13" s="40" t="e">
        <f>IF(AND(RECH_LOCAUX=TRUE,MATCH(REFERENCEMENT_ISOLANT[[#This Row],[Locaux climatisés ou raffraichis]],LISTE_LOCAUX_VISE,0)&gt;=MATCH(CATEG_VISEE,LISTE_LOCAUX_VISE,0)),1,0)</f>
        <v>#N/A</v>
      </c>
      <c r="BM13" s="40">
        <f>IF(REFERENCEMENT_ISOLANT[[#This Row],[Eligibilité procédé]]&lt;&gt;0,COUNTIF(REFERENCEMENT_ISOLANT[Eligibilité procédé],"&lt;="&amp;REFERENCEMENT_ISOLANT[[#This Row],[Eligibilité procédé]])-COUNTIF(REFERENCEMENT_ISOLANT[Eligibilité procédé],"=0"),ROWS(REFERENCEMENT_ISOLANT[Ordre]))</f>
        <v>8</v>
      </c>
      <c r="BN13" s="40">
        <f>IF(COUNTIF('PR-tampon'!$B$3:$B$9,TRUE)=COUNTIF(REFERENCEMENT_ISOLANT[[#This Row],[PAREMENT VISE]:[CRITERE CLIMATISATION VISE]],1),ROW(REFERENCEMENT_ISOLANT[[#This Row],[CRITERE CLIMATISATION VISE]]),"")</f>
        <v>13</v>
      </c>
      <c r="BO13"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13"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13"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13"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row>
    <row r="14" spans="1:70" ht="228" x14ac:dyDescent="0.25">
      <c r="A14" s="34">
        <v>45085</v>
      </c>
      <c r="B14" s="30" t="s">
        <v>13</v>
      </c>
      <c r="C14" s="30" t="s">
        <v>7</v>
      </c>
      <c r="D14" s="30" t="s">
        <v>58</v>
      </c>
      <c r="E14" s="30" t="s">
        <v>9</v>
      </c>
      <c r="F14" s="12" t="s">
        <v>241</v>
      </c>
      <c r="G14" s="12" t="s">
        <v>77</v>
      </c>
      <c r="H14" s="12" t="s">
        <v>241</v>
      </c>
      <c r="I14" s="13" t="s">
        <v>77</v>
      </c>
      <c r="J14" s="13" t="s">
        <v>241</v>
      </c>
      <c r="K14" s="12" t="s">
        <v>77</v>
      </c>
      <c r="L14" s="130" t="s">
        <v>475</v>
      </c>
      <c r="M14" s="12" t="s">
        <v>241</v>
      </c>
      <c r="N14" s="12" t="s">
        <v>241</v>
      </c>
      <c r="O14" s="12" t="s">
        <v>241</v>
      </c>
      <c r="P14" s="12"/>
      <c r="Q14" s="12" t="s">
        <v>77</v>
      </c>
      <c r="R14" s="12" t="s">
        <v>77</v>
      </c>
      <c r="S14" s="12"/>
      <c r="T14" s="12" t="s">
        <v>241</v>
      </c>
      <c r="U14" s="12" t="s">
        <v>241</v>
      </c>
      <c r="V14" s="12" t="s">
        <v>241</v>
      </c>
      <c r="W14" s="12"/>
      <c r="X14" s="31" t="s">
        <v>136</v>
      </c>
      <c r="Y14" s="13">
        <v>4</v>
      </c>
      <c r="Z14" s="13">
        <v>4</v>
      </c>
      <c r="AA14" s="13">
        <v>4</v>
      </c>
      <c r="AB14" s="13">
        <v>4</v>
      </c>
      <c r="AC14" s="13"/>
      <c r="AD14" s="32">
        <v>3.5999999999999997E-2</v>
      </c>
      <c r="AE14" s="16" t="s">
        <v>66</v>
      </c>
      <c r="AF14" s="16" t="s">
        <v>252</v>
      </c>
      <c r="AG14" s="13" t="s">
        <v>77</v>
      </c>
      <c r="AH14" s="13" t="s">
        <v>205</v>
      </c>
      <c r="AI14" s="16" t="s">
        <v>77</v>
      </c>
      <c r="AJ14" s="16">
        <v>8</v>
      </c>
      <c r="AK14" s="16" t="s">
        <v>233</v>
      </c>
      <c r="AL14" s="16" t="s">
        <v>209</v>
      </c>
      <c r="AM14" s="16" t="s">
        <v>453</v>
      </c>
      <c r="AN14" s="16" t="s">
        <v>218</v>
      </c>
      <c r="AO14" s="55" t="s">
        <v>137</v>
      </c>
      <c r="AP14" s="32" t="s">
        <v>74</v>
      </c>
      <c r="AQ14" s="30" t="s">
        <v>9</v>
      </c>
      <c r="AR14" s="30" t="s">
        <v>158</v>
      </c>
      <c r="AS14" s="34" t="s">
        <v>307</v>
      </c>
      <c r="AT14" s="35"/>
      <c r="AU14" s="34">
        <v>44862</v>
      </c>
      <c r="AV14" s="35">
        <v>45322</v>
      </c>
      <c r="AW14" s="53">
        <f ca="1">+(REFERENCEMENT_ISOLANT[[#This Row],[AVIS LIMITE AU]]&gt;=TODAY())*1</f>
        <v>1</v>
      </c>
      <c r="AX14" s="13" t="s">
        <v>77</v>
      </c>
      <c r="AY1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4" s="109">
        <v>0</v>
      </c>
      <c r="BA14" s="16" t="s">
        <v>308</v>
      </c>
      <c r="BB14" s="49" t="s">
        <v>418</v>
      </c>
      <c r="BC14" s="50"/>
      <c r="BD14" s="38"/>
      <c r="BE14"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14" s="39">
        <f>IF(OR(AND(PAREMENT_VISE=LISTE!$O$3,'PR-tampon'!$B$9=TRUE,REFERENCEMENT_ISOLANT[[#This Row],[PAREMENT EXTERIEUR VENTILE]]="OUI"),AND(PAREMENT_VISE=LISTE!$O$4,'PR-tampon'!$B$9=TRUE,REFERENCEMENT_ISOLANT[[#This Row],[PAREMENT EXTERIEUR ENDUIT DE TYPE ETICS]]="OUI")),1,0)</f>
        <v>0</v>
      </c>
      <c r="BG14"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4"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4" s="40" t="e">
        <f>IF(AND('PR-tampon'!RECH_HYGRO=TRUE,MATCH(REFERENCEMENT_ISOLANT[[#This Row],[Hygrométrie des locaux]],LISTE_HYGRO,0)&gt;=MATCH(ZONE_SIS_VISEE,LISTE_HYGRO,0)),1,0)</f>
        <v>#N/A</v>
      </c>
      <c r="BJ14" s="40" t="e">
        <f>IF(AND('PR-tampon'!RECH_CLIMAT=TRUE,MATCH(REFERENCEMENT_ISOLANT[[#This Row],[Climat max]],LISTE_CLIMAT,0)&gt;=MATCH(HAUT_VISEE,LISTE_CLIMAT,0)),1,0)</f>
        <v>#N/A</v>
      </c>
      <c r="BK14" s="40" t="e">
        <f>IF(AND(RECH_CLASSEMENT=TRUE,MATCH(REFERENCEMENT_ISOLANT[[#This Row],[classement locaux au sens 20.1 P3]],LISTE_CLASSEMENT,0)&gt;=MATCH(SITUA_VISEE,LISTE_CLASSEMENT,0)),1,0)</f>
        <v>#N/A</v>
      </c>
      <c r="BL14" s="40" t="e">
        <f>IF(AND(RECH_LOCAUX=TRUE,MATCH(REFERENCEMENT_ISOLANT[[#This Row],[Locaux climatisés ou raffraichis]],LISTE_LOCAUX_VISE,0)&gt;=MATCH(CATEG_VISEE,LISTE_LOCAUX_VISE,0)),1,0)</f>
        <v>#N/A</v>
      </c>
      <c r="BM14" s="40">
        <f>IF(REFERENCEMENT_ISOLANT[[#This Row],[Eligibilité procédé]]&lt;&gt;0,COUNTIF(REFERENCEMENT_ISOLANT[Eligibilité procédé],"&lt;="&amp;REFERENCEMENT_ISOLANT[[#This Row],[Eligibilité procédé]])-COUNTIF(REFERENCEMENT_ISOLANT[Eligibilité procédé],"=0"),ROWS(REFERENCEMENT_ISOLANT[Ordre]))</f>
        <v>9</v>
      </c>
      <c r="BN14" s="40">
        <f>IF(COUNTIF('PR-tampon'!$B$3:$B$9,TRUE)=COUNTIF(REFERENCEMENT_ISOLANT[[#This Row],[PAREMENT VISE]:[CRITERE CLIMATISATION VISE]],1),ROW(REFERENCEMENT_ISOLANT[[#This Row],[CRITERE CLIMATISATION VISE]]),"")</f>
        <v>14</v>
      </c>
      <c r="BO14"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14"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14"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14"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row>
    <row r="15" spans="1:70" ht="324" x14ac:dyDescent="0.25">
      <c r="A15" s="34">
        <v>45085</v>
      </c>
      <c r="B15" s="30" t="s">
        <v>13</v>
      </c>
      <c r="C15" s="51" t="s">
        <v>93</v>
      </c>
      <c r="D15" s="30" t="s">
        <v>8</v>
      </c>
      <c r="E15" s="30" t="s">
        <v>94</v>
      </c>
      <c r="F15" s="12" t="s">
        <v>241</v>
      </c>
      <c r="G15" s="12" t="s">
        <v>241</v>
      </c>
      <c r="H15" s="12" t="s">
        <v>241</v>
      </c>
      <c r="I15" s="13" t="s">
        <v>241</v>
      </c>
      <c r="J15" s="13" t="s">
        <v>241</v>
      </c>
      <c r="K15" s="12" t="s">
        <v>241</v>
      </c>
      <c r="L15" s="12"/>
      <c r="M15" s="12" t="s">
        <v>241</v>
      </c>
      <c r="N15" s="12" t="s">
        <v>77</v>
      </c>
      <c r="O15" s="12" t="s">
        <v>77</v>
      </c>
      <c r="P15" s="130" t="s">
        <v>476</v>
      </c>
      <c r="Q15" s="12" t="s">
        <v>241</v>
      </c>
      <c r="R15" s="12" t="s">
        <v>241</v>
      </c>
      <c r="S15" s="12"/>
      <c r="T15" s="12" t="s">
        <v>241</v>
      </c>
      <c r="U15" s="12" t="s">
        <v>241</v>
      </c>
      <c r="V15" s="12" t="s">
        <v>241</v>
      </c>
      <c r="W15" s="12"/>
      <c r="X15" s="31" t="s">
        <v>529</v>
      </c>
      <c r="Y15" s="13">
        <v>4</v>
      </c>
      <c r="Z15" s="13">
        <v>4</v>
      </c>
      <c r="AA15" s="13">
        <v>4</v>
      </c>
      <c r="AB15" s="13">
        <v>4</v>
      </c>
      <c r="AC15" s="13"/>
      <c r="AD15" s="32" t="s">
        <v>125</v>
      </c>
      <c r="AE15" s="16" t="s">
        <v>66</v>
      </c>
      <c r="AF15" s="16" t="s">
        <v>252</v>
      </c>
      <c r="AG15" s="13" t="s">
        <v>77</v>
      </c>
      <c r="AH15" s="13" t="s">
        <v>205</v>
      </c>
      <c r="AI15" s="16" t="s">
        <v>77</v>
      </c>
      <c r="AJ15" s="16">
        <v>8</v>
      </c>
      <c r="AK15" s="16" t="s">
        <v>233</v>
      </c>
      <c r="AL15" s="16" t="s">
        <v>209</v>
      </c>
      <c r="AM15" s="16" t="s">
        <v>453</v>
      </c>
      <c r="AN15" s="64" t="s">
        <v>218</v>
      </c>
      <c r="AO15" s="55" t="s">
        <v>124</v>
      </c>
      <c r="AP15" s="32" t="s">
        <v>74</v>
      </c>
      <c r="AQ15" s="30" t="s">
        <v>9</v>
      </c>
      <c r="AR15" s="30" t="s">
        <v>158</v>
      </c>
      <c r="AS15" s="34" t="s">
        <v>95</v>
      </c>
      <c r="AT15" s="52"/>
      <c r="AU15" s="35">
        <v>44686</v>
      </c>
      <c r="AV15" s="35">
        <v>45322</v>
      </c>
      <c r="AW15" s="53">
        <f ca="1">+(REFERENCEMENT_ISOLANT[[#This Row],[AVIS LIMITE AU]]&gt;=TODAY())*1</f>
        <v>1</v>
      </c>
      <c r="AX15" s="13" t="s">
        <v>77</v>
      </c>
      <c r="AY1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5" s="109">
        <v>0</v>
      </c>
      <c r="BA15" s="65" t="s">
        <v>279</v>
      </c>
      <c r="BB1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https://evaluation.cstb.fr/fr/avis-technique/detail/20-19-440_V2-E1/</v>
      </c>
      <c r="BC15"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https://evaluation.cstb.fr/fr/avis-technique/detail/20-19-440_V2-E1/</v>
      </c>
      <c r="BD15" s="40"/>
      <c r="BE15"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15" s="39">
        <f>IF(OR(AND(PAREMENT_VISE=LISTE!$O$3,'PR-tampon'!$B$9=TRUE,REFERENCEMENT_ISOLANT[[#This Row],[PAREMENT EXTERIEUR VENTILE]]="OUI"),AND(PAREMENT_VISE=LISTE!$O$4,'PR-tampon'!$B$9=TRUE,REFERENCEMENT_ISOLANT[[#This Row],[PAREMENT EXTERIEUR ENDUIT DE TYPE ETICS]]="OUI")),1,0)</f>
        <v>0</v>
      </c>
      <c r="BG15"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5"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5" s="40" t="e">
        <f>IF(AND('PR-tampon'!RECH_HYGRO=TRUE,MATCH(REFERENCEMENT_ISOLANT[[#This Row],[Hygrométrie des locaux]],LISTE_HYGRO,0)&gt;=MATCH(ZONE_SIS_VISEE,LISTE_HYGRO,0)),1,0)</f>
        <v>#N/A</v>
      </c>
      <c r="BJ15" s="40" t="e">
        <f>IF(AND('PR-tampon'!RECH_CLIMAT=TRUE,MATCH(REFERENCEMENT_ISOLANT[[#This Row],[Climat max]],LISTE_CLIMAT,0)&gt;=MATCH(HAUT_VISEE,LISTE_CLIMAT,0)),1,0)</f>
        <v>#N/A</v>
      </c>
      <c r="BK15" s="40" t="e">
        <f>IF(AND(RECH_CLASSEMENT=TRUE,MATCH(REFERENCEMENT_ISOLANT[[#This Row],[classement locaux au sens 20.1 P3]],LISTE_CLASSEMENT,0)&gt;=MATCH(SITUA_VISEE,LISTE_CLASSEMENT,0)),1,0)</f>
        <v>#N/A</v>
      </c>
      <c r="BL15" s="40" t="e">
        <f>IF(AND(RECH_LOCAUX=TRUE,MATCH(REFERENCEMENT_ISOLANT[[#This Row],[Locaux climatisés ou raffraichis]],LISTE_LOCAUX_VISE,0)&gt;=MATCH(CATEG_VISEE,LISTE_LOCAUX_VISE,0)),1,0)</f>
        <v>#N/A</v>
      </c>
      <c r="BM15" s="40">
        <f>IF(REFERENCEMENT_ISOLANT[[#This Row],[Eligibilité procédé]]&lt;&gt;0,COUNTIF(REFERENCEMENT_ISOLANT[Eligibilité procédé],"&lt;="&amp;REFERENCEMENT_ISOLANT[[#This Row],[Eligibilité procédé]])-COUNTIF(REFERENCEMENT_ISOLANT[Eligibilité procédé],"=0"),ROWS(REFERENCEMENT_ISOLANT[Ordre]))</f>
        <v>10</v>
      </c>
      <c r="BN15" s="40">
        <f>IF(COUNTIF('PR-tampon'!$B$3:$B$9,TRUE)=COUNTIF(REFERENCEMENT_ISOLANT[[#This Row],[PAREMENT VISE]:[CRITERE CLIMATISATION VISE]],1),ROW(REFERENCEMENT_ISOLANT[[#This Row],[CRITERE CLIMATISATION VISE]]),"")</f>
        <v>15</v>
      </c>
      <c r="BO15"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Extenstion de l'Avis Technique n°20/19-440_V2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15"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Extenstion de l'Avis Technique n°20/19-440_V2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15"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15"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16" spans="1:70" ht="228" x14ac:dyDescent="0.25">
      <c r="A16" s="34">
        <v>45085</v>
      </c>
      <c r="B16" s="30" t="s">
        <v>13</v>
      </c>
      <c r="C16" s="51" t="s">
        <v>93</v>
      </c>
      <c r="D16" s="30" t="s">
        <v>58</v>
      </c>
      <c r="E16" s="30" t="s">
        <v>94</v>
      </c>
      <c r="F16" s="12" t="s">
        <v>241</v>
      </c>
      <c r="G16" s="12" t="s">
        <v>77</v>
      </c>
      <c r="H16" s="12" t="s">
        <v>241</v>
      </c>
      <c r="I16" s="13" t="s">
        <v>77</v>
      </c>
      <c r="J16" s="13" t="s">
        <v>241</v>
      </c>
      <c r="K16" s="12" t="s">
        <v>77</v>
      </c>
      <c r="L16" s="130" t="s">
        <v>475</v>
      </c>
      <c r="M16" s="12" t="s">
        <v>241</v>
      </c>
      <c r="N16" s="12" t="s">
        <v>241</v>
      </c>
      <c r="O16" s="12" t="s">
        <v>241</v>
      </c>
      <c r="P16" s="12"/>
      <c r="Q16" s="12" t="s">
        <v>77</v>
      </c>
      <c r="R16" s="12" t="s">
        <v>77</v>
      </c>
      <c r="S16" s="12"/>
      <c r="T16" s="12" t="s">
        <v>241</v>
      </c>
      <c r="U16" s="12" t="s">
        <v>241</v>
      </c>
      <c r="V16" s="12" t="s">
        <v>241</v>
      </c>
      <c r="W16" s="12"/>
      <c r="X16" s="32" t="s">
        <v>478</v>
      </c>
      <c r="Y16" s="13">
        <v>4</v>
      </c>
      <c r="Z16" s="13">
        <v>4</v>
      </c>
      <c r="AA16" s="13">
        <v>4</v>
      </c>
      <c r="AB16" s="13">
        <v>4</v>
      </c>
      <c r="AC16" s="13"/>
      <c r="AD16" s="32">
        <v>3.5999999999999997E-2</v>
      </c>
      <c r="AE16" s="16" t="s">
        <v>66</v>
      </c>
      <c r="AF16" s="16" t="s">
        <v>252</v>
      </c>
      <c r="AG16" s="13" t="s">
        <v>77</v>
      </c>
      <c r="AH16" s="13" t="s">
        <v>205</v>
      </c>
      <c r="AI16" s="16" t="s">
        <v>77</v>
      </c>
      <c r="AJ16" s="16">
        <v>8</v>
      </c>
      <c r="AK16" s="16" t="s">
        <v>233</v>
      </c>
      <c r="AL16" s="16" t="s">
        <v>209</v>
      </c>
      <c r="AM16" s="16" t="s">
        <v>453</v>
      </c>
      <c r="AN16" s="16" t="s">
        <v>218</v>
      </c>
      <c r="AO16" s="55" t="s">
        <v>137</v>
      </c>
      <c r="AP16" s="32" t="s">
        <v>74</v>
      </c>
      <c r="AQ16" s="30" t="s">
        <v>9</v>
      </c>
      <c r="AR16" s="30" t="s">
        <v>158</v>
      </c>
      <c r="AS16" s="34" t="s">
        <v>102</v>
      </c>
      <c r="AT16" s="52"/>
      <c r="AU16" s="52">
        <v>44879</v>
      </c>
      <c r="AV16" s="52">
        <v>45322</v>
      </c>
      <c r="AW16" s="53">
        <f ca="1">+(REFERENCEMENT_ISOLANT[[#This Row],[AVIS LIMITE AU]]&gt;=TODAY())*1</f>
        <v>1</v>
      </c>
      <c r="AX16" s="13" t="s">
        <v>77</v>
      </c>
      <c r="AY1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6" s="109">
        <v>0</v>
      </c>
      <c r="BA16" s="65" t="s">
        <v>314</v>
      </c>
      <c r="BB16"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https://evaluation.cstb.fr/fr/avis-technique/detail/20-19-439_V3-E1/</v>
      </c>
      <c r="BC16"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https://evaluation.cstb.fr/fr/avis-technique/detail/20-19-439_V3-E1/</v>
      </c>
      <c r="BD16" s="38" t="s">
        <v>309</v>
      </c>
      <c r="BE16"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n°20/19-439_V3-E1 annule et remplace l' Avis technique n° 20/19-439_V2_E1
Sur liste verte de la C2p à la date du référencement</v>
      </c>
      <c r="BF16" s="39">
        <f>IF(OR(AND(PAREMENT_VISE=LISTE!$O$3,'PR-tampon'!$B$9=TRUE,REFERENCEMENT_ISOLANT[[#This Row],[PAREMENT EXTERIEUR VENTILE]]="OUI"),AND(PAREMENT_VISE=LISTE!$O$4,'PR-tampon'!$B$9=TRUE,REFERENCEMENT_ISOLANT[[#This Row],[PAREMENT EXTERIEUR ENDUIT DE TYPE ETICS]]="OUI")),1,0)</f>
        <v>0</v>
      </c>
      <c r="BG16"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6"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6" s="40" t="e">
        <f>IF(AND('PR-tampon'!RECH_HYGRO=TRUE,MATCH(REFERENCEMENT_ISOLANT[[#This Row],[Hygrométrie des locaux]],LISTE_HYGRO,0)&gt;=MATCH(ZONE_SIS_VISEE,LISTE_HYGRO,0)),1,0)</f>
        <v>#N/A</v>
      </c>
      <c r="BJ16" s="40" t="e">
        <f>IF(AND('PR-tampon'!RECH_CLIMAT=TRUE,MATCH(REFERENCEMENT_ISOLANT[[#This Row],[Climat max]],LISTE_CLIMAT,0)&gt;=MATCH(HAUT_VISEE,LISTE_CLIMAT,0)),1,0)</f>
        <v>#N/A</v>
      </c>
      <c r="BK16" s="40" t="e">
        <f>IF(AND(RECH_CLASSEMENT=TRUE,MATCH(REFERENCEMENT_ISOLANT[[#This Row],[classement locaux au sens 20.1 P3]],LISTE_CLASSEMENT,0)&gt;=MATCH(SITUA_VISEE,LISTE_CLASSEMENT,0)),1,0)</f>
        <v>#N/A</v>
      </c>
      <c r="BL16" s="40" t="e">
        <f>IF(AND(RECH_LOCAUX=TRUE,MATCH(REFERENCEMENT_ISOLANT[[#This Row],[Locaux climatisés ou raffraichis]],LISTE_LOCAUX_VISE,0)&gt;=MATCH(CATEG_VISEE,LISTE_LOCAUX_VISE,0)),1,0)</f>
        <v>#N/A</v>
      </c>
      <c r="BM16" s="40">
        <f>IF(REFERENCEMENT_ISOLANT[[#This Row],[Eligibilité procédé]]&lt;&gt;0,COUNTIF(REFERENCEMENT_ISOLANT[Eligibilité procédé],"&lt;="&amp;REFERENCEMENT_ISOLANT[[#This Row],[Eligibilité procédé]])-COUNTIF(REFERENCEMENT_ISOLANT[Eligibilité procédé],"=0"),ROWS(REFERENCEMENT_ISOLANT[Ordre]))</f>
        <v>11</v>
      </c>
      <c r="BN16" s="40">
        <f>IF(COUNTIF('PR-tampon'!$B$3:$B$9,TRUE)=COUNTIF(REFERENCEMENT_ISOLANT[[#This Row],[PAREMENT VISE]:[CRITERE CLIMATISATION VISE]],1),ROW(REFERENCEMENT_ISOLANT[[#This Row],[CRITERE CLIMATISATION VISE]]),"")</f>
        <v>16</v>
      </c>
      <c r="BO16"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Extenstion de l'Avis Technique n°20/19-439_V3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16"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Extenstion de l'Avis Technique n°20/19-439_V3
 - Les bâtiments de process industriel, agricoles, agroalimentaire, frigorifique,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16"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16"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row>
    <row r="17" spans="1:70" ht="165" x14ac:dyDescent="0.25">
      <c r="A17" s="34">
        <v>45085</v>
      </c>
      <c r="B17" s="30" t="s">
        <v>13</v>
      </c>
      <c r="C17" s="30" t="s">
        <v>52</v>
      </c>
      <c r="D17" s="30" t="s">
        <v>51</v>
      </c>
      <c r="E17" s="30" t="s">
        <v>53</v>
      </c>
      <c r="F17" s="12" t="s">
        <v>241</v>
      </c>
      <c r="G17" s="12" t="s">
        <v>241</v>
      </c>
      <c r="H17" s="12" t="s">
        <v>241</v>
      </c>
      <c r="I17" s="13" t="s">
        <v>241</v>
      </c>
      <c r="J17" s="13" t="s">
        <v>241</v>
      </c>
      <c r="K17" s="12" t="s">
        <v>241</v>
      </c>
      <c r="L17" s="12"/>
      <c r="M17" s="12" t="s">
        <v>241</v>
      </c>
      <c r="N17" s="12" t="s">
        <v>77</v>
      </c>
      <c r="O17" s="12" t="s">
        <v>77</v>
      </c>
      <c r="P17" s="130" t="s">
        <v>476</v>
      </c>
      <c r="Q17" s="12" t="s">
        <v>241</v>
      </c>
      <c r="R17" s="12" t="s">
        <v>241</v>
      </c>
      <c r="S17" s="12"/>
      <c r="T17" s="12" t="s">
        <v>241</v>
      </c>
      <c r="U17" s="12" t="s">
        <v>241</v>
      </c>
      <c r="V17" s="12" t="s">
        <v>241</v>
      </c>
      <c r="W17" s="12"/>
      <c r="X17" s="136" t="s">
        <v>530</v>
      </c>
      <c r="Y17" s="13">
        <v>4</v>
      </c>
      <c r="Z17" s="13">
        <v>4</v>
      </c>
      <c r="AA17" s="13">
        <v>4</v>
      </c>
      <c r="AB17" s="13">
        <v>4</v>
      </c>
      <c r="AC17" s="13"/>
      <c r="AD17" s="32" t="s">
        <v>123</v>
      </c>
      <c r="AE17" s="16" t="s">
        <v>66</v>
      </c>
      <c r="AF17" s="16" t="s">
        <v>252</v>
      </c>
      <c r="AG17" s="13" t="s">
        <v>77</v>
      </c>
      <c r="AH17" s="13" t="s">
        <v>205</v>
      </c>
      <c r="AI17" s="16" t="s">
        <v>77</v>
      </c>
      <c r="AJ17" s="13" t="s">
        <v>205</v>
      </c>
      <c r="AK17" s="16" t="s">
        <v>233</v>
      </c>
      <c r="AL17" s="16" t="s">
        <v>209</v>
      </c>
      <c r="AM17" s="16" t="s">
        <v>453</v>
      </c>
      <c r="AN17" s="64" t="s">
        <v>218</v>
      </c>
      <c r="AO17" s="33" t="s">
        <v>122</v>
      </c>
      <c r="AP17" s="32" t="s">
        <v>117</v>
      </c>
      <c r="AQ17" s="30" t="s">
        <v>53</v>
      </c>
      <c r="AR17" s="10" t="s">
        <v>159</v>
      </c>
      <c r="AS17" s="34" t="s">
        <v>54</v>
      </c>
      <c r="AT17" s="35">
        <v>43627</v>
      </c>
      <c r="AU17" s="35">
        <v>43720</v>
      </c>
      <c r="AV17" s="35">
        <v>45199</v>
      </c>
      <c r="AW17" s="13">
        <f ca="1">+(REFERENCEMENT_ISOLANT[[#This Row],[AVIS LIMITE AU]]&gt;=TODAY())*1</f>
        <v>1</v>
      </c>
      <c r="AX17" s="13" t="s">
        <v>77</v>
      </c>
      <c r="AY1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7" s="109">
        <v>0</v>
      </c>
      <c r="BA17" s="30" t="s">
        <v>279</v>
      </c>
      <c r="BB1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https://evaluation.cstb.fr/fr/avis-technique/detail/20-19-431_V1/</v>
      </c>
      <c r="BC17"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https://evaluation.cstb.fr/fr/avis-technique/detail/20-19-431_V1/</v>
      </c>
      <c r="BD17" s="40"/>
      <c r="BE17"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17" s="39">
        <f>IF(OR(AND(PAREMENT_VISE=LISTE!$O$3,'PR-tampon'!$B$9=TRUE,REFERENCEMENT_ISOLANT[[#This Row],[PAREMENT EXTERIEUR VENTILE]]="OUI"),AND(PAREMENT_VISE=LISTE!$O$4,'PR-tampon'!$B$9=TRUE,REFERENCEMENT_ISOLANT[[#This Row],[PAREMENT EXTERIEUR ENDUIT DE TYPE ETICS]]="OUI")),1,0)</f>
        <v>0</v>
      </c>
      <c r="BG17"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7"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7" s="40" t="e">
        <f>IF(AND('PR-tampon'!RECH_HYGRO=TRUE,MATCH(REFERENCEMENT_ISOLANT[[#This Row],[Hygrométrie des locaux]],LISTE_HYGRO,0)&gt;=MATCH(ZONE_SIS_VISEE,LISTE_HYGRO,0)),1,0)</f>
        <v>#N/A</v>
      </c>
      <c r="BJ17" s="40" t="e">
        <f>IF(AND('PR-tampon'!RECH_CLIMAT=TRUE,MATCH(REFERENCEMENT_ISOLANT[[#This Row],[Climat max]],LISTE_CLIMAT,0)&gt;=MATCH(HAUT_VISEE,LISTE_CLIMAT,0)),1,0)</f>
        <v>#N/A</v>
      </c>
      <c r="BK17" s="40" t="e">
        <f>IF(AND(RECH_CLASSEMENT=TRUE,MATCH(REFERENCEMENT_ISOLANT[[#This Row],[classement locaux au sens 20.1 P3]],LISTE_CLASSEMENT,0)&gt;=MATCH(SITUA_VISEE,LISTE_CLASSEMENT,0)),1,0)</f>
        <v>#N/A</v>
      </c>
      <c r="BL17" s="40" t="e">
        <f>IF(AND(RECH_LOCAUX=TRUE,MATCH(REFERENCEMENT_ISOLANT[[#This Row],[Locaux climatisés ou raffraichis]],LISTE_LOCAUX_VISE,0)&gt;=MATCH(CATEG_VISEE,LISTE_LOCAUX_VISE,0)),1,0)</f>
        <v>#N/A</v>
      </c>
      <c r="BM17" s="40">
        <f>IF(REFERENCEMENT_ISOLANT[[#This Row],[Eligibilité procédé]]&lt;&gt;0,COUNTIF(REFERENCEMENT_ISOLANT[Eligibilité procédé],"&lt;="&amp;REFERENCEMENT_ISOLANT[[#This Row],[Eligibilité procédé]])-COUNTIF(REFERENCEMENT_ISOLANT[Eligibilité procédé],"=0"),ROWS(REFERENCEMENT_ISOLANT[Ordre]))</f>
        <v>12</v>
      </c>
      <c r="BN17" s="40">
        <f>IF(COUNTIF('PR-tampon'!$B$3:$B$9,TRUE)=COUNTIF(REFERENCEMENT_ISOLANT[[#This Row],[PAREMENT VISE]:[CRITERE CLIMATISATION VISE]],1),ROW(REFERENCEMENT_ISOLANT[[#This Row],[CRITERE CLIMATISATION VISE]]),"")</f>
        <v>17</v>
      </c>
      <c r="BO17"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 Le procédé ISONAT FLEX inclue 2 isolants, « ISONAT FLEX 40 » et « FLEX 55 plus H ».
 - Ne sont pas visés dans le domaine de l'évaluation technique les bâtiments industriels, agricoles ou agroalimentaires.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17"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 Le procédé ISONAT FLEX inclue 2 isolants, « ISONAT FLEX 40 » et « FLEX 55 plus H ».
 - Ne sont pas visés dans le domaine de l'évaluation technique les bâtiments industriels, agricoles ou agroalimentaires.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17"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17"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18" spans="1:70" ht="252" x14ac:dyDescent="0.25">
      <c r="A18" s="34">
        <v>45085</v>
      </c>
      <c r="B18" s="30" t="s">
        <v>13</v>
      </c>
      <c r="C18" s="30" t="s">
        <v>52</v>
      </c>
      <c r="D18" s="30" t="s">
        <v>41</v>
      </c>
      <c r="E18" s="30" t="s">
        <v>53</v>
      </c>
      <c r="F18" s="12" t="s">
        <v>241</v>
      </c>
      <c r="G18" s="12" t="s">
        <v>77</v>
      </c>
      <c r="H18" s="12" t="s">
        <v>241</v>
      </c>
      <c r="I18" s="13" t="s">
        <v>77</v>
      </c>
      <c r="J18" s="13" t="s">
        <v>241</v>
      </c>
      <c r="K18" s="12" t="s">
        <v>77</v>
      </c>
      <c r="L18" s="130" t="s">
        <v>475</v>
      </c>
      <c r="M18" s="12" t="s">
        <v>241</v>
      </c>
      <c r="N18" s="12" t="s">
        <v>241</v>
      </c>
      <c r="O18" s="12" t="s">
        <v>241</v>
      </c>
      <c r="P18" s="12"/>
      <c r="Q18" s="12" t="s">
        <v>77</v>
      </c>
      <c r="R18" s="12" t="s">
        <v>77</v>
      </c>
      <c r="S18" s="12"/>
      <c r="T18" s="12" t="s">
        <v>241</v>
      </c>
      <c r="U18" s="12" t="s">
        <v>241</v>
      </c>
      <c r="V18" s="12" t="s">
        <v>241</v>
      </c>
      <c r="W18" s="12"/>
      <c r="X18" s="31" t="s">
        <v>135</v>
      </c>
      <c r="Y18" s="13">
        <v>4</v>
      </c>
      <c r="Z18" s="13">
        <v>4</v>
      </c>
      <c r="AA18" s="13">
        <v>4</v>
      </c>
      <c r="AB18" s="13">
        <v>4</v>
      </c>
      <c r="AC18" s="13"/>
      <c r="AD18" s="32" t="s">
        <v>79</v>
      </c>
      <c r="AE18" s="16" t="s">
        <v>66</v>
      </c>
      <c r="AF18" s="16" t="s">
        <v>252</v>
      </c>
      <c r="AG18" s="13" t="s">
        <v>77</v>
      </c>
      <c r="AH18" s="13" t="s">
        <v>205</v>
      </c>
      <c r="AI18" s="16" t="s">
        <v>77</v>
      </c>
      <c r="AJ18" s="13" t="s">
        <v>205</v>
      </c>
      <c r="AK18" s="16" t="s">
        <v>233</v>
      </c>
      <c r="AL18" s="16" t="s">
        <v>209</v>
      </c>
      <c r="AM18" s="16" t="s">
        <v>453</v>
      </c>
      <c r="AN18" s="16" t="s">
        <v>218</v>
      </c>
      <c r="AO18" s="33" t="s">
        <v>134</v>
      </c>
      <c r="AP18" s="32" t="s">
        <v>117</v>
      </c>
      <c r="AQ18" s="30" t="s">
        <v>53</v>
      </c>
      <c r="AR18" s="10" t="s">
        <v>159</v>
      </c>
      <c r="AS18" s="34" t="s">
        <v>183</v>
      </c>
      <c r="AT18" s="52"/>
      <c r="AU18" s="52">
        <v>44743</v>
      </c>
      <c r="AV18" s="52">
        <v>45199</v>
      </c>
      <c r="AW18" s="53">
        <f ca="1">+(REFERENCEMENT_ISOLANT[[#This Row],[AVIS LIMITE AU]]&gt;=TODAY())*1</f>
        <v>1</v>
      </c>
      <c r="AX18" s="13" t="s">
        <v>77</v>
      </c>
      <c r="AY1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8" s="109">
        <v>0</v>
      </c>
      <c r="BA18" s="65" t="s">
        <v>293</v>
      </c>
      <c r="BB1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https://evaluation.cstb.fr/fr/avis-technique/detail/20-19-432_V3/</v>
      </c>
      <c r="BC18"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https://evaluation.cstb.fr/fr/avis-technique/detail/20-19-432_V3/</v>
      </c>
      <c r="BD18" s="38" t="s">
        <v>96</v>
      </c>
      <c r="BE18"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n°20/19-432_V3 annule et remplace le Document d'Application Technique (DTA) n° 20/19-432_V2
Sur liste verte de la C2p à la date du référencement</v>
      </c>
      <c r="BF18" s="39">
        <f>IF(OR(AND(PAREMENT_VISE=LISTE!$O$3,'PR-tampon'!$B$9=TRUE,REFERENCEMENT_ISOLANT[[#This Row],[PAREMENT EXTERIEUR VENTILE]]="OUI"),AND(PAREMENT_VISE=LISTE!$O$4,'PR-tampon'!$B$9=TRUE,REFERENCEMENT_ISOLANT[[#This Row],[PAREMENT EXTERIEUR ENDUIT DE TYPE ETICS]]="OUI")),1,0)</f>
        <v>0</v>
      </c>
      <c r="BG18"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8"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8" s="40" t="e">
        <f>IF(AND('PR-tampon'!RECH_HYGRO=TRUE,MATCH(REFERENCEMENT_ISOLANT[[#This Row],[Hygrométrie des locaux]],LISTE_HYGRO,0)&gt;=MATCH(ZONE_SIS_VISEE,LISTE_HYGRO,0)),1,0)</f>
        <v>#N/A</v>
      </c>
      <c r="BJ18" s="40" t="e">
        <f>IF(AND('PR-tampon'!RECH_CLIMAT=TRUE,MATCH(REFERENCEMENT_ISOLANT[[#This Row],[Climat max]],LISTE_CLIMAT,0)&gt;=MATCH(HAUT_VISEE,LISTE_CLIMAT,0)),1,0)</f>
        <v>#N/A</v>
      </c>
      <c r="BK18" s="40" t="e">
        <f>IF(AND(RECH_CLASSEMENT=TRUE,MATCH(REFERENCEMENT_ISOLANT[[#This Row],[classement locaux au sens 20.1 P3]],LISTE_CLASSEMENT,0)&gt;=MATCH(SITUA_VISEE,LISTE_CLASSEMENT,0)),1,0)</f>
        <v>#N/A</v>
      </c>
      <c r="BL18" s="40" t="e">
        <f>IF(AND(RECH_LOCAUX=TRUE,MATCH(REFERENCEMENT_ISOLANT[[#This Row],[Locaux climatisés ou raffraichis]],LISTE_LOCAUX_VISE,0)&gt;=MATCH(CATEG_VISEE,LISTE_LOCAUX_VISE,0)),1,0)</f>
        <v>#N/A</v>
      </c>
      <c r="BM18" s="40">
        <f>IF(REFERENCEMENT_ISOLANT[[#This Row],[Eligibilité procédé]]&lt;&gt;0,COUNTIF(REFERENCEMENT_ISOLANT[Eligibilité procédé],"&lt;="&amp;REFERENCEMENT_ISOLANT[[#This Row],[Eligibilité procédé]])-COUNTIF(REFERENCEMENT_ISOLANT[Eligibilité procédé],"=0"),ROWS(REFERENCEMENT_ISOLANT[Ordre]))</f>
        <v>13</v>
      </c>
      <c r="BN18" s="40">
        <f>IF(COUNTIF('PR-tampon'!$B$3:$B$9,TRUE)=COUNTIF(REFERENCEMENT_ISOLANT[[#This Row],[PAREMENT VISE]:[CRITERE CLIMATISATION VISE]],1),ROW(REFERENCEMENT_ISOLANT[[#This Row],[CRITERE CLIMATISATION VISE]]),"")</f>
        <v>18</v>
      </c>
      <c r="BO18"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agricoles, agroalimentaires, frigorifiques,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18"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agricoles, agroalimentaires, frigorifiques,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18"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18"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row>
    <row r="19" spans="1:70" ht="240" x14ac:dyDescent="0.25">
      <c r="A19" s="34">
        <v>45085</v>
      </c>
      <c r="B19" s="30" t="s">
        <v>13</v>
      </c>
      <c r="C19" s="51" t="s">
        <v>89</v>
      </c>
      <c r="D19" s="30" t="s">
        <v>118</v>
      </c>
      <c r="E19" s="30" t="s">
        <v>101</v>
      </c>
      <c r="F19" s="12" t="s">
        <v>241</v>
      </c>
      <c r="G19" s="12" t="s">
        <v>77</v>
      </c>
      <c r="H19" s="12" t="s">
        <v>241</v>
      </c>
      <c r="I19" s="13" t="s">
        <v>77</v>
      </c>
      <c r="J19" s="13" t="s">
        <v>241</v>
      </c>
      <c r="K19" s="12" t="s">
        <v>77</v>
      </c>
      <c r="L19" s="130" t="s">
        <v>475</v>
      </c>
      <c r="M19" s="12" t="s">
        <v>241</v>
      </c>
      <c r="N19" s="12" t="s">
        <v>241</v>
      </c>
      <c r="O19" s="12" t="s">
        <v>241</v>
      </c>
      <c r="P19" s="12"/>
      <c r="Q19" s="12" t="s">
        <v>241</v>
      </c>
      <c r="R19" s="12" t="s">
        <v>241</v>
      </c>
      <c r="S19" s="12"/>
      <c r="T19" s="12" t="s">
        <v>241</v>
      </c>
      <c r="U19" s="12" t="s">
        <v>241</v>
      </c>
      <c r="V19" s="12" t="s">
        <v>241</v>
      </c>
      <c r="W19" s="12"/>
      <c r="X19" s="31" t="s">
        <v>531</v>
      </c>
      <c r="Y19" s="13">
        <v>4</v>
      </c>
      <c r="Z19" s="13">
        <v>4</v>
      </c>
      <c r="AA19" s="13">
        <v>4</v>
      </c>
      <c r="AB19" s="13">
        <v>4</v>
      </c>
      <c r="AC19" s="13"/>
      <c r="AD19" s="32">
        <v>3.7999999999999999E-2</v>
      </c>
      <c r="AE19" s="16" t="s">
        <v>66</v>
      </c>
      <c r="AF19" s="16" t="s">
        <v>252</v>
      </c>
      <c r="AG19" s="13" t="s">
        <v>77</v>
      </c>
      <c r="AH19" s="13" t="s">
        <v>205</v>
      </c>
      <c r="AI19" s="16" t="s">
        <v>77</v>
      </c>
      <c r="AJ19" s="16">
        <v>8</v>
      </c>
      <c r="AK19" s="16" t="s">
        <v>233</v>
      </c>
      <c r="AL19" s="16" t="s">
        <v>209</v>
      </c>
      <c r="AM19" s="16" t="s">
        <v>453</v>
      </c>
      <c r="AN19" s="64" t="s">
        <v>218</v>
      </c>
      <c r="AO19" s="33" t="s">
        <v>119</v>
      </c>
      <c r="AP19" s="32" t="s">
        <v>117</v>
      </c>
      <c r="AQ19" s="30" t="s">
        <v>9</v>
      </c>
      <c r="AR19" s="30" t="s">
        <v>158</v>
      </c>
      <c r="AS19" s="34" t="s">
        <v>223</v>
      </c>
      <c r="AT19" s="52"/>
      <c r="AU19" s="52">
        <v>44879</v>
      </c>
      <c r="AV19" s="52">
        <v>45596</v>
      </c>
      <c r="AW19" s="53">
        <f ca="1">+(REFERENCEMENT_ISOLANT[[#This Row],[AVIS LIMITE AU]]&gt;=TODAY())*1</f>
        <v>1</v>
      </c>
      <c r="AX19" s="13" t="s">
        <v>77</v>
      </c>
      <c r="AY1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19" s="109">
        <v>0</v>
      </c>
      <c r="BA19" s="65" t="s">
        <v>302</v>
      </c>
      <c r="BB1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https://evaluation.cstb.fr/fr/avis-technique/detail/20-21-487_V2-E1/</v>
      </c>
      <c r="BC19"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https://evaluation.cstb.fr/fr/avis-technique/detail/20-21-487_V2-E1/</v>
      </c>
      <c r="BD19" s="38" t="s">
        <v>191</v>
      </c>
      <c r="BE19"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n°20/21-487_V2-E1 annule et remplace l' Avis technique n° 20/21/487_V1-E1
Sur liste verte de la C2p à la date du référencement</v>
      </c>
      <c r="BF19" s="39">
        <f>IF(OR(AND(PAREMENT_VISE=LISTE!$O$3,'PR-tampon'!$B$9=TRUE,REFERENCEMENT_ISOLANT[[#This Row],[PAREMENT EXTERIEUR VENTILE]]="OUI"),AND(PAREMENT_VISE=LISTE!$O$4,'PR-tampon'!$B$9=TRUE,REFERENCEMENT_ISOLANT[[#This Row],[PAREMENT EXTERIEUR ENDUIT DE TYPE ETICS]]="OUI")),1,0)</f>
        <v>0</v>
      </c>
      <c r="BG19"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19"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19" s="40" t="e">
        <f>IF(AND('PR-tampon'!RECH_HYGRO=TRUE,MATCH(REFERENCEMENT_ISOLANT[[#This Row],[Hygrométrie des locaux]],LISTE_HYGRO,0)&gt;=MATCH(ZONE_SIS_VISEE,LISTE_HYGRO,0)),1,0)</f>
        <v>#N/A</v>
      </c>
      <c r="BJ19" s="40" t="e">
        <f>IF(AND('PR-tampon'!RECH_CLIMAT=TRUE,MATCH(REFERENCEMENT_ISOLANT[[#This Row],[Climat max]],LISTE_CLIMAT,0)&gt;=MATCH(HAUT_VISEE,LISTE_CLIMAT,0)),1,0)</f>
        <v>#N/A</v>
      </c>
      <c r="BK19" s="40" t="e">
        <f>IF(AND(RECH_CLASSEMENT=TRUE,MATCH(REFERENCEMENT_ISOLANT[[#This Row],[classement locaux au sens 20.1 P3]],LISTE_CLASSEMENT,0)&gt;=MATCH(SITUA_VISEE,LISTE_CLASSEMENT,0)),1,0)</f>
        <v>#N/A</v>
      </c>
      <c r="BL19" s="40" t="e">
        <f>IF(AND(RECH_LOCAUX=TRUE,MATCH(REFERENCEMENT_ISOLANT[[#This Row],[Locaux climatisés ou raffraichis]],LISTE_LOCAUX_VISE,0)&gt;=MATCH(CATEG_VISEE,LISTE_LOCAUX_VISE,0)),1,0)</f>
        <v>#N/A</v>
      </c>
      <c r="BM19" s="40">
        <f>IF(REFERENCEMENT_ISOLANT[[#This Row],[Eligibilité procédé]]&lt;&gt;0,COUNTIF(REFERENCEMENT_ISOLANT[Eligibilité procédé],"&lt;="&amp;REFERENCEMENT_ISOLANT[[#This Row],[Eligibilité procédé]])-COUNTIF(REFERENCEMENT_ISOLANT[Eligibilité procédé],"=0"),ROWS(REFERENCEMENT_ISOLANT[Ordre]))</f>
        <v>14</v>
      </c>
      <c r="BN19" s="40">
        <f>IF(COUNTIF('PR-tampon'!$B$3:$B$9,TRUE)=COUNTIF(REFERENCEMENT_ISOLANT[[#This Row],[PAREMENT VISE]:[CRITERE CLIMATISATION VISE]],1),ROW(REFERENCEMENT_ISOLANT[[#This Row],[CRITERE CLIMATISATION VISE]]),"")</f>
        <v>19</v>
      </c>
      <c r="BO19"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Extenstion de l'Avis Technique n°20/21-487_V2
 - Les bâtiments de process industriel, agricoles, frigorifique, agroalimentaire, à ambiance corrosive et à ossatures porteuses métalliques sont exclus.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19"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Extenstion de l'Avis Technique n°20/21-487_V2
 - Les bâtiments de process industriel, agricoles, frigorifique, agroalimentaire, à ambiance corrosive et à ossatures porteuses métalliques sont exclus.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19"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19"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row>
    <row r="20" spans="1:70" ht="165" x14ac:dyDescent="0.25">
      <c r="A20" s="34">
        <v>45085</v>
      </c>
      <c r="B20" s="30" t="s">
        <v>13</v>
      </c>
      <c r="C20" s="51" t="s">
        <v>89</v>
      </c>
      <c r="D20" s="30" t="s">
        <v>118</v>
      </c>
      <c r="E20" s="30" t="s">
        <v>101</v>
      </c>
      <c r="F20" s="12" t="s">
        <v>241</v>
      </c>
      <c r="G20" s="12" t="s">
        <v>241</v>
      </c>
      <c r="H20" s="12" t="s">
        <v>241</v>
      </c>
      <c r="I20" s="13" t="s">
        <v>241</v>
      </c>
      <c r="J20" s="13" t="s">
        <v>241</v>
      </c>
      <c r="K20" s="12" t="s">
        <v>241</v>
      </c>
      <c r="L20" s="12"/>
      <c r="M20" s="12" t="s">
        <v>241</v>
      </c>
      <c r="N20" s="12" t="s">
        <v>77</v>
      </c>
      <c r="O20" s="12" t="s">
        <v>77</v>
      </c>
      <c r="P20" s="130" t="s">
        <v>476</v>
      </c>
      <c r="Q20" s="12" t="s">
        <v>241</v>
      </c>
      <c r="R20" s="12" t="s">
        <v>241</v>
      </c>
      <c r="S20" s="12"/>
      <c r="T20" s="12" t="s">
        <v>241</v>
      </c>
      <c r="U20" s="12" t="s">
        <v>241</v>
      </c>
      <c r="V20" s="12" t="s">
        <v>241</v>
      </c>
      <c r="W20" s="12"/>
      <c r="X20" s="32" t="s">
        <v>532</v>
      </c>
      <c r="Y20" s="13">
        <v>4</v>
      </c>
      <c r="Z20" s="13">
        <v>4</v>
      </c>
      <c r="AA20" s="13">
        <v>4</v>
      </c>
      <c r="AB20" s="13">
        <v>4</v>
      </c>
      <c r="AC20" s="13"/>
      <c r="AD20" s="32">
        <v>3.7999999999999999E-2</v>
      </c>
      <c r="AE20" s="16" t="s">
        <v>66</v>
      </c>
      <c r="AF20" s="16" t="s">
        <v>252</v>
      </c>
      <c r="AG20" s="13" t="s">
        <v>77</v>
      </c>
      <c r="AH20" s="13" t="s">
        <v>205</v>
      </c>
      <c r="AI20" s="16" t="s">
        <v>77</v>
      </c>
      <c r="AJ20" s="16">
        <v>8</v>
      </c>
      <c r="AK20" s="16" t="s">
        <v>233</v>
      </c>
      <c r="AL20" s="16" t="s">
        <v>209</v>
      </c>
      <c r="AM20" s="16" t="s">
        <v>453</v>
      </c>
      <c r="AN20" s="64" t="s">
        <v>218</v>
      </c>
      <c r="AO20" s="33" t="s">
        <v>343</v>
      </c>
      <c r="AP20" s="32" t="s">
        <v>117</v>
      </c>
      <c r="AQ20" s="30" t="s">
        <v>9</v>
      </c>
      <c r="AR20" s="30" t="s">
        <v>158</v>
      </c>
      <c r="AS20" s="34" t="s">
        <v>90</v>
      </c>
      <c r="AT20" s="52"/>
      <c r="AU20" s="52">
        <v>44627</v>
      </c>
      <c r="AV20" s="52">
        <v>45596</v>
      </c>
      <c r="AW20" s="53">
        <f ca="1">+(REFERENCEMENT_ISOLANT[[#This Row],[AVIS LIMITE AU]]&gt;=TODAY())*1</f>
        <v>1</v>
      </c>
      <c r="AX20" s="13" t="s">
        <v>77</v>
      </c>
      <c r="AY2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20" s="109">
        <v>0</v>
      </c>
      <c r="BA20" s="65" t="s">
        <v>279</v>
      </c>
      <c r="BB2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https://evaluation.cstb.fr/fr/avis-technique/detail/20-21-488_V1-E1/</v>
      </c>
      <c r="BC20"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https://evaluation.cstb.fr/fr/avis-technique/detail/20-21-488_V1-E1/</v>
      </c>
      <c r="BD20" s="40"/>
      <c r="BE20"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20" s="39">
        <f>IF(OR(AND(PAREMENT_VISE=LISTE!$O$3,'PR-tampon'!$B$9=TRUE,REFERENCEMENT_ISOLANT[[#This Row],[PAREMENT EXTERIEUR VENTILE]]="OUI"),AND(PAREMENT_VISE=LISTE!$O$4,'PR-tampon'!$B$9=TRUE,REFERENCEMENT_ISOLANT[[#This Row],[PAREMENT EXTERIEUR ENDUIT DE TYPE ETICS]]="OUI")),1,0)</f>
        <v>0</v>
      </c>
      <c r="BG20"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0"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0" s="40" t="e">
        <f>IF(AND('PR-tampon'!RECH_HYGRO=TRUE,MATCH(REFERENCEMENT_ISOLANT[[#This Row],[Hygrométrie des locaux]],LISTE_HYGRO,0)&gt;=MATCH(ZONE_SIS_VISEE,LISTE_HYGRO,0)),1,0)</f>
        <v>#N/A</v>
      </c>
      <c r="BJ20" s="40" t="e">
        <f>IF(AND('PR-tampon'!RECH_CLIMAT=TRUE,MATCH(REFERENCEMENT_ISOLANT[[#This Row],[Climat max]],LISTE_CLIMAT,0)&gt;=MATCH(HAUT_VISEE,LISTE_CLIMAT,0)),1,0)</f>
        <v>#N/A</v>
      </c>
      <c r="BK20" s="40" t="e">
        <f>IF(AND(RECH_CLASSEMENT=TRUE,MATCH(REFERENCEMENT_ISOLANT[[#This Row],[classement locaux au sens 20.1 P3]],LISTE_CLASSEMENT,0)&gt;=MATCH(SITUA_VISEE,LISTE_CLASSEMENT,0)),1,0)</f>
        <v>#N/A</v>
      </c>
      <c r="BL20" s="40" t="e">
        <f>IF(AND(RECH_LOCAUX=TRUE,MATCH(REFERENCEMENT_ISOLANT[[#This Row],[Locaux climatisés ou raffraichis]],LISTE_LOCAUX_VISE,0)&gt;=MATCH(CATEG_VISEE,LISTE_LOCAUX_VISE,0)),1,0)</f>
        <v>#N/A</v>
      </c>
      <c r="BM20" s="40">
        <f>IF(REFERENCEMENT_ISOLANT[[#This Row],[Eligibilité procédé]]&lt;&gt;0,COUNTIF(REFERENCEMENT_ISOLANT[Eligibilité procédé],"&lt;="&amp;REFERENCEMENT_ISOLANT[[#This Row],[Eligibilité procédé]])-COUNTIF(REFERENCEMENT_ISOLANT[Eligibilité procédé],"=0"),ROWS(REFERENCEMENT_ISOLANT[Ordre]))</f>
        <v>15</v>
      </c>
      <c r="BN20" s="40">
        <f>IF(COUNTIF('PR-tampon'!$B$3:$B$9,TRUE)=COUNTIF(REFERENCEMENT_ISOLANT[[#This Row],[PAREMENT VISE]:[CRITERE CLIMATISATION VISE]],1),ROW(REFERENCEMENT_ISOLANT[[#This Row],[CRITERE CLIMATISATION VISE]]),"")</f>
        <v>20</v>
      </c>
      <c r="BO20"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Extenstion de l'Avis Technique n°20/21-488_V1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20"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Extenstion de l'Avis Technique n°20/21-488_V1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20"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20"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21" spans="1:70" ht="225" x14ac:dyDescent="0.25">
      <c r="A21" s="34">
        <v>45085</v>
      </c>
      <c r="B21" s="30" t="s">
        <v>13</v>
      </c>
      <c r="C21" s="30" t="s">
        <v>40</v>
      </c>
      <c r="D21" s="30" t="s">
        <v>41</v>
      </c>
      <c r="E21" s="30" t="s">
        <v>11</v>
      </c>
      <c r="F21" s="12" t="s">
        <v>241</v>
      </c>
      <c r="G21" s="12" t="s">
        <v>241</v>
      </c>
      <c r="H21" s="12" t="s">
        <v>241</v>
      </c>
      <c r="I21" s="13" t="s">
        <v>241</v>
      </c>
      <c r="J21" s="13" t="s">
        <v>241</v>
      </c>
      <c r="K21" s="12" t="s">
        <v>241</v>
      </c>
      <c r="L21" s="12"/>
      <c r="M21" s="12" t="s">
        <v>241</v>
      </c>
      <c r="N21" s="12" t="s">
        <v>77</v>
      </c>
      <c r="O21" s="12" t="s">
        <v>77</v>
      </c>
      <c r="P21" s="130" t="s">
        <v>476</v>
      </c>
      <c r="Q21" s="12" t="s">
        <v>241</v>
      </c>
      <c r="R21" s="12" t="s">
        <v>241</v>
      </c>
      <c r="S21" s="12"/>
      <c r="T21" s="12" t="s">
        <v>246</v>
      </c>
      <c r="U21" s="12" t="s">
        <v>246</v>
      </c>
      <c r="V21" s="12" t="s">
        <v>241</v>
      </c>
      <c r="W21" s="131" t="s">
        <v>473</v>
      </c>
      <c r="X21" s="32" t="s">
        <v>533</v>
      </c>
      <c r="Y21" s="13">
        <v>4</v>
      </c>
      <c r="Z21" s="13">
        <v>4</v>
      </c>
      <c r="AA21" s="13">
        <v>4</v>
      </c>
      <c r="AB21" s="13">
        <v>4</v>
      </c>
      <c r="AC21" s="13"/>
      <c r="AD21" s="32">
        <v>4.1000000000000002E-2</v>
      </c>
      <c r="AE21" s="16" t="s">
        <v>66</v>
      </c>
      <c r="AF21" s="16" t="s">
        <v>252</v>
      </c>
      <c r="AG21" s="13" t="s">
        <v>77</v>
      </c>
      <c r="AH21" s="13" t="s">
        <v>205</v>
      </c>
      <c r="AI21" s="16" t="s">
        <v>77</v>
      </c>
      <c r="AJ21" s="13" t="s">
        <v>205</v>
      </c>
      <c r="AK21" s="16" t="s">
        <v>233</v>
      </c>
      <c r="AL21" s="16" t="s">
        <v>209</v>
      </c>
      <c r="AM21" s="16" t="s">
        <v>453</v>
      </c>
      <c r="AN21" s="64" t="s">
        <v>218</v>
      </c>
      <c r="AO21" s="33" t="s">
        <v>140</v>
      </c>
      <c r="AP21" s="32" t="s">
        <v>74</v>
      </c>
      <c r="AQ21" s="30" t="s">
        <v>11</v>
      </c>
      <c r="AR21" s="10" t="s">
        <v>159</v>
      </c>
      <c r="AS21" s="34" t="s">
        <v>42</v>
      </c>
      <c r="AT21" s="35">
        <v>44117</v>
      </c>
      <c r="AU21" s="35">
        <v>44181</v>
      </c>
      <c r="AV21" s="35">
        <v>45688</v>
      </c>
      <c r="AW21" s="13">
        <f ca="1">+(REFERENCEMENT_ISOLANT[[#This Row],[AVIS LIMITE AU]]&gt;=TODAY())*1</f>
        <v>1</v>
      </c>
      <c r="AX21" s="13" t="s">
        <v>241</v>
      </c>
      <c r="AY2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Z21" s="109">
        <v>0</v>
      </c>
      <c r="BA21" s="30" t="s">
        <v>280</v>
      </c>
      <c r="BB2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https://evaluation.cstb.fr/fr/avis-technique/detail/20-20-466_V1/</v>
      </c>
      <c r="BC21"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https://evaluation.cstb.fr/fr/avis-technique/detail/20-20-466_V1/</v>
      </c>
      <c r="BD21" s="40"/>
      <c r="BE21"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F21" s="39">
        <f>IF(OR(AND(PAREMENT_VISE=LISTE!$O$3,'PR-tampon'!$B$9=TRUE,REFERENCEMENT_ISOLANT[[#This Row],[PAREMENT EXTERIEUR VENTILE]]="OUI"),AND(PAREMENT_VISE=LISTE!$O$4,'PR-tampon'!$B$9=TRUE,REFERENCEMENT_ISOLANT[[#This Row],[PAREMENT EXTERIEUR ENDUIT DE TYPE ETICS]]="OUI")),1,0)</f>
        <v>0</v>
      </c>
      <c r="BG21"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1"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1" s="40" t="e">
        <f>IF(AND('PR-tampon'!RECH_HYGRO=TRUE,MATCH(REFERENCEMENT_ISOLANT[[#This Row],[Hygrométrie des locaux]],LISTE_HYGRO,0)&gt;=MATCH(ZONE_SIS_VISEE,LISTE_HYGRO,0)),1,0)</f>
        <v>#N/A</v>
      </c>
      <c r="BJ21" s="40" t="e">
        <f>IF(AND('PR-tampon'!RECH_CLIMAT=TRUE,MATCH(REFERENCEMENT_ISOLANT[[#This Row],[Climat max]],LISTE_CLIMAT,0)&gt;=MATCH(HAUT_VISEE,LISTE_CLIMAT,0)),1,0)</f>
        <v>#N/A</v>
      </c>
      <c r="BK21" s="40" t="e">
        <f>IF(AND(RECH_CLASSEMENT=TRUE,MATCH(REFERENCEMENT_ISOLANT[[#This Row],[classement locaux au sens 20.1 P3]],LISTE_CLASSEMENT,0)&gt;=MATCH(SITUA_VISEE,LISTE_CLASSEMENT,0)),1,0)</f>
        <v>#N/A</v>
      </c>
      <c r="BL21" s="40" t="e">
        <f>IF(AND(RECH_LOCAUX=TRUE,MATCH(REFERENCEMENT_ISOLANT[[#This Row],[Locaux climatisés ou raffraichis]],LISTE_LOCAUX_VISE,0)&gt;=MATCH(CATEG_VISEE,LISTE_LOCAUX_VISE,0)),1,0)</f>
        <v>#N/A</v>
      </c>
      <c r="BM21" s="40">
        <f>IF(REFERENCEMENT_ISOLANT[[#This Row],[Eligibilité procédé]]&lt;&gt;0,COUNTIF(REFERENCEMENT_ISOLANT[Eligibilité procédé],"&lt;="&amp;REFERENCEMENT_ISOLANT[[#This Row],[Eligibilité procédé]])-COUNTIF(REFERENCEMENT_ISOLANT[Eligibilité procédé],"=0"),ROWS(REFERENCEMENT_ISOLANT[Ordre]))</f>
        <v>16</v>
      </c>
      <c r="BN21" s="40">
        <f>IF(COUNTIF('PR-tampon'!$B$3:$B$9,TRUE)=COUNTIF(REFERENCEMENT_ISOLANT[[#This Row],[PAREMENT VISE]:[CRITERE CLIMATISATION VISE]],1),ROW(REFERENCEMENT_ISOLANT[[#This Row],[CRITERE CLIMATISATION VISE]]),"")</f>
        <v>21</v>
      </c>
      <c r="BO21"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 procédé PAVAFLEX inclue 2 isolants, « PAVAFLEX® CONFORT » et « PAVAFLEX® CONFORT 36 »
 - Les bâtiments industriels, agricoles, agroalimentaires, ou frigorifiques ne sont pas visés dans le domaine d’emploi du Document Technique d'Application.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21"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 procédé PAVAFLEX inclue 2 isolants, « PAVAFLEX® CONFORT » et « PAVAFLEX® CONFORT 36 »
 - Les bâtiments industriels, agricoles, agroalimentaires, ou frigorifiques ne sont pas visés dans le domaine d’emploi du Document Technique d'Application.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21"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21"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row>
    <row r="22" spans="1:70" ht="156" x14ac:dyDescent="0.25">
      <c r="A22" s="34">
        <v>45085</v>
      </c>
      <c r="B22" s="30" t="s">
        <v>13</v>
      </c>
      <c r="C22" s="30" t="s">
        <v>40</v>
      </c>
      <c r="D22" s="30" t="s">
        <v>41</v>
      </c>
      <c r="E22" s="30" t="s">
        <v>11</v>
      </c>
      <c r="F22" s="12" t="s">
        <v>241</v>
      </c>
      <c r="G22" s="12" t="s">
        <v>77</v>
      </c>
      <c r="H22" s="12" t="s">
        <v>77</v>
      </c>
      <c r="I22" s="13" t="s">
        <v>77</v>
      </c>
      <c r="J22" s="13" t="s">
        <v>241</v>
      </c>
      <c r="K22" s="12" t="s">
        <v>77</v>
      </c>
      <c r="L22" s="130" t="s">
        <v>475</v>
      </c>
      <c r="M22" s="12" t="s">
        <v>241</v>
      </c>
      <c r="N22" s="12" t="s">
        <v>241</v>
      </c>
      <c r="O22" s="12" t="s">
        <v>241</v>
      </c>
      <c r="P22" s="12"/>
      <c r="Q22" s="12" t="s">
        <v>77</v>
      </c>
      <c r="R22" s="12" t="s">
        <v>77</v>
      </c>
      <c r="S22" s="12"/>
      <c r="T22" s="12" t="s">
        <v>241</v>
      </c>
      <c r="U22" s="12" t="s">
        <v>241</v>
      </c>
      <c r="V22" s="12" t="s">
        <v>241</v>
      </c>
      <c r="W22" s="12"/>
      <c r="X22" s="32" t="s">
        <v>479</v>
      </c>
      <c r="Y22" s="13">
        <v>4</v>
      </c>
      <c r="Z22" s="13">
        <v>4</v>
      </c>
      <c r="AA22" s="13">
        <v>4</v>
      </c>
      <c r="AB22" s="13">
        <v>4</v>
      </c>
      <c r="AC22" s="13"/>
      <c r="AD22" s="32">
        <v>3.7999999999999999E-2</v>
      </c>
      <c r="AE22" s="16" t="s">
        <v>66</v>
      </c>
      <c r="AF22" s="16" t="s">
        <v>252</v>
      </c>
      <c r="AG22" s="13" t="s">
        <v>77</v>
      </c>
      <c r="AH22" s="13" t="s">
        <v>205</v>
      </c>
      <c r="AI22" s="16" t="s">
        <v>77</v>
      </c>
      <c r="AJ22" s="13" t="s">
        <v>205</v>
      </c>
      <c r="AK22" s="16" t="s">
        <v>233</v>
      </c>
      <c r="AL22" s="16" t="s">
        <v>209</v>
      </c>
      <c r="AM22" s="16" t="s">
        <v>453</v>
      </c>
      <c r="AN22" s="16" t="s">
        <v>218</v>
      </c>
      <c r="AO22" s="33" t="s">
        <v>70</v>
      </c>
      <c r="AP22" s="32" t="s">
        <v>74</v>
      </c>
      <c r="AQ22" s="30" t="s">
        <v>11</v>
      </c>
      <c r="AR22" s="10" t="s">
        <v>159</v>
      </c>
      <c r="AS22" s="34" t="s">
        <v>186</v>
      </c>
      <c r="AT22" s="48" t="s">
        <v>163</v>
      </c>
      <c r="AU22" s="35">
        <v>44904</v>
      </c>
      <c r="AV22" s="35">
        <v>45688</v>
      </c>
      <c r="AW22" s="13">
        <f ca="1">+(REFERENCEMENT_ISOLANT[[#This Row],[AVIS LIMITE AU]]&gt;=TODAY())*1</f>
        <v>1</v>
      </c>
      <c r="AX22" s="13" t="s">
        <v>77</v>
      </c>
      <c r="AY2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22" s="109">
        <v>0</v>
      </c>
      <c r="BA22" s="30" t="s">
        <v>299</v>
      </c>
      <c r="BB2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https://evaluation.cstb.fr/fr/avis-technique/detail/20-20-467_V2/</v>
      </c>
      <c r="BC22"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https://evaluation.cstb.fr/fr/avis-technique/detail/20-20-467_V2/</v>
      </c>
      <c r="BD22" s="38" t="s">
        <v>47</v>
      </c>
      <c r="BE22"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n°20/20-467_V2 annule et remplace le Document d'Application Technique (DTA) n° 20/20-467_V1
Sur liste verte de la C2p à la date du référencement</v>
      </c>
      <c r="BF22" s="39">
        <f>IF(OR(AND(PAREMENT_VISE=LISTE!$O$3,'PR-tampon'!$B$9=TRUE,REFERENCEMENT_ISOLANT[[#This Row],[PAREMENT EXTERIEUR VENTILE]]="OUI"),AND(PAREMENT_VISE=LISTE!$O$4,'PR-tampon'!$B$9=TRUE,REFERENCEMENT_ISOLANT[[#This Row],[PAREMENT EXTERIEUR ENDUIT DE TYPE ETICS]]="OUI")),1,0)</f>
        <v>0</v>
      </c>
      <c r="BG22"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2"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2" s="40" t="e">
        <f>IF(AND('PR-tampon'!RECH_HYGRO=TRUE,MATCH(REFERENCEMENT_ISOLANT[[#This Row],[Hygrométrie des locaux]],LISTE_HYGRO,0)&gt;=MATCH(ZONE_SIS_VISEE,LISTE_HYGRO,0)),1,0)</f>
        <v>#N/A</v>
      </c>
      <c r="BJ22" s="40" t="e">
        <f>IF(AND('PR-tampon'!RECH_CLIMAT=TRUE,MATCH(REFERENCEMENT_ISOLANT[[#This Row],[Climat max]],LISTE_CLIMAT,0)&gt;=MATCH(HAUT_VISEE,LISTE_CLIMAT,0)),1,0)</f>
        <v>#N/A</v>
      </c>
      <c r="BK22" s="40" t="e">
        <f>IF(AND(RECH_CLASSEMENT=TRUE,MATCH(REFERENCEMENT_ISOLANT[[#This Row],[classement locaux au sens 20.1 P3]],LISTE_CLASSEMENT,0)&gt;=MATCH(SITUA_VISEE,LISTE_CLASSEMENT,0)),1,0)</f>
        <v>#N/A</v>
      </c>
      <c r="BL22" s="40" t="e">
        <f>IF(AND(RECH_LOCAUX=TRUE,MATCH(REFERENCEMENT_ISOLANT[[#This Row],[Locaux climatisés ou raffraichis]],LISTE_LOCAUX_VISE,0)&gt;=MATCH(CATEG_VISEE,LISTE_LOCAUX_VISE,0)),1,0)</f>
        <v>#N/A</v>
      </c>
      <c r="BM22" s="40">
        <f>IF(REFERENCEMENT_ISOLANT[[#This Row],[Eligibilité procédé]]&lt;&gt;0,COUNTIF(REFERENCEMENT_ISOLANT[Eligibilité procédé],"&lt;="&amp;REFERENCEMENT_ISOLANT[[#This Row],[Eligibilité procédé]])-COUNTIF(REFERENCEMENT_ISOLANT[Eligibilité procédé],"=0"),ROWS(REFERENCEMENT_ISOLANT[Ordre]))</f>
        <v>17</v>
      </c>
      <c r="BN22" s="40">
        <f>IF(COUNTIF('PR-tampon'!$B$3:$B$9,TRUE)=COUNTIF(REFERENCEMENT_ISOLANT[[#This Row],[PAREMENT VISE]:[CRITERE CLIMATISATION VISE]],1),ROW(REFERENCEMENT_ISOLANT[[#This Row],[CRITERE CLIMATISATION VISE]]),"")</f>
        <v>22</v>
      </c>
      <c r="BO22"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 procédé PAVAFLEX inclue 2 isolants, « PAVAFLEX® CONFORT » et « PAVAFLEX® CONFORT 36 »
 - Les bâtiments industriels ou de process, agricoles ou agroalimentaires, ainsi que des locaux frigorifique sont exclus du domaine d’emploi.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22"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 procédé PAVAFLEX inclue 2 isolants, « PAVAFLEX® CONFORT » et « PAVAFLEX® CONFORT 36 »
 - Les bâtiments industriels ou de process, agricoles ou agroalimentaires, ainsi que des locaux frigorifique sont exclus du domaine d’emploi.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22"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
 - FACADE :  ISOLATION ENTRE MONTANTS DE FACADE CONFORME AU NF DTU 31.4 AVEC PAREMENT EXTERIEUR VENTILE</v>
      </c>
      <c r="BR22"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row>
    <row r="23" spans="1:70" ht="120" x14ac:dyDescent="0.25">
      <c r="A23" s="34">
        <v>45085</v>
      </c>
      <c r="B23" s="30" t="s">
        <v>13</v>
      </c>
      <c r="C23" s="30" t="s">
        <v>48</v>
      </c>
      <c r="D23" s="30" t="s">
        <v>41</v>
      </c>
      <c r="E23" s="30" t="s">
        <v>49</v>
      </c>
      <c r="F23" s="12" t="s">
        <v>241</v>
      </c>
      <c r="G23" s="12" t="s">
        <v>77</v>
      </c>
      <c r="H23" s="12" t="s">
        <v>241</v>
      </c>
      <c r="I23" s="13" t="s">
        <v>77</v>
      </c>
      <c r="J23" s="13" t="s">
        <v>241</v>
      </c>
      <c r="K23" s="12" t="s">
        <v>77</v>
      </c>
      <c r="L23" s="130" t="s">
        <v>475</v>
      </c>
      <c r="M23" s="12" t="s">
        <v>241</v>
      </c>
      <c r="N23" s="12" t="s">
        <v>241</v>
      </c>
      <c r="O23" s="12" t="s">
        <v>241</v>
      </c>
      <c r="P23" s="12"/>
      <c r="Q23" s="12" t="s">
        <v>77</v>
      </c>
      <c r="R23" s="12" t="s">
        <v>241</v>
      </c>
      <c r="S23" s="12"/>
      <c r="T23" s="12" t="s">
        <v>241</v>
      </c>
      <c r="U23" s="12" t="s">
        <v>241</v>
      </c>
      <c r="V23" s="12" t="s">
        <v>241</v>
      </c>
      <c r="W23" s="12"/>
      <c r="X23" s="31" t="s">
        <v>512</v>
      </c>
      <c r="Y23" s="13">
        <v>4</v>
      </c>
      <c r="Z23" s="13">
        <v>4</v>
      </c>
      <c r="AA23" s="13">
        <v>4</v>
      </c>
      <c r="AB23" s="13">
        <v>4</v>
      </c>
      <c r="AC23" s="13"/>
      <c r="AD23" s="32" t="s">
        <v>79</v>
      </c>
      <c r="AE23" s="16" t="s">
        <v>66</v>
      </c>
      <c r="AF23" s="16" t="s">
        <v>252</v>
      </c>
      <c r="AG23" s="13" t="s">
        <v>77</v>
      </c>
      <c r="AH23" s="13" t="s">
        <v>205</v>
      </c>
      <c r="AI23" s="16" t="s">
        <v>77</v>
      </c>
      <c r="AJ23" s="13" t="s">
        <v>205</v>
      </c>
      <c r="AK23" s="16" t="s">
        <v>233</v>
      </c>
      <c r="AL23" s="16" t="s">
        <v>209</v>
      </c>
      <c r="AM23" s="16" t="s">
        <v>453</v>
      </c>
      <c r="AN23" s="16" t="s">
        <v>218</v>
      </c>
      <c r="AO23" s="33" t="s">
        <v>67</v>
      </c>
      <c r="AP23" s="32" t="s">
        <v>74</v>
      </c>
      <c r="AQ23" s="30" t="s">
        <v>49</v>
      </c>
      <c r="AR23" s="30" t="s">
        <v>158</v>
      </c>
      <c r="AS23" s="34" t="s">
        <v>106</v>
      </c>
      <c r="AT23" s="35"/>
      <c r="AU23" s="35">
        <v>44894</v>
      </c>
      <c r="AV23" s="35">
        <v>45535</v>
      </c>
      <c r="AW23" s="53">
        <f ca="1">+(REFERENCEMENT_ISOLANT[[#This Row],[AVIS LIMITE AU]]&gt;=TODAY())*1</f>
        <v>1</v>
      </c>
      <c r="AX23" s="13" t="s">
        <v>241</v>
      </c>
      <c r="AY2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Z23" s="109">
        <v>0</v>
      </c>
      <c r="BA23" s="65" t="s">
        <v>300</v>
      </c>
      <c r="BB2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https://evaluation.cstb.fr/fr/avis-technique/detail/20-20-468_V2/</v>
      </c>
      <c r="BC23"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https://evaluation.cstb.fr/fr/avis-technique/detail/20-20-468_V2/</v>
      </c>
      <c r="BD23" s="38" t="s">
        <v>187</v>
      </c>
      <c r="BE23"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n°20/20-468_V2 annule et remplace l' Avis technique n° 20/20-468_V1</v>
      </c>
      <c r="BF23" s="39">
        <f>IF(OR(AND(PAREMENT_VISE=LISTE!$O$3,'PR-tampon'!$B$9=TRUE,REFERENCEMENT_ISOLANT[[#This Row],[PAREMENT EXTERIEUR VENTILE]]="OUI"),AND(PAREMENT_VISE=LISTE!$O$4,'PR-tampon'!$B$9=TRUE,REFERENCEMENT_ISOLANT[[#This Row],[PAREMENT EXTERIEUR ENDUIT DE TYPE ETICS]]="OUI")),1,0)</f>
        <v>0</v>
      </c>
      <c r="BG23"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3"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3" s="40" t="e">
        <f>IF(AND('PR-tampon'!RECH_HYGRO=TRUE,MATCH(REFERENCEMENT_ISOLANT[[#This Row],[Hygrométrie des locaux]],LISTE_HYGRO,0)&gt;=MATCH(ZONE_SIS_VISEE,LISTE_HYGRO,0)),1,0)</f>
        <v>#N/A</v>
      </c>
      <c r="BJ23" s="40" t="e">
        <f>IF(AND('PR-tampon'!RECH_CLIMAT=TRUE,MATCH(REFERENCEMENT_ISOLANT[[#This Row],[Climat max]],LISTE_CLIMAT,0)&gt;=MATCH(HAUT_VISEE,LISTE_CLIMAT,0)),1,0)</f>
        <v>#N/A</v>
      </c>
      <c r="BK23" s="40" t="e">
        <f>IF(AND(RECH_CLASSEMENT=TRUE,MATCH(REFERENCEMENT_ISOLANT[[#This Row],[classement locaux au sens 20.1 P3]],LISTE_CLASSEMENT,0)&gt;=MATCH(SITUA_VISEE,LISTE_CLASSEMENT,0)),1,0)</f>
        <v>#N/A</v>
      </c>
      <c r="BL23" s="40" t="e">
        <f>IF(AND(RECH_LOCAUX=TRUE,MATCH(REFERENCEMENT_ISOLANT[[#This Row],[Locaux climatisés ou raffraichis]],LISTE_LOCAUX_VISE,0)&gt;=MATCH(CATEG_VISEE,LISTE_LOCAUX_VISE,0)),1,0)</f>
        <v>#N/A</v>
      </c>
      <c r="BM23" s="40">
        <f>IF(REFERENCEMENT_ISOLANT[[#This Row],[Eligibilité procédé]]&lt;&gt;0,COUNTIF(REFERENCEMENT_ISOLANT[Eligibilité procédé],"&lt;="&amp;REFERENCEMENT_ISOLANT[[#This Row],[Eligibilité procédé]])-COUNTIF(REFERENCEMENT_ISOLANT[Eligibilité procédé],"=0"),ROWS(REFERENCEMENT_ISOLANT[Ordre]))</f>
        <v>18</v>
      </c>
      <c r="BN23" s="40">
        <f>IF(COUNTIF('PR-tampon'!$B$3:$B$9,TRUE)=COUNTIF(REFERENCEMENT_ISOLANT[[#This Row],[PAREMENT VISE]:[CRITERE CLIMATISATION VISE]],1),ROW(REFERENCEMENT_ISOLANT[[#This Row],[CRITERE CLIMATISATION VISE]]),"")</f>
        <v>23</v>
      </c>
      <c r="BO23"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industriels, agricoles, agroalimentaires, frigorifiques ou à ossature porteuse métallique ne sont pas couverts par le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23"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industriels, agricoles, agroalimentaires, frigorifiques ou à ossature porteuse métallique ne sont pas couverts par le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23"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23"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row>
    <row r="24" spans="1:70" ht="195" x14ac:dyDescent="0.25">
      <c r="A24" s="34">
        <v>45085</v>
      </c>
      <c r="B24" s="30" t="s">
        <v>13</v>
      </c>
      <c r="C24" s="30" t="s">
        <v>48</v>
      </c>
      <c r="D24" s="30" t="s">
        <v>41</v>
      </c>
      <c r="E24" s="30" t="s">
        <v>49</v>
      </c>
      <c r="F24" s="12" t="s">
        <v>241</v>
      </c>
      <c r="G24" s="12" t="s">
        <v>241</v>
      </c>
      <c r="H24" s="12" t="s">
        <v>241</v>
      </c>
      <c r="I24" s="13" t="s">
        <v>241</v>
      </c>
      <c r="J24" s="13" t="s">
        <v>241</v>
      </c>
      <c r="K24" s="12" t="s">
        <v>241</v>
      </c>
      <c r="L24" s="12"/>
      <c r="M24" s="12" t="s">
        <v>241</v>
      </c>
      <c r="N24" s="12" t="s">
        <v>77</v>
      </c>
      <c r="O24" s="12" t="s">
        <v>77</v>
      </c>
      <c r="P24" s="130" t="s">
        <v>476</v>
      </c>
      <c r="Q24" s="12" t="s">
        <v>241</v>
      </c>
      <c r="R24" s="12" t="s">
        <v>241</v>
      </c>
      <c r="S24" s="12"/>
      <c r="T24" s="12" t="s">
        <v>246</v>
      </c>
      <c r="U24" s="12" t="s">
        <v>246</v>
      </c>
      <c r="V24" s="12" t="s">
        <v>241</v>
      </c>
      <c r="W24" s="131" t="s">
        <v>473</v>
      </c>
      <c r="X24" s="31" t="s">
        <v>534</v>
      </c>
      <c r="Y24" s="13">
        <v>4</v>
      </c>
      <c r="Z24" s="13">
        <v>4</v>
      </c>
      <c r="AA24" s="13">
        <v>4</v>
      </c>
      <c r="AB24" s="13">
        <v>4</v>
      </c>
      <c r="AC24" s="13"/>
      <c r="AD24" s="32" t="s">
        <v>79</v>
      </c>
      <c r="AE24" s="16" t="s">
        <v>66</v>
      </c>
      <c r="AF24" s="16" t="s">
        <v>252</v>
      </c>
      <c r="AG24" s="13" t="s">
        <v>77</v>
      </c>
      <c r="AH24" s="13" t="s">
        <v>205</v>
      </c>
      <c r="AI24" s="16" t="s">
        <v>77</v>
      </c>
      <c r="AJ24" s="13" t="s">
        <v>205</v>
      </c>
      <c r="AK24" s="16" t="s">
        <v>233</v>
      </c>
      <c r="AL24" s="16" t="s">
        <v>209</v>
      </c>
      <c r="AM24" s="16" t="s">
        <v>453</v>
      </c>
      <c r="AN24" s="64" t="s">
        <v>218</v>
      </c>
      <c r="AO24" s="33" t="s">
        <v>120</v>
      </c>
      <c r="AP24" s="32" t="s">
        <v>74</v>
      </c>
      <c r="AQ24" s="30" t="s">
        <v>49</v>
      </c>
      <c r="AR24" s="10" t="s">
        <v>159</v>
      </c>
      <c r="AS24" s="34" t="s">
        <v>85</v>
      </c>
      <c r="AT24" s="52">
        <v>43942</v>
      </c>
      <c r="AU24" s="35">
        <v>44314</v>
      </c>
      <c r="AV24" s="52">
        <v>45535</v>
      </c>
      <c r="AW24" s="53">
        <f ca="1">+(REFERENCEMENT_ISOLANT[[#This Row],[AVIS LIMITE AU]]&gt;=TODAY())*1</f>
        <v>1</v>
      </c>
      <c r="AX24" s="13" t="s">
        <v>241</v>
      </c>
      <c r="AY2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Z24" s="109">
        <v>0</v>
      </c>
      <c r="BA24" s="65" t="s">
        <v>280</v>
      </c>
      <c r="BB2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https://evaluation.cstb.fr/fr/avis-technique/detail/20-20-469_V1/</v>
      </c>
      <c r="BC24"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https://evaluation.cstb.fr/fr/avis-technique/detail/20-20-469_V1/</v>
      </c>
      <c r="BD24" s="40"/>
      <c r="BE24"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F24" s="39">
        <f>IF(OR(AND(PAREMENT_VISE=LISTE!$O$3,'PR-tampon'!$B$9=TRUE,REFERENCEMENT_ISOLANT[[#This Row],[PAREMENT EXTERIEUR VENTILE]]="OUI"),AND(PAREMENT_VISE=LISTE!$O$4,'PR-tampon'!$B$9=TRUE,REFERENCEMENT_ISOLANT[[#This Row],[PAREMENT EXTERIEUR ENDUIT DE TYPE ETICS]]="OUI")),1,0)</f>
        <v>0</v>
      </c>
      <c r="BG24"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4"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4" s="40" t="e">
        <f>IF(AND('PR-tampon'!RECH_HYGRO=TRUE,MATCH(REFERENCEMENT_ISOLANT[[#This Row],[Hygrométrie des locaux]],LISTE_HYGRO,0)&gt;=MATCH(ZONE_SIS_VISEE,LISTE_HYGRO,0)),1,0)</f>
        <v>#N/A</v>
      </c>
      <c r="BJ24" s="40" t="e">
        <f>IF(AND('PR-tampon'!RECH_CLIMAT=TRUE,MATCH(REFERENCEMENT_ISOLANT[[#This Row],[Climat max]],LISTE_CLIMAT,0)&gt;=MATCH(HAUT_VISEE,LISTE_CLIMAT,0)),1,0)</f>
        <v>#N/A</v>
      </c>
      <c r="BK24" s="40" t="e">
        <f>IF(AND(RECH_CLASSEMENT=TRUE,MATCH(REFERENCEMENT_ISOLANT[[#This Row],[classement locaux au sens 20.1 P3]],LISTE_CLASSEMENT,0)&gt;=MATCH(SITUA_VISEE,LISTE_CLASSEMENT,0)),1,0)</f>
        <v>#N/A</v>
      </c>
      <c r="BL24" s="40" t="e">
        <f>IF(AND(RECH_LOCAUX=TRUE,MATCH(REFERENCEMENT_ISOLANT[[#This Row],[Locaux climatisés ou raffraichis]],LISTE_LOCAUX_VISE,0)&gt;=MATCH(CATEG_VISEE,LISTE_LOCAUX_VISE,0)),1,0)</f>
        <v>#N/A</v>
      </c>
      <c r="BM24" s="40">
        <f>IF(REFERENCEMENT_ISOLANT[[#This Row],[Eligibilité procédé]]&lt;&gt;0,COUNTIF(REFERENCEMENT_ISOLANT[Eligibilité procédé],"&lt;="&amp;REFERENCEMENT_ISOLANT[[#This Row],[Eligibilité procédé]])-COUNTIF(REFERENCEMENT_ISOLANT[Eligibilité procédé],"=0"),ROWS(REFERENCEMENT_ISOLANT[Ordre]))</f>
        <v>19</v>
      </c>
      <c r="BN24" s="40">
        <f>IF(COUNTIF('PR-tampon'!$B$3:$B$9,TRUE)=COUNTIF(REFERENCEMENT_ISOLANT[[#This Row],[PAREMENT VISE]:[CRITERE CLIMATISATION VISE]],1),ROW(REFERENCEMENT_ISOLANT[[#This Row],[CRITERE CLIMATISATION VISE]]),"")</f>
        <v>24</v>
      </c>
      <c r="BO24"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industriels, agricoles, agroalimentaires, frigorifiques ou à ossature porteuse métallique ne sont pas couverts par le Document Technique d’Application.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24"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industriels, agricoles, agroalimentaires, frigorifiques ou à ossature porteuse métallique ne sont pas couverts par le Document Technique d’Application.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24"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24"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row>
    <row r="25" spans="1:70" ht="156" x14ac:dyDescent="0.25">
      <c r="A25" s="34">
        <v>45085</v>
      </c>
      <c r="B25" s="30" t="s">
        <v>13</v>
      </c>
      <c r="C25" s="51" t="s">
        <v>92</v>
      </c>
      <c r="D25" s="30" t="s">
        <v>118</v>
      </c>
      <c r="E25" s="30" t="s">
        <v>9</v>
      </c>
      <c r="F25" s="12" t="s">
        <v>241</v>
      </c>
      <c r="G25" s="12" t="s">
        <v>241</v>
      </c>
      <c r="H25" s="12" t="s">
        <v>241</v>
      </c>
      <c r="I25" s="13" t="s">
        <v>241</v>
      </c>
      <c r="J25" s="13" t="s">
        <v>241</v>
      </c>
      <c r="K25" s="12" t="s">
        <v>241</v>
      </c>
      <c r="L25" s="12"/>
      <c r="M25" s="12" t="s">
        <v>241</v>
      </c>
      <c r="N25" s="12" t="s">
        <v>77</v>
      </c>
      <c r="O25" s="12" t="s">
        <v>77</v>
      </c>
      <c r="P25" s="130" t="s">
        <v>476</v>
      </c>
      <c r="Q25" s="12" t="s">
        <v>241</v>
      </c>
      <c r="R25" s="12" t="s">
        <v>241</v>
      </c>
      <c r="S25" s="12"/>
      <c r="T25" s="12" t="s">
        <v>241</v>
      </c>
      <c r="U25" s="12" t="s">
        <v>241</v>
      </c>
      <c r="V25" s="12" t="s">
        <v>241</v>
      </c>
      <c r="W25" s="12"/>
      <c r="X25" s="31" t="s">
        <v>535</v>
      </c>
      <c r="Y25" s="13">
        <v>4</v>
      </c>
      <c r="Z25" s="13">
        <v>4</v>
      </c>
      <c r="AA25" s="13">
        <v>4</v>
      </c>
      <c r="AB25" s="13">
        <v>4</v>
      </c>
      <c r="AC25" s="13"/>
      <c r="AD25" s="32">
        <v>3.7999999999999999E-2</v>
      </c>
      <c r="AE25" s="16" t="s">
        <v>66</v>
      </c>
      <c r="AF25" s="16" t="s">
        <v>252</v>
      </c>
      <c r="AG25" s="13" t="s">
        <v>77</v>
      </c>
      <c r="AH25" s="13" t="s">
        <v>205</v>
      </c>
      <c r="AI25" s="16" t="s">
        <v>77</v>
      </c>
      <c r="AJ25" s="16">
        <v>8</v>
      </c>
      <c r="AK25" s="16" t="s">
        <v>233</v>
      </c>
      <c r="AL25" s="16" t="s">
        <v>209</v>
      </c>
      <c r="AM25" s="16" t="s">
        <v>453</v>
      </c>
      <c r="AN25" s="64" t="s">
        <v>218</v>
      </c>
      <c r="AO25" s="33" t="s">
        <v>343</v>
      </c>
      <c r="AP25" s="32" t="s">
        <v>117</v>
      </c>
      <c r="AQ25" s="30" t="s">
        <v>9</v>
      </c>
      <c r="AR25" s="30" t="s">
        <v>158</v>
      </c>
      <c r="AS25" s="34" t="s">
        <v>91</v>
      </c>
      <c r="AT25" s="52"/>
      <c r="AU25" s="52">
        <v>44607</v>
      </c>
      <c r="AV25" s="52">
        <v>45596</v>
      </c>
      <c r="AW25" s="53">
        <f ca="1">+(REFERENCEMENT_ISOLANT[[#This Row],[AVIS LIMITE AU]]&gt;=TODAY())*1</f>
        <v>1</v>
      </c>
      <c r="AX25" s="13" t="s">
        <v>77</v>
      </c>
      <c r="AY2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25" s="109">
        <v>0</v>
      </c>
      <c r="BA25" s="65" t="s">
        <v>279</v>
      </c>
      <c r="BB2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https://evaluation.cstb.fr/fr/avis-technique/detail/20-21-488_V1/</v>
      </c>
      <c r="BC25"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https://evaluation.cstb.fr/fr/avis-technique/detail/20-21-488_V1/</v>
      </c>
      <c r="BD25" s="40"/>
      <c r="BE25"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25" s="39">
        <f>IF(OR(AND(PAREMENT_VISE=LISTE!$O$3,'PR-tampon'!$B$9=TRUE,REFERENCEMENT_ISOLANT[[#This Row],[PAREMENT EXTERIEUR VENTILE]]="OUI"),AND(PAREMENT_VISE=LISTE!$O$4,'PR-tampon'!$B$9=TRUE,REFERENCEMENT_ISOLANT[[#This Row],[PAREMENT EXTERIEUR ENDUIT DE TYPE ETICS]]="OUI")),1,0)</f>
        <v>0</v>
      </c>
      <c r="BG25"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5"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5" s="40" t="e">
        <f>IF(AND('PR-tampon'!RECH_HYGRO=TRUE,MATCH(REFERENCEMENT_ISOLANT[[#This Row],[Hygrométrie des locaux]],LISTE_HYGRO,0)&gt;=MATCH(ZONE_SIS_VISEE,LISTE_HYGRO,0)),1,0)</f>
        <v>#N/A</v>
      </c>
      <c r="BJ25" s="40" t="e">
        <f>IF(AND('PR-tampon'!RECH_CLIMAT=TRUE,MATCH(REFERENCEMENT_ISOLANT[[#This Row],[Climat max]],LISTE_CLIMAT,0)&gt;=MATCH(HAUT_VISEE,LISTE_CLIMAT,0)),1,0)</f>
        <v>#N/A</v>
      </c>
      <c r="BK25" s="40" t="e">
        <f>IF(AND(RECH_CLASSEMENT=TRUE,MATCH(REFERENCEMENT_ISOLANT[[#This Row],[classement locaux au sens 20.1 P3]],LISTE_CLASSEMENT,0)&gt;=MATCH(SITUA_VISEE,LISTE_CLASSEMENT,0)),1,0)</f>
        <v>#N/A</v>
      </c>
      <c r="BL25" s="40" t="e">
        <f>IF(AND(RECH_LOCAUX=TRUE,MATCH(REFERENCEMENT_ISOLANT[[#This Row],[Locaux climatisés ou raffraichis]],LISTE_LOCAUX_VISE,0)&gt;=MATCH(CATEG_VISEE,LISTE_LOCAUX_VISE,0)),1,0)</f>
        <v>#N/A</v>
      </c>
      <c r="BM25" s="40">
        <f>IF(REFERENCEMENT_ISOLANT[[#This Row],[Eligibilité procédé]]&lt;&gt;0,COUNTIF(REFERENCEMENT_ISOLANT[Eligibilité procédé],"&lt;="&amp;REFERENCEMENT_ISOLANT[[#This Row],[Eligibilité procédé]])-COUNTIF(REFERENCEMENT_ISOLANT[Eligibilité procédé],"=0"),ROWS(REFERENCEMENT_ISOLANT[Ordre]))</f>
        <v>20</v>
      </c>
      <c r="BN25" s="40">
        <f>IF(COUNTIF('PR-tampon'!$B$3:$B$9,TRUE)=COUNTIF(REFERENCEMENT_ISOLANT[[#This Row],[PAREMENT VISE]:[CRITERE CLIMATISATION VISE]],1),ROW(REFERENCEMENT_ISOLANT[[#This Row],[CRITERE CLIMATISATION VISE]]),"")</f>
        <v>25</v>
      </c>
      <c r="BO25"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25"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25"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25"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26" spans="1:70" ht="60" x14ac:dyDescent="0.25">
      <c r="A26" s="34">
        <v>45085</v>
      </c>
      <c r="B26" s="30" t="s">
        <v>16</v>
      </c>
      <c r="C26" s="41" t="s">
        <v>163</v>
      </c>
      <c r="D26" s="30" t="s">
        <v>141</v>
      </c>
      <c r="E26" s="107" t="s">
        <v>163</v>
      </c>
      <c r="F26" s="12" t="s">
        <v>241</v>
      </c>
      <c r="G26" s="13" t="s">
        <v>241</v>
      </c>
      <c r="H26" s="13" t="s">
        <v>241</v>
      </c>
      <c r="I26" s="13" t="s">
        <v>241</v>
      </c>
      <c r="J26" s="13" t="s">
        <v>241</v>
      </c>
      <c r="K26" s="12" t="s">
        <v>241</v>
      </c>
      <c r="L26" s="12"/>
      <c r="M26" s="12" t="s">
        <v>241</v>
      </c>
      <c r="N26" s="12" t="s">
        <v>241</v>
      </c>
      <c r="O26" s="13" t="s">
        <v>77</v>
      </c>
      <c r="P26" s="12"/>
      <c r="Q26" s="12" t="s">
        <v>241</v>
      </c>
      <c r="R26" s="12" t="s">
        <v>241</v>
      </c>
      <c r="S26" s="12"/>
      <c r="T26" s="12" t="s">
        <v>241</v>
      </c>
      <c r="U26" s="12" t="s">
        <v>241</v>
      </c>
      <c r="V26" s="12" t="s">
        <v>241</v>
      </c>
      <c r="W26" s="12"/>
      <c r="X26" s="26"/>
      <c r="Y26" s="32">
        <v>4</v>
      </c>
      <c r="Z26" s="16">
        <v>2</v>
      </c>
      <c r="AA26" s="16">
        <v>1</v>
      </c>
      <c r="AB26" s="16">
        <v>1</v>
      </c>
      <c r="AC26" s="16"/>
      <c r="AD26" s="32"/>
      <c r="AE26" s="16" t="s">
        <v>66</v>
      </c>
      <c r="AF26" s="16" t="s">
        <v>252</v>
      </c>
      <c r="AG26" s="13" t="s">
        <v>77</v>
      </c>
      <c r="AH26" s="13" t="s">
        <v>205</v>
      </c>
      <c r="AI26" s="16" t="s">
        <v>77</v>
      </c>
      <c r="AJ26" s="13" t="s">
        <v>205</v>
      </c>
      <c r="AK26" s="16" t="s">
        <v>233</v>
      </c>
      <c r="AL26" s="16" t="s">
        <v>209</v>
      </c>
      <c r="AM26" s="16" t="s">
        <v>453</v>
      </c>
      <c r="AN26" s="16" t="s">
        <v>218</v>
      </c>
      <c r="AO26" s="33"/>
      <c r="AP26" s="32"/>
      <c r="AQ26" s="107" t="s">
        <v>163</v>
      </c>
      <c r="AR26" s="10" t="s">
        <v>413</v>
      </c>
      <c r="AS26" s="43" t="s">
        <v>414</v>
      </c>
      <c r="AT26" s="44" t="s">
        <v>163</v>
      </c>
      <c r="AU26" s="45">
        <v>43891</v>
      </c>
      <c r="AV26" s="44" t="s">
        <v>163</v>
      </c>
      <c r="AW26" s="13">
        <f ca="1">+(REFERENCEMENT_ISOLANT[[#This Row],[AVIS LIMITE AU]]&gt;=TODAY())*1</f>
        <v>1</v>
      </c>
      <c r="AX26" s="10" t="s">
        <v>415</v>
      </c>
      <c r="AY2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26" s="109">
        <v>0</v>
      </c>
      <c r="BA26" s="16"/>
      <c r="BB26" s="46" t="s">
        <v>466</v>
      </c>
      <c r="BC26" s="16"/>
      <c r="BD26" s="43"/>
      <c r="BE26"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F26" s="39">
        <f>IF(OR(AND(PAREMENT_VISE=LISTE!$O$3,'PR-tampon'!$B$9=TRUE,REFERENCEMENT_ISOLANT[[#This Row],[PAREMENT EXTERIEUR VENTILE]]="OUI"),AND(PAREMENT_VISE=LISTE!$O$4,'PR-tampon'!$B$9=TRUE,REFERENCEMENT_ISOLANT[[#This Row],[PAREMENT EXTERIEUR ENDUIT DE TYPE ETICS]]="OUI")),1,0)</f>
        <v>0</v>
      </c>
      <c r="BG26"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6"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6" s="13" t="e">
        <f>IF(AND('PR-tampon'!RECH_HYGRO=TRUE,MATCH(REFERENCEMENT_ISOLANT[[#This Row],[Hygrométrie des locaux]],LISTE_HYGRO,0)&gt;=MATCH(ZONE_SIS_VISEE,LISTE_HYGRO,0)),1,0)</f>
        <v>#N/A</v>
      </c>
      <c r="BJ26" s="13" t="e">
        <f>IF(AND('PR-tampon'!RECH_CLIMAT=TRUE,MATCH(REFERENCEMENT_ISOLANT[[#This Row],[Climat max]],LISTE_CLIMAT,0)&gt;=MATCH(HAUT_VISEE,LISTE_CLIMAT,0)),1,0)</f>
        <v>#N/A</v>
      </c>
      <c r="BK26" s="13" t="e">
        <f>IF(AND(RECH_CLASSEMENT=TRUE,MATCH(REFERENCEMENT_ISOLANT[[#This Row],[classement locaux au sens 20.1 P3]],LISTE_CLASSEMENT,0)&gt;=MATCH(SITUA_VISEE,LISTE_CLASSEMENT,0)),1,0)</f>
        <v>#N/A</v>
      </c>
      <c r="BL26" s="13" t="e">
        <f>IF(AND(RECH_LOCAUX=TRUE,MATCH(REFERENCEMENT_ISOLANT[[#This Row],[Locaux climatisés ou raffraichis]],LISTE_LOCAUX_VISE,0)&gt;=MATCH(CATEG_VISEE,LISTE_LOCAUX_VISE,0)),1,0)</f>
        <v>#N/A</v>
      </c>
      <c r="BM26" s="13">
        <f>IF(REFERENCEMENT_ISOLANT[[#This Row],[Eligibilité procédé]]&lt;&gt;0,COUNTIF(REFERENCEMENT_ISOLANT[Eligibilité procédé],"&lt;="&amp;REFERENCEMENT_ISOLANT[[#This Row],[Eligibilité procédé]])-COUNTIF(REFERENCEMENT_ISOLANT[Eligibilité procédé],"=0"),ROWS(REFERENCEMENT_ISOLANT[Ordre]))</f>
        <v>21</v>
      </c>
      <c r="BN26" s="13">
        <f>IF(COUNTIF('PR-tampon'!$B$3:$B$9,TRUE)=COUNTIF(REFERENCEMENT_ISOLANT[[#This Row],[PAREMENT VISE]:[CRITERE CLIMATISATION VISE]],1),ROW(REFERENCEMENT_ISOLANT[[#This Row],[CRITERE CLIMATISATION VISE]]),"")</f>
        <v>26</v>
      </c>
      <c r="BO26" s="132"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c>
      <c r="BP26" s="70"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c>
      <c r="BQ26"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26"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row>
    <row r="27" spans="1:70" ht="150" x14ac:dyDescent="0.25">
      <c r="A27" s="34">
        <v>45085</v>
      </c>
      <c r="B27" s="30" t="s">
        <v>16</v>
      </c>
      <c r="C27" s="30" t="s">
        <v>32</v>
      </c>
      <c r="D27" s="30" t="s">
        <v>15</v>
      </c>
      <c r="E27" s="30" t="s">
        <v>34</v>
      </c>
      <c r="F27" s="12" t="s">
        <v>241</v>
      </c>
      <c r="G27" s="12" t="s">
        <v>77</v>
      </c>
      <c r="H27" s="12" t="s">
        <v>241</v>
      </c>
      <c r="I27" s="13" t="s">
        <v>77</v>
      </c>
      <c r="J27" s="13" t="s">
        <v>241</v>
      </c>
      <c r="K27" s="12" t="s">
        <v>241</v>
      </c>
      <c r="L27" s="130" t="s">
        <v>475</v>
      </c>
      <c r="M27" s="12" t="s">
        <v>241</v>
      </c>
      <c r="N27" s="12" t="s">
        <v>241</v>
      </c>
      <c r="O27" s="12" t="s">
        <v>241</v>
      </c>
      <c r="P27" s="12"/>
      <c r="Q27" s="12" t="s">
        <v>241</v>
      </c>
      <c r="R27" s="12" t="s">
        <v>241</v>
      </c>
      <c r="S27" s="12"/>
      <c r="T27" s="12" t="s">
        <v>241</v>
      </c>
      <c r="U27" s="12" t="s">
        <v>241</v>
      </c>
      <c r="V27" s="12" t="s">
        <v>241</v>
      </c>
      <c r="W27" s="12"/>
      <c r="X27" s="31" t="s">
        <v>480</v>
      </c>
      <c r="Y27" s="13">
        <v>4</v>
      </c>
      <c r="Z27" s="13">
        <v>4</v>
      </c>
      <c r="AA27" s="13">
        <v>4</v>
      </c>
      <c r="AB27" s="13">
        <v>4</v>
      </c>
      <c r="AC27" s="13"/>
      <c r="AD27" s="32" t="s">
        <v>82</v>
      </c>
      <c r="AE27" s="16" t="s">
        <v>66</v>
      </c>
      <c r="AF27" s="16" t="s">
        <v>252</v>
      </c>
      <c r="AG27" s="13" t="s">
        <v>77</v>
      </c>
      <c r="AH27" s="13" t="s">
        <v>205</v>
      </c>
      <c r="AI27" s="16" t="s">
        <v>77</v>
      </c>
      <c r="AJ27" s="13" t="s">
        <v>205</v>
      </c>
      <c r="AK27" s="16" t="s">
        <v>233</v>
      </c>
      <c r="AL27" s="16" t="s">
        <v>209</v>
      </c>
      <c r="AM27" s="16" t="s">
        <v>453</v>
      </c>
      <c r="AN27" s="16" t="s">
        <v>218</v>
      </c>
      <c r="AO27" s="33" t="s">
        <v>341</v>
      </c>
      <c r="AP27" s="32" t="s">
        <v>74</v>
      </c>
      <c r="AQ27" s="30" t="s">
        <v>34</v>
      </c>
      <c r="AR27" s="30" t="s">
        <v>158</v>
      </c>
      <c r="AS27" s="34" t="s">
        <v>182</v>
      </c>
      <c r="AT27" s="48" t="s">
        <v>163</v>
      </c>
      <c r="AU27" s="35">
        <v>44911</v>
      </c>
      <c r="AV27" s="35">
        <v>46568</v>
      </c>
      <c r="AW27" s="13">
        <f ca="1">+(REFERENCEMENT_ISOLANT[[#This Row],[AVIS LIMITE AU]]&gt;=TODAY())*1</f>
        <v>1</v>
      </c>
      <c r="AX27" s="13" t="s">
        <v>77</v>
      </c>
      <c r="AY2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27" s="109">
        <v>0</v>
      </c>
      <c r="BA27" s="30" t="s">
        <v>292</v>
      </c>
      <c r="BB2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https://evaluation.cstb.fr/fr/avis-technique/detail/20-18-411_V3/</v>
      </c>
      <c r="BC27"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https://evaluation.cstb.fr/fr/avis-technique/detail/20-18-411_V3/</v>
      </c>
      <c r="BD27" s="38" t="s">
        <v>33</v>
      </c>
      <c r="BE27"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n°20/18-411_V3 annule et remplace l' Avis technique n° 20/18-411_V2
Sur liste verte de la C2p à la date du référencement</v>
      </c>
      <c r="BF27" s="39">
        <f>IF(OR(AND(PAREMENT_VISE=LISTE!$O$3,'PR-tampon'!$B$9=TRUE,REFERENCEMENT_ISOLANT[[#This Row],[PAREMENT EXTERIEUR VENTILE]]="OUI"),AND(PAREMENT_VISE=LISTE!$O$4,'PR-tampon'!$B$9=TRUE,REFERENCEMENT_ISOLANT[[#This Row],[PAREMENT EXTERIEUR ENDUIT DE TYPE ETICS]]="OUI")),1,0)</f>
        <v>0</v>
      </c>
      <c r="BG27"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7"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7" s="40" t="e">
        <f>IF(AND('PR-tampon'!RECH_HYGRO=TRUE,MATCH(REFERENCEMENT_ISOLANT[[#This Row],[Hygrométrie des locaux]],LISTE_HYGRO,0)&gt;=MATCH(ZONE_SIS_VISEE,LISTE_HYGRO,0)),1,0)</f>
        <v>#N/A</v>
      </c>
      <c r="BJ27" s="40" t="e">
        <f>IF(AND('PR-tampon'!RECH_CLIMAT=TRUE,MATCH(REFERENCEMENT_ISOLANT[[#This Row],[Climat max]],LISTE_CLIMAT,0)&gt;=MATCH(HAUT_VISEE,LISTE_CLIMAT,0)),1,0)</f>
        <v>#N/A</v>
      </c>
      <c r="BK27" s="40" t="e">
        <f>IF(AND(RECH_CLASSEMENT=TRUE,MATCH(REFERENCEMENT_ISOLANT[[#This Row],[classement locaux au sens 20.1 P3]],LISTE_CLASSEMENT,0)&gt;=MATCH(SITUA_VISEE,LISTE_CLASSEMENT,0)),1,0)</f>
        <v>#N/A</v>
      </c>
      <c r="BL27" s="40" t="e">
        <f>IF(AND(RECH_LOCAUX=TRUE,MATCH(REFERENCEMENT_ISOLANT[[#This Row],[Locaux climatisés ou raffraichis]],LISTE_LOCAUX_VISE,0)&gt;=MATCH(CATEG_VISEE,LISTE_LOCAUX_VISE,0)),1,0)</f>
        <v>#N/A</v>
      </c>
      <c r="BM27" s="40">
        <f>IF(REFERENCEMENT_ISOLANT[[#This Row],[Eligibilité procédé]]&lt;&gt;0,COUNTIF(REFERENCEMENT_ISOLANT[Eligibilité procédé],"&lt;="&amp;REFERENCEMENT_ISOLANT[[#This Row],[Eligibilité procédé]])-COUNTIF(REFERENCEMENT_ISOLANT[Eligibilité procédé],"=0"),ROWS(REFERENCEMENT_ISOLANT[Ordre]))</f>
        <v>22</v>
      </c>
      <c r="BN27" s="40">
        <f>IF(COUNTIF('PR-tampon'!$B$3:$B$9,TRUE)=COUNTIF(REFERENCEMENT_ISOLANT[[#This Row],[PAREMENT VISE]:[CRITERE CLIMATISATION VISE]],1),ROW(REFERENCEMENT_ISOLANT[[#This Row],[CRITERE CLIMATISATION VISE]]),"")</f>
        <v>27</v>
      </c>
      <c r="BO27"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agricoles, agroalimentaires, de process industriel, d'élevage, frigorifiques, à ambiances corrosives, ne sont pas visés par ce procédé.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27"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agricoles, agroalimentaires, de process industriel, d'élevage, frigorifiques, à ambiances corrosives, ne sont pas visés par ce procédé.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27"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27"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28" spans="1:70" ht="132" x14ac:dyDescent="0.25">
      <c r="A28" s="34">
        <v>45085</v>
      </c>
      <c r="B28" s="30" t="s">
        <v>16</v>
      </c>
      <c r="C28" s="30" t="s">
        <v>121</v>
      </c>
      <c r="D28" s="30" t="s">
        <v>10</v>
      </c>
      <c r="E28" s="30" t="s">
        <v>17</v>
      </c>
      <c r="F28" s="12" t="s">
        <v>241</v>
      </c>
      <c r="G28" s="12" t="s">
        <v>241</v>
      </c>
      <c r="H28" s="12" t="s">
        <v>241</v>
      </c>
      <c r="I28" s="13" t="s">
        <v>241</v>
      </c>
      <c r="J28" s="13" t="s">
        <v>241</v>
      </c>
      <c r="K28" s="12" t="s">
        <v>241</v>
      </c>
      <c r="L28" s="12"/>
      <c r="M28" s="12" t="s">
        <v>241</v>
      </c>
      <c r="N28" s="12" t="s">
        <v>241</v>
      </c>
      <c r="O28" s="12" t="s">
        <v>77</v>
      </c>
      <c r="P28" s="12"/>
      <c r="Q28" s="12" t="s">
        <v>241</v>
      </c>
      <c r="R28" s="12" t="s">
        <v>241</v>
      </c>
      <c r="S28" s="12"/>
      <c r="T28" s="12" t="s">
        <v>241</v>
      </c>
      <c r="U28" s="12" t="s">
        <v>241</v>
      </c>
      <c r="V28" s="12" t="s">
        <v>241</v>
      </c>
      <c r="W28" s="12"/>
      <c r="X28" s="32"/>
      <c r="Y28" s="13">
        <v>4</v>
      </c>
      <c r="Z28" s="13">
        <v>4</v>
      </c>
      <c r="AA28" s="13">
        <v>4</v>
      </c>
      <c r="AB28" s="13">
        <v>4</v>
      </c>
      <c r="AC28" s="13"/>
      <c r="AD28" s="32">
        <v>4.5999999999999999E-2</v>
      </c>
      <c r="AE28" s="16" t="s">
        <v>66</v>
      </c>
      <c r="AF28" s="16" t="s">
        <v>252</v>
      </c>
      <c r="AG28" s="13" t="s">
        <v>77</v>
      </c>
      <c r="AH28" s="13" t="s">
        <v>205</v>
      </c>
      <c r="AI28" s="16" t="s">
        <v>77</v>
      </c>
      <c r="AJ28" s="13" t="s">
        <v>205</v>
      </c>
      <c r="AK28" s="16" t="s">
        <v>233</v>
      </c>
      <c r="AL28" s="16" t="s">
        <v>131</v>
      </c>
      <c r="AM28" s="64" t="s">
        <v>453</v>
      </c>
      <c r="AN28" s="16" t="s">
        <v>218</v>
      </c>
      <c r="AO28" s="33" t="s">
        <v>130</v>
      </c>
      <c r="AP28" s="32" t="s">
        <v>68</v>
      </c>
      <c r="AQ28" s="30" t="s">
        <v>17</v>
      </c>
      <c r="AR28" s="10" t="s">
        <v>159</v>
      </c>
      <c r="AS28" s="34" t="s">
        <v>21</v>
      </c>
      <c r="AT28" s="54">
        <v>43612</v>
      </c>
      <c r="AU28" s="54">
        <v>43769</v>
      </c>
      <c r="AV28" s="54">
        <v>45900</v>
      </c>
      <c r="AW28" s="13">
        <f ca="1">+(REFERENCEMENT_ISOLANT[[#This Row],[AVIS LIMITE AU]]&gt;=TODAY())*1</f>
        <v>1</v>
      </c>
      <c r="AX28" s="13" t="s">
        <v>77</v>
      </c>
      <c r="AY2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28" s="109">
        <v>0</v>
      </c>
      <c r="BA28" s="66" t="s">
        <v>286</v>
      </c>
      <c r="BB2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v>
      </c>
      <c r="BC28"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v>
      </c>
      <c r="BD28" s="38" t="s">
        <v>175</v>
      </c>
      <c r="BE28"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 annule et remplace le Document d'Application Technique (DTA) n° 20/16-374_V1
Sur liste verte de la C2p à la date du référencement</v>
      </c>
      <c r="BF28" s="39">
        <f>IF(OR(AND(PAREMENT_VISE=LISTE!$O$3,'PR-tampon'!$B$9=TRUE,REFERENCEMENT_ISOLANT[[#This Row],[PAREMENT EXTERIEUR VENTILE]]="OUI"),AND(PAREMENT_VISE=LISTE!$O$4,'PR-tampon'!$B$9=TRUE,REFERENCEMENT_ISOLANT[[#This Row],[PAREMENT EXTERIEUR ENDUIT DE TYPE ETICS]]="OUI")),1,0)</f>
        <v>0</v>
      </c>
      <c r="BG28"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8"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8" s="40" t="e">
        <f>IF(AND('PR-tampon'!RECH_HYGRO=TRUE,MATCH(REFERENCEMENT_ISOLANT[[#This Row],[Hygrométrie des locaux]],LISTE_HYGRO,0)&gt;=MATCH(ZONE_SIS_VISEE,LISTE_HYGRO,0)),1,0)</f>
        <v>#N/A</v>
      </c>
      <c r="BJ28" s="40" t="e">
        <f>IF(AND('PR-tampon'!RECH_CLIMAT=TRUE,MATCH(REFERENCEMENT_ISOLANT[[#This Row],[Climat max]],LISTE_CLIMAT,0)&gt;=MATCH(HAUT_VISEE,LISTE_CLIMAT,0)),1,0)</f>
        <v>#N/A</v>
      </c>
      <c r="BK28" s="40" t="e">
        <f>IF(AND(RECH_CLASSEMENT=TRUE,MATCH(REFERENCEMENT_ISOLANT[[#This Row],[classement locaux au sens 20.1 P3]],LISTE_CLASSEMENT,0)&gt;=MATCH(SITUA_VISEE,LISTE_CLASSEMENT,0)),1,0)</f>
        <v>#N/A</v>
      </c>
      <c r="BL28" s="40" t="e">
        <f>IF(AND(RECH_LOCAUX=TRUE,MATCH(REFERENCEMENT_ISOLANT[[#This Row],[Locaux climatisés ou raffraichis]],LISTE_LOCAUX_VISE,0)&gt;=MATCH(CATEG_VISEE,LISTE_LOCAUX_VISE,0)),1,0)</f>
        <v>#N/A</v>
      </c>
      <c r="BM28" s="40">
        <f>IF(REFERENCEMENT_ISOLANT[[#This Row],[Eligibilité procédé]]&lt;&gt;0,COUNTIF(REFERENCEMENT_ISOLANT[Eligibilité procédé],"&lt;="&amp;REFERENCEMENT_ISOLANT[[#This Row],[Eligibilité procédé]])-COUNTIF(REFERENCEMENT_ISOLANT[Eligibilité procédé],"=0"),ROWS(REFERENCEMENT_ISOLANT[Ordre]))</f>
        <v>23</v>
      </c>
      <c r="BN28" s="40">
        <f>IF(COUNTIF('PR-tampon'!$B$3:$B$9,TRUE)=COUNTIF(REFERENCEMENT_ISOLANT[[#This Row],[PAREMENT VISE]:[CRITERE CLIMATISATION VISE]],1),ROW(REFERENCEMENT_ISOLANT[[#This Row],[CRITERE CLIMATISATION VISE]]),"")</f>
        <v>28</v>
      </c>
      <c r="BO28"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c>
      <c r="BP28"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c>
      <c r="BQ28"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28"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row>
    <row r="29" spans="1:70" ht="324" x14ac:dyDescent="0.25">
      <c r="A29" s="34">
        <v>45085</v>
      </c>
      <c r="B29" s="30" t="s">
        <v>16</v>
      </c>
      <c r="C29" s="30" t="s">
        <v>224</v>
      </c>
      <c r="D29" s="30" t="s">
        <v>226</v>
      </c>
      <c r="E29" s="30" t="s">
        <v>9</v>
      </c>
      <c r="F29" s="12" t="s">
        <v>241</v>
      </c>
      <c r="G29" s="12" t="s">
        <v>241</v>
      </c>
      <c r="H29" s="12" t="s">
        <v>241</v>
      </c>
      <c r="I29" s="13" t="s">
        <v>241</v>
      </c>
      <c r="J29" s="13" t="s">
        <v>241</v>
      </c>
      <c r="K29" s="12" t="s">
        <v>241</v>
      </c>
      <c r="L29" s="12"/>
      <c r="M29" s="12" t="s">
        <v>241</v>
      </c>
      <c r="N29" s="14" t="s">
        <v>77</v>
      </c>
      <c r="O29" s="12" t="s">
        <v>77</v>
      </c>
      <c r="P29" s="130" t="s">
        <v>476</v>
      </c>
      <c r="Q29" s="12" t="s">
        <v>241</v>
      </c>
      <c r="R29" s="12" t="s">
        <v>241</v>
      </c>
      <c r="S29" s="12"/>
      <c r="T29" s="12" t="s">
        <v>241</v>
      </c>
      <c r="U29" s="12" t="s">
        <v>241</v>
      </c>
      <c r="V29" s="12" t="s">
        <v>241</v>
      </c>
      <c r="W29" s="12"/>
      <c r="X29" s="31" t="s">
        <v>536</v>
      </c>
      <c r="Y29" s="13">
        <v>4</v>
      </c>
      <c r="Z29" s="13">
        <v>4</v>
      </c>
      <c r="AA29" s="13">
        <v>4</v>
      </c>
      <c r="AB29" s="13">
        <v>4</v>
      </c>
      <c r="AC29" s="13"/>
      <c r="AD29" s="32"/>
      <c r="AE29" s="16" t="s">
        <v>225</v>
      </c>
      <c r="AF29" s="16" t="s">
        <v>252</v>
      </c>
      <c r="AG29" s="13" t="s">
        <v>77</v>
      </c>
      <c r="AH29" s="13">
        <v>8</v>
      </c>
      <c r="AI29" s="16" t="s">
        <v>77</v>
      </c>
      <c r="AJ29" s="13" t="s">
        <v>205</v>
      </c>
      <c r="AK29" s="16" t="s">
        <v>233</v>
      </c>
      <c r="AL29" s="16" t="s">
        <v>209</v>
      </c>
      <c r="AM29" s="16" t="s">
        <v>453</v>
      </c>
      <c r="AN29" s="64" t="s">
        <v>218</v>
      </c>
      <c r="AO29" s="33" t="s">
        <v>513</v>
      </c>
      <c r="AP29" s="32" t="s">
        <v>68</v>
      </c>
      <c r="AQ29" s="30" t="s">
        <v>9</v>
      </c>
      <c r="AR29" s="10" t="s">
        <v>158</v>
      </c>
      <c r="AS29" s="34" t="s">
        <v>227</v>
      </c>
      <c r="AT29" s="52"/>
      <c r="AU29" s="52">
        <v>44946</v>
      </c>
      <c r="AV29" s="52">
        <v>47573</v>
      </c>
      <c r="AW29" s="53">
        <f ca="1">+(REFERENCEMENT_ISOLANT[[#This Row],[AVIS LIMITE AU]]&gt;=TODAY())*1</f>
        <v>1</v>
      </c>
      <c r="AX29" s="13" t="s">
        <v>77</v>
      </c>
      <c r="AY2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29" s="109">
        <v>0</v>
      </c>
      <c r="BA29" s="65" t="s">
        <v>294</v>
      </c>
      <c r="BB2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https://evaluation.cstb.fr/fr/avis-technique/detail/20-17-398_V2/</v>
      </c>
      <c r="BC29"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https://evaluation.cstb.fr/fr/avis-technique/detail/20-17-398_V2/</v>
      </c>
      <c r="BD29" s="38" t="s">
        <v>228</v>
      </c>
      <c r="BE29"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n°20/17-398_V2 annule et remplace l' Avis technique n° 20/17-398_V1
Sur liste verte de la C2p à la date du référencement</v>
      </c>
      <c r="BF29" s="39">
        <f>IF(OR(AND(PAREMENT_VISE=LISTE!$O$3,'PR-tampon'!$B$9=TRUE,REFERENCEMENT_ISOLANT[[#This Row],[PAREMENT EXTERIEUR VENTILE]]="OUI"),AND(PAREMENT_VISE=LISTE!$O$4,'PR-tampon'!$B$9=TRUE,REFERENCEMENT_ISOLANT[[#This Row],[PAREMENT EXTERIEUR ENDUIT DE TYPE ETICS]]="OUI")),1,0)</f>
        <v>0</v>
      </c>
      <c r="BG29"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29"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29" s="40" t="e">
        <f>IF(AND('PR-tampon'!RECH_HYGRO=TRUE,MATCH(REFERENCEMENT_ISOLANT[[#This Row],[Hygrométrie des locaux]],LISTE_HYGRO,0)&gt;=MATCH(ZONE_SIS_VISEE,LISTE_HYGRO,0)),1,0)</f>
        <v>#N/A</v>
      </c>
      <c r="BJ29" s="40" t="e">
        <f>IF(AND('PR-tampon'!RECH_CLIMAT=TRUE,MATCH(REFERENCEMENT_ISOLANT[[#This Row],[Climat max]],LISTE_CLIMAT,0)&gt;=MATCH(HAUT_VISEE,LISTE_CLIMAT,0)),1,0)</f>
        <v>#N/A</v>
      </c>
      <c r="BK29" s="40" t="e">
        <f>IF(AND(RECH_CLASSEMENT=TRUE,MATCH(REFERENCEMENT_ISOLANT[[#This Row],[classement locaux au sens 20.1 P3]],LISTE_CLASSEMENT,0)&gt;=MATCH(SITUA_VISEE,LISTE_CLASSEMENT,0)),1,0)</f>
        <v>#N/A</v>
      </c>
      <c r="BL29" s="40" t="e">
        <f>IF(AND(RECH_LOCAUX=TRUE,MATCH(REFERENCEMENT_ISOLANT[[#This Row],[Locaux climatisés ou raffraichis]],LISTE_LOCAUX_VISE,0)&gt;=MATCH(CATEG_VISEE,LISTE_LOCAUX_VISE,0)),1,0)</f>
        <v>#N/A</v>
      </c>
      <c r="BM29" s="40">
        <f>IF(REFERENCEMENT_ISOLANT[[#This Row],[Eligibilité procédé]]&lt;&gt;0,COUNTIF(REFERENCEMENT_ISOLANT[Eligibilité procédé],"&lt;="&amp;REFERENCEMENT_ISOLANT[[#This Row],[Eligibilité procédé]])-COUNTIF(REFERENCEMENT_ISOLANT[Eligibilité procédé],"=0"),ROWS(REFERENCEMENT_ISOLANT[Ordre]))</f>
        <v>24</v>
      </c>
      <c r="BN29" s="40">
        <f>IF(COUNTIF('PR-tampon'!$B$3:$B$9,TRUE)=COUNTIF(REFERENCEMENT_ISOLANT[[#This Row],[PAREMENT VISE]:[CRITERE CLIMATISATION VISE]],1),ROW(REFERENCEMENT_ISOLANT[[#This Row],[CRITERE CLIMATISATION VISE]]),"")</f>
        <v>29</v>
      </c>
      <c r="BO29"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de process industriel, agricoles,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29"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de process industriel, agricoles, agroalimentaire, frigorifique, à ambiance corrosive et à ossatures porteuses métalliques sont exclus.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29"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29"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30" spans="1:70" ht="108" x14ac:dyDescent="0.25">
      <c r="A30" s="34">
        <v>45085</v>
      </c>
      <c r="B30" s="30" t="s">
        <v>16</v>
      </c>
      <c r="C30" s="41" t="s">
        <v>371</v>
      </c>
      <c r="D30" s="30" t="s">
        <v>141</v>
      </c>
      <c r="E30" s="41" t="s">
        <v>372</v>
      </c>
      <c r="F30" s="12" t="s">
        <v>241</v>
      </c>
      <c r="G30" s="12" t="s">
        <v>241</v>
      </c>
      <c r="H30" s="12" t="s">
        <v>77</v>
      </c>
      <c r="I30" s="13" t="s">
        <v>77</v>
      </c>
      <c r="J30" s="13" t="s">
        <v>241</v>
      </c>
      <c r="K30" s="12" t="s">
        <v>241</v>
      </c>
      <c r="L30" s="130" t="s">
        <v>475</v>
      </c>
      <c r="M30" s="12" t="s">
        <v>241</v>
      </c>
      <c r="N30" s="12" t="s">
        <v>241</v>
      </c>
      <c r="O30" s="12" t="s">
        <v>241</v>
      </c>
      <c r="P30" s="12"/>
      <c r="Q30" s="12" t="s">
        <v>241</v>
      </c>
      <c r="R30" s="12" t="s">
        <v>241</v>
      </c>
      <c r="S30" s="12"/>
      <c r="T30" s="12" t="s">
        <v>241</v>
      </c>
      <c r="U30" s="12" t="s">
        <v>241</v>
      </c>
      <c r="V30" s="12" t="s">
        <v>241</v>
      </c>
      <c r="W30" s="12"/>
      <c r="X30" s="26"/>
      <c r="Y30" s="10">
        <v>4</v>
      </c>
      <c r="Z30" s="10" t="s">
        <v>377</v>
      </c>
      <c r="AA30" s="10" t="s">
        <v>377</v>
      </c>
      <c r="AB30" s="10" t="s">
        <v>377</v>
      </c>
      <c r="AC30" s="99" t="s">
        <v>378</v>
      </c>
      <c r="AD30" s="32" t="s">
        <v>173</v>
      </c>
      <c r="AE30" s="16" t="s">
        <v>66</v>
      </c>
      <c r="AF30" s="16" t="s">
        <v>252</v>
      </c>
      <c r="AG30" s="13" t="s">
        <v>77</v>
      </c>
      <c r="AH30" s="42">
        <v>28</v>
      </c>
      <c r="AI30" s="16" t="s">
        <v>77</v>
      </c>
      <c r="AJ30" s="16">
        <v>28</v>
      </c>
      <c r="AK30" s="16" t="s">
        <v>233</v>
      </c>
      <c r="AL30" s="16" t="s">
        <v>209</v>
      </c>
      <c r="AM30" s="16" t="s">
        <v>449</v>
      </c>
      <c r="AN30" s="16" t="s">
        <v>218</v>
      </c>
      <c r="AO30" s="16"/>
      <c r="AP30" s="96" t="s">
        <v>173</v>
      </c>
      <c r="AQ30" s="10" t="s">
        <v>373</v>
      </c>
      <c r="AR30" s="10" t="s">
        <v>374</v>
      </c>
      <c r="AS30" s="10" t="s">
        <v>375</v>
      </c>
      <c r="AT30" s="98" t="s">
        <v>163</v>
      </c>
      <c r="AU30" s="98">
        <v>44497</v>
      </c>
      <c r="AV30" s="98">
        <v>45747</v>
      </c>
      <c r="AW30" s="13">
        <f ca="1">+(REFERENCEMENT_ISOLANT[[#This Row],[AVIS LIMITE AU]]&gt;=TODAY())*1</f>
        <v>1</v>
      </c>
      <c r="AX30" s="16" t="s">
        <v>77</v>
      </c>
      <c r="AY3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0" s="109">
        <v>0</v>
      </c>
      <c r="BA30" s="16"/>
      <c r="BB30" s="46" t="s">
        <v>376</v>
      </c>
      <c r="BC30" s="3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https://evaluation.cstb.fr/fr/appreciation-technique-expertise-atex/detail/2944-v1/</v>
      </c>
      <c r="BD30" s="47"/>
      <c r="BE30"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30" s="39">
        <f>IF(OR(AND(PAREMENT_VISE=LISTE!$O$3,'PR-tampon'!$B$9=TRUE,REFERENCEMENT_ISOLANT[[#This Row],[PAREMENT EXTERIEUR VENTILE]]="OUI"),AND(PAREMENT_VISE=LISTE!$O$4,'PR-tampon'!$B$9=TRUE,REFERENCEMENT_ISOLANT[[#This Row],[PAREMENT EXTERIEUR ENDUIT DE TYPE ETICS]]="OUI")),1,0)</f>
        <v>0</v>
      </c>
      <c r="BG30"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0"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0" s="40" t="e">
        <f>IF(AND('PR-tampon'!RECH_HYGRO=TRUE,MATCH(REFERENCEMENT_ISOLANT[[#This Row],[Hygrométrie des locaux]],LISTE_HYGRO,0)&gt;=MATCH(ZONE_SIS_VISEE,LISTE_HYGRO,0)),1,0)</f>
        <v>#N/A</v>
      </c>
      <c r="BJ30" s="40" t="e">
        <f>IF(AND('PR-tampon'!RECH_CLIMAT=TRUE,MATCH(REFERENCEMENT_ISOLANT[[#This Row],[Climat max]],LISTE_CLIMAT,0)&gt;=MATCH(HAUT_VISEE,LISTE_CLIMAT,0)),1,0)</f>
        <v>#N/A</v>
      </c>
      <c r="BK30" s="40" t="e">
        <f>IF(AND(RECH_CLASSEMENT=TRUE,MATCH(REFERENCEMENT_ISOLANT[[#This Row],[classement locaux au sens 20.1 P3]],LISTE_CLASSEMENT,0)&gt;=MATCH(SITUA_VISEE,LISTE_CLASSEMENT,0)),1,0)</f>
        <v>#N/A</v>
      </c>
      <c r="BL30" s="40" t="e">
        <f>IF(AND(RECH_LOCAUX=TRUE,MATCH(REFERENCEMENT_ISOLANT[[#This Row],[Locaux climatisés ou raffraichis]],LISTE_LOCAUX_VISE,0)&gt;=MATCH(CATEG_VISEE,LISTE_LOCAUX_VISE,0)),1,0)</f>
        <v>#N/A</v>
      </c>
      <c r="BM30" s="40">
        <f>IF(REFERENCEMENT_ISOLANT[[#This Row],[Eligibilité procédé]]&lt;&gt;0,COUNTIF(REFERENCEMENT_ISOLANT[Eligibilité procédé],"&lt;="&amp;REFERENCEMENT_ISOLANT[[#This Row],[Eligibilité procédé]])-COUNTIF(REFERENCEMENT_ISOLANT[Eligibilité procédé],"=0"),ROWS(REFERENCEMENT_ISOLANT[Ordre]))</f>
        <v>25</v>
      </c>
      <c r="BN30" s="40">
        <f>IF(COUNTIF('PR-tampon'!$B$3:$B$9,TRUE)=COUNTIF(REFERENCEMENT_ISOLANT[[#This Row],[PAREMENT VISE]:[CRITERE CLIMATISATION VISE]],1),ROW(REFERENCEMENT_ISOLANT[[#This Row],[CRITERE CLIMATISATION VISE]]),"")</f>
        <v>30</v>
      </c>
      <c r="BO30"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0"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0"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FACADE :  ISOLATION ENTRE MONTANTS DE FACADE CONFORME AU NF DTU 31.4 AVEC PAREMENT EXTERIEUR VENTILE</v>
      </c>
      <c r="BR30"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FACADE :  ISOLATION ENTRE MONTANTS DE FACADE CONFORME AU NF DTU 31.4 AVEC PAREMENT EXTERIEUR VENTILE</v>
      </c>
    </row>
    <row r="31" spans="1:70" ht="144" x14ac:dyDescent="0.25">
      <c r="A31" s="34">
        <v>45085</v>
      </c>
      <c r="B31" s="30" t="s">
        <v>16</v>
      </c>
      <c r="C31" s="30" t="s">
        <v>27</v>
      </c>
      <c r="D31" s="30" t="s">
        <v>15</v>
      </c>
      <c r="E31" s="30" t="s">
        <v>28</v>
      </c>
      <c r="F31" s="12" t="s">
        <v>241</v>
      </c>
      <c r="G31" s="12" t="s">
        <v>77</v>
      </c>
      <c r="H31" s="12" t="s">
        <v>241</v>
      </c>
      <c r="I31" s="13" t="s">
        <v>77</v>
      </c>
      <c r="J31" s="13" t="s">
        <v>241</v>
      </c>
      <c r="K31" s="12" t="s">
        <v>241</v>
      </c>
      <c r="L31" s="130" t="s">
        <v>475</v>
      </c>
      <c r="M31" s="12" t="s">
        <v>241</v>
      </c>
      <c r="N31" s="12" t="s">
        <v>241</v>
      </c>
      <c r="O31" s="12" t="s">
        <v>241</v>
      </c>
      <c r="P31" s="12"/>
      <c r="Q31" s="12" t="s">
        <v>241</v>
      </c>
      <c r="R31" s="12" t="s">
        <v>241</v>
      </c>
      <c r="S31" s="12"/>
      <c r="T31" s="12" t="s">
        <v>241</v>
      </c>
      <c r="U31" s="12" t="s">
        <v>241</v>
      </c>
      <c r="V31" s="12" t="s">
        <v>241</v>
      </c>
      <c r="W31" s="12"/>
      <c r="X31" s="31" t="s">
        <v>127</v>
      </c>
      <c r="Y31" s="10">
        <v>4</v>
      </c>
      <c r="Z31" s="10">
        <v>4</v>
      </c>
      <c r="AA31" s="10">
        <v>4</v>
      </c>
      <c r="AB31" s="10">
        <v>4</v>
      </c>
      <c r="AC31" s="10"/>
      <c r="AD31" s="32" t="s">
        <v>81</v>
      </c>
      <c r="AE31" s="16" t="s">
        <v>66</v>
      </c>
      <c r="AF31" s="16" t="s">
        <v>252</v>
      </c>
      <c r="AG31" s="13" t="s">
        <v>77</v>
      </c>
      <c r="AH31" s="13" t="s">
        <v>205</v>
      </c>
      <c r="AI31" s="16" t="s">
        <v>77</v>
      </c>
      <c r="AJ31" s="13" t="s">
        <v>205</v>
      </c>
      <c r="AK31" s="16" t="s">
        <v>233</v>
      </c>
      <c r="AL31" s="16" t="s">
        <v>209</v>
      </c>
      <c r="AM31" s="16" t="s">
        <v>453</v>
      </c>
      <c r="AN31" s="16" t="s">
        <v>218</v>
      </c>
      <c r="AO31" s="33" t="s">
        <v>72</v>
      </c>
      <c r="AP31" s="32" t="s">
        <v>69</v>
      </c>
      <c r="AQ31" s="30" t="s">
        <v>28</v>
      </c>
      <c r="AR31" s="30" t="s">
        <v>158</v>
      </c>
      <c r="AS31" s="34" t="s">
        <v>170</v>
      </c>
      <c r="AT31" s="35" t="s">
        <v>163</v>
      </c>
      <c r="AU31" s="35">
        <v>44911</v>
      </c>
      <c r="AV31" s="35">
        <v>46568</v>
      </c>
      <c r="AW31" s="13">
        <f ca="1">+(REFERENCEMENT_ISOLANT[[#This Row],[AVIS LIMITE AU]]&gt;=TODAY())*1</f>
        <v>1</v>
      </c>
      <c r="AX31" s="13" t="s">
        <v>77</v>
      </c>
      <c r="AY3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1" s="109">
        <v>0</v>
      </c>
      <c r="BA31" s="30" t="s">
        <v>281</v>
      </c>
      <c r="BB3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https://evaluation.cstb.fr/fr/avis-technique/detail/20-13-299_V3/</v>
      </c>
      <c r="BC31"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https://evaluation.cstb.fr/fr/avis-technique/detail/20-13-299_V3/</v>
      </c>
      <c r="BD31" s="38" t="s">
        <v>29</v>
      </c>
      <c r="BE31"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n°20/13-299_V3 annule et remplace l' Avis technique n° 20/13-299_V2
Sur liste verte de la C2p à la date du référencement</v>
      </c>
      <c r="BF31" s="39">
        <f>IF(OR(AND(PAREMENT_VISE=LISTE!$O$3,'PR-tampon'!$B$9=TRUE,REFERENCEMENT_ISOLANT[[#This Row],[PAREMENT EXTERIEUR VENTILE]]="OUI"),AND(PAREMENT_VISE=LISTE!$O$4,'PR-tampon'!$B$9=TRUE,REFERENCEMENT_ISOLANT[[#This Row],[PAREMENT EXTERIEUR ENDUIT DE TYPE ETICS]]="OUI")),1,0)</f>
        <v>0</v>
      </c>
      <c r="BG31"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1"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1" s="40" t="e">
        <f>IF(AND('PR-tampon'!RECH_HYGRO=TRUE,MATCH(REFERENCEMENT_ISOLANT[[#This Row],[Hygrométrie des locaux]],LISTE_HYGRO,0)&gt;=MATCH(ZONE_SIS_VISEE,LISTE_HYGRO,0)),1,0)</f>
        <v>#N/A</v>
      </c>
      <c r="BJ31" s="40" t="e">
        <f>IF(AND('PR-tampon'!RECH_CLIMAT=TRUE,MATCH(REFERENCEMENT_ISOLANT[[#This Row],[Climat max]],LISTE_CLIMAT,0)&gt;=MATCH(HAUT_VISEE,LISTE_CLIMAT,0)),1,0)</f>
        <v>#N/A</v>
      </c>
      <c r="BK31" s="40" t="e">
        <f>IF(AND(RECH_CLASSEMENT=TRUE,MATCH(REFERENCEMENT_ISOLANT[[#This Row],[classement locaux au sens 20.1 P3]],LISTE_CLASSEMENT,0)&gt;=MATCH(SITUA_VISEE,LISTE_CLASSEMENT,0)),1,0)</f>
        <v>#N/A</v>
      </c>
      <c r="BL31" s="40" t="e">
        <f>IF(AND(RECH_LOCAUX=TRUE,MATCH(REFERENCEMENT_ISOLANT[[#This Row],[Locaux climatisés ou raffraichis]],LISTE_LOCAUX_VISE,0)&gt;=MATCH(CATEG_VISEE,LISTE_LOCAUX_VISE,0)),1,0)</f>
        <v>#N/A</v>
      </c>
      <c r="BM31" s="40">
        <f>IF(REFERENCEMENT_ISOLANT[[#This Row],[Eligibilité procédé]]&lt;&gt;0,COUNTIF(REFERENCEMENT_ISOLANT[Eligibilité procédé],"&lt;="&amp;REFERENCEMENT_ISOLANT[[#This Row],[Eligibilité procédé]])-COUNTIF(REFERENCEMENT_ISOLANT[Eligibilité procédé],"=0"),ROWS(REFERENCEMENT_ISOLANT[Ordre]))</f>
        <v>26</v>
      </c>
      <c r="BN31" s="40">
        <f>IF(COUNTIF('PR-tampon'!$B$3:$B$9,TRUE)=COUNTIF(REFERENCEMENT_ISOLANT[[#This Row],[PAREMENT VISE]:[CRITERE CLIMATISATION VISE]],1),ROW(REFERENCEMENT_ISOLANT[[#This Row],[CRITERE CLIMATISATION VISE]]),"")</f>
        <v>31</v>
      </c>
      <c r="BO31"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1"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1"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1"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32" spans="1:70" ht="120" x14ac:dyDescent="0.25">
      <c r="A32" s="34">
        <v>45085</v>
      </c>
      <c r="B32" s="30" t="s">
        <v>16</v>
      </c>
      <c r="C32" s="30" t="s">
        <v>30</v>
      </c>
      <c r="D32" s="30" t="s">
        <v>15</v>
      </c>
      <c r="E32" s="30" t="s">
        <v>24</v>
      </c>
      <c r="F32" s="12" t="s">
        <v>241</v>
      </c>
      <c r="G32" s="12" t="s">
        <v>77</v>
      </c>
      <c r="H32" s="12" t="s">
        <v>241</v>
      </c>
      <c r="I32" s="13" t="s">
        <v>77</v>
      </c>
      <c r="J32" s="13" t="s">
        <v>241</v>
      </c>
      <c r="K32" s="12" t="s">
        <v>241</v>
      </c>
      <c r="L32" s="130" t="s">
        <v>475</v>
      </c>
      <c r="M32" s="12" t="s">
        <v>241</v>
      </c>
      <c r="N32" s="12" t="s">
        <v>241</v>
      </c>
      <c r="O32" s="12" t="s">
        <v>241</v>
      </c>
      <c r="P32" s="12"/>
      <c r="Q32" s="12" t="s">
        <v>241</v>
      </c>
      <c r="R32" s="12" t="s">
        <v>241</v>
      </c>
      <c r="S32" s="12"/>
      <c r="T32" s="12" t="s">
        <v>241</v>
      </c>
      <c r="U32" s="12" t="s">
        <v>241</v>
      </c>
      <c r="V32" s="12" t="s">
        <v>241</v>
      </c>
      <c r="W32" s="12"/>
      <c r="X32" s="31" t="s">
        <v>127</v>
      </c>
      <c r="Y32" s="13">
        <v>4</v>
      </c>
      <c r="Z32" s="13">
        <v>4</v>
      </c>
      <c r="AA32" s="13">
        <v>4</v>
      </c>
      <c r="AB32" s="13">
        <v>4</v>
      </c>
      <c r="AC32" s="13"/>
      <c r="AD32" s="32">
        <v>3.9E-2</v>
      </c>
      <c r="AE32" s="16" t="s">
        <v>66</v>
      </c>
      <c r="AF32" s="16" t="s">
        <v>252</v>
      </c>
      <c r="AG32" s="13" t="s">
        <v>77</v>
      </c>
      <c r="AH32" s="13" t="s">
        <v>205</v>
      </c>
      <c r="AI32" s="16" t="s">
        <v>77</v>
      </c>
      <c r="AJ32" s="13" t="s">
        <v>205</v>
      </c>
      <c r="AK32" s="16" t="s">
        <v>233</v>
      </c>
      <c r="AL32" s="16" t="s">
        <v>209</v>
      </c>
      <c r="AM32" s="16" t="s">
        <v>453</v>
      </c>
      <c r="AN32" s="16" t="s">
        <v>218</v>
      </c>
      <c r="AO32" s="33" t="s">
        <v>142</v>
      </c>
      <c r="AP32" s="32" t="s">
        <v>68</v>
      </c>
      <c r="AQ32" s="30" t="s">
        <v>24</v>
      </c>
      <c r="AR32" s="30" t="s">
        <v>158</v>
      </c>
      <c r="AS32" s="34" t="s">
        <v>174</v>
      </c>
      <c r="AT32" s="35" t="s">
        <v>163</v>
      </c>
      <c r="AU32" s="35">
        <v>44911</v>
      </c>
      <c r="AV32" s="35">
        <v>46568</v>
      </c>
      <c r="AW32" s="13">
        <f ca="1">+(REFERENCEMENT_ISOLANT[[#This Row],[AVIS LIMITE AU]]&gt;=TODAY())*1</f>
        <v>1</v>
      </c>
      <c r="AX32" s="13" t="s">
        <v>77</v>
      </c>
      <c r="AY3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2" s="109">
        <v>0</v>
      </c>
      <c r="BA32" s="30" t="s">
        <v>284</v>
      </c>
      <c r="BB3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v>
      </c>
      <c r="BC32"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v>
      </c>
      <c r="BD32" s="38" t="s">
        <v>31</v>
      </c>
      <c r="BE32"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n°20/15-361_V4 annule et remplace l' Avis technique n° 20/15-361_V3
Sur liste verte de la C2p à la date du référencement</v>
      </c>
      <c r="BF32" s="39">
        <f>IF(OR(AND(PAREMENT_VISE=LISTE!$O$3,'PR-tampon'!$B$9=TRUE,REFERENCEMENT_ISOLANT[[#This Row],[PAREMENT EXTERIEUR VENTILE]]="OUI"),AND(PAREMENT_VISE=LISTE!$O$4,'PR-tampon'!$B$9=TRUE,REFERENCEMENT_ISOLANT[[#This Row],[PAREMENT EXTERIEUR ENDUIT DE TYPE ETICS]]="OUI")),1,0)</f>
        <v>0</v>
      </c>
      <c r="BG32"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2"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2" s="40" t="e">
        <f>IF(AND('PR-tampon'!RECH_HYGRO=TRUE,MATCH(REFERENCEMENT_ISOLANT[[#This Row],[Hygrométrie des locaux]],LISTE_HYGRO,0)&gt;=MATCH(ZONE_SIS_VISEE,LISTE_HYGRO,0)),1,0)</f>
        <v>#N/A</v>
      </c>
      <c r="BJ32" s="40" t="e">
        <f>IF(AND('PR-tampon'!RECH_CLIMAT=TRUE,MATCH(REFERENCEMENT_ISOLANT[[#This Row],[Climat max]],LISTE_CLIMAT,0)&gt;=MATCH(HAUT_VISEE,LISTE_CLIMAT,0)),1,0)</f>
        <v>#N/A</v>
      </c>
      <c r="BK32" s="40" t="e">
        <f>IF(AND(RECH_CLASSEMENT=TRUE,MATCH(REFERENCEMENT_ISOLANT[[#This Row],[classement locaux au sens 20.1 P3]],LISTE_CLASSEMENT,0)&gt;=MATCH(SITUA_VISEE,LISTE_CLASSEMENT,0)),1,0)</f>
        <v>#N/A</v>
      </c>
      <c r="BL32" s="40" t="e">
        <f>IF(AND(RECH_LOCAUX=TRUE,MATCH(REFERENCEMENT_ISOLANT[[#This Row],[Locaux climatisés ou raffraichis]],LISTE_LOCAUX_VISE,0)&gt;=MATCH(CATEG_VISEE,LISTE_LOCAUX_VISE,0)),1,0)</f>
        <v>#N/A</v>
      </c>
      <c r="BM32" s="40">
        <f>IF(REFERENCEMENT_ISOLANT[[#This Row],[Eligibilité procédé]]&lt;&gt;0,COUNTIF(REFERENCEMENT_ISOLANT[Eligibilité procédé],"&lt;="&amp;REFERENCEMENT_ISOLANT[[#This Row],[Eligibilité procédé]])-COUNTIF(REFERENCEMENT_ISOLANT[Eligibilité procédé],"=0"),ROWS(REFERENCEMENT_ISOLANT[Ordre]))</f>
        <v>27</v>
      </c>
      <c r="BN32" s="40">
        <f>IF(COUNTIF('PR-tampon'!$B$3:$B$9,TRUE)=COUNTIF(REFERENCEMENT_ISOLANT[[#This Row],[PAREMENT VISE]:[CRITERE CLIMATISATION VISE]],1),ROW(REFERENCEMENT_ISOLANT[[#This Row],[CRITERE CLIMATISATION VISE]]),"")</f>
        <v>32</v>
      </c>
      <c r="BO32"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2"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2"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2"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33" spans="1:70" ht="132" x14ac:dyDescent="0.25">
      <c r="A33" s="34">
        <v>45085</v>
      </c>
      <c r="B33" s="30" t="s">
        <v>16</v>
      </c>
      <c r="C33" s="30" t="s">
        <v>35</v>
      </c>
      <c r="D33" s="30" t="s">
        <v>15</v>
      </c>
      <c r="E33" s="30" t="s">
        <v>36</v>
      </c>
      <c r="F33" s="12" t="s">
        <v>241</v>
      </c>
      <c r="G33" s="12" t="s">
        <v>77</v>
      </c>
      <c r="H33" s="12" t="s">
        <v>241</v>
      </c>
      <c r="I33" s="13" t="s">
        <v>77</v>
      </c>
      <c r="J33" s="13" t="s">
        <v>241</v>
      </c>
      <c r="K33" s="12" t="s">
        <v>241</v>
      </c>
      <c r="L33" s="130" t="s">
        <v>475</v>
      </c>
      <c r="M33" s="12" t="s">
        <v>241</v>
      </c>
      <c r="N33" s="12" t="s">
        <v>241</v>
      </c>
      <c r="O33" s="12" t="s">
        <v>241</v>
      </c>
      <c r="P33" s="12"/>
      <c r="Q33" s="12" t="s">
        <v>241</v>
      </c>
      <c r="R33" s="12" t="s">
        <v>241</v>
      </c>
      <c r="S33" s="12"/>
      <c r="T33" s="12" t="s">
        <v>241</v>
      </c>
      <c r="U33" s="12" t="s">
        <v>241</v>
      </c>
      <c r="V33" s="12" t="s">
        <v>241</v>
      </c>
      <c r="W33" s="12"/>
      <c r="X33" s="31" t="s">
        <v>127</v>
      </c>
      <c r="Y33" s="10">
        <v>4</v>
      </c>
      <c r="Z33" s="10">
        <v>4</v>
      </c>
      <c r="AA33" s="10">
        <v>4</v>
      </c>
      <c r="AB33" s="10">
        <v>4</v>
      </c>
      <c r="AC33" s="10"/>
      <c r="AD33" s="32" t="s">
        <v>80</v>
      </c>
      <c r="AE33" s="16" t="s">
        <v>66</v>
      </c>
      <c r="AF33" s="16" t="s">
        <v>252</v>
      </c>
      <c r="AG33" s="13" t="s">
        <v>77</v>
      </c>
      <c r="AH33" s="13" t="s">
        <v>205</v>
      </c>
      <c r="AI33" s="16" t="s">
        <v>77</v>
      </c>
      <c r="AJ33" s="13" t="s">
        <v>205</v>
      </c>
      <c r="AK33" s="16" t="s">
        <v>233</v>
      </c>
      <c r="AL33" s="16" t="s">
        <v>209</v>
      </c>
      <c r="AM33" s="16" t="s">
        <v>453</v>
      </c>
      <c r="AN33" s="16" t="s">
        <v>218</v>
      </c>
      <c r="AO33" s="33" t="s">
        <v>71</v>
      </c>
      <c r="AP33" s="32" t="s">
        <v>68</v>
      </c>
      <c r="AQ33" s="30" t="s">
        <v>36</v>
      </c>
      <c r="AR33" s="30" t="s">
        <v>158</v>
      </c>
      <c r="AS33" s="34" t="s">
        <v>162</v>
      </c>
      <c r="AT33" s="35">
        <v>43914</v>
      </c>
      <c r="AU33" s="35">
        <v>44012</v>
      </c>
      <c r="AV33" s="35">
        <v>46568</v>
      </c>
      <c r="AW33" s="13">
        <f ca="1">+(REFERENCEMENT_ISOLANT[[#This Row],[AVIS LIMITE AU]]&gt;=TODAY())*1</f>
        <v>1</v>
      </c>
      <c r="AX33" s="13" t="s">
        <v>77</v>
      </c>
      <c r="AY3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3" s="109">
        <v>0</v>
      </c>
      <c r="BA33" s="30" t="s">
        <v>278</v>
      </c>
      <c r="BB33" s="36"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v>
      </c>
      <c r="BC33" s="37"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v>
      </c>
      <c r="BD33" s="38" t="s">
        <v>37</v>
      </c>
      <c r="BE33"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 annule et remplace l' Avis technique n° 20/13-289_V3
Sur liste verte de la C2p à la date du référencement</v>
      </c>
      <c r="BF33" s="39">
        <f>IF(OR(AND(PAREMENT_VISE=LISTE!$O$3,'PR-tampon'!$B$9=TRUE,REFERENCEMENT_ISOLANT[[#This Row],[PAREMENT EXTERIEUR VENTILE]]="OUI"),AND(PAREMENT_VISE=LISTE!$O$4,'PR-tampon'!$B$9=TRUE,REFERENCEMENT_ISOLANT[[#This Row],[PAREMENT EXTERIEUR ENDUIT DE TYPE ETICS]]="OUI")),1,0)</f>
        <v>0</v>
      </c>
      <c r="BG33" s="40"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3"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3" s="40" t="e">
        <f>IF(AND('PR-tampon'!RECH_HYGRO=TRUE,MATCH(REFERENCEMENT_ISOLANT[[#This Row],[Hygrométrie des locaux]],LISTE_HYGRO,0)&gt;=MATCH(ZONE_SIS_VISEE,LISTE_HYGRO,0)),1,0)</f>
        <v>#N/A</v>
      </c>
      <c r="BJ33" s="40" t="e">
        <f>IF(AND('PR-tampon'!RECH_CLIMAT=TRUE,MATCH(REFERENCEMENT_ISOLANT[[#This Row],[Climat max]],LISTE_CLIMAT,0)&gt;=MATCH(HAUT_VISEE,LISTE_CLIMAT,0)),1,0)</f>
        <v>#N/A</v>
      </c>
      <c r="BK33" s="40" t="e">
        <f>IF(AND(RECH_CLASSEMENT=TRUE,MATCH(REFERENCEMENT_ISOLANT[[#This Row],[classement locaux au sens 20.1 P3]],LISTE_CLASSEMENT,0)&gt;=MATCH(SITUA_VISEE,LISTE_CLASSEMENT,0)),1,0)</f>
        <v>#N/A</v>
      </c>
      <c r="BL33" s="40" t="e">
        <f>IF(AND(RECH_LOCAUX=TRUE,MATCH(REFERENCEMENT_ISOLANT[[#This Row],[Locaux climatisés ou raffraichis]],LISTE_LOCAUX_VISE,0)&gt;=MATCH(CATEG_VISEE,LISTE_LOCAUX_VISE,0)),1,0)</f>
        <v>#N/A</v>
      </c>
      <c r="BM33" s="39">
        <f>IF(REFERENCEMENT_ISOLANT[[#This Row],[Eligibilité procédé]]&lt;&gt;0,COUNTIF(REFERENCEMENT_ISOLANT[Eligibilité procédé],"&lt;="&amp;REFERENCEMENT_ISOLANT[[#This Row],[Eligibilité procédé]])-COUNTIF(REFERENCEMENT_ISOLANT[Eligibilité procédé],"=0"),ROWS(REFERENCEMENT_ISOLANT[Ordre]))</f>
        <v>28</v>
      </c>
      <c r="BN33" s="40">
        <f>IF(COUNTIF('PR-tampon'!$B$3:$B$9,TRUE)=COUNTIF(REFERENCEMENT_ISOLANT[[#This Row],[PAREMENT VISE]:[CRITERE CLIMATISATION VISE]],1),ROW(REFERENCEMENT_ISOLANT[[#This Row],[CRITERE CLIMATISATION VISE]]),"")</f>
        <v>33</v>
      </c>
      <c r="BO33"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3"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constructions à ossature métallique porteuse sont exclues.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3"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3"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34" spans="1:70" ht="120" x14ac:dyDescent="0.25">
      <c r="A34" s="34">
        <v>45085</v>
      </c>
      <c r="B34" s="30" t="s">
        <v>16</v>
      </c>
      <c r="C34" s="30" t="s">
        <v>116</v>
      </c>
      <c r="D34" s="30" t="s">
        <v>15</v>
      </c>
      <c r="E34" s="30" t="s">
        <v>25</v>
      </c>
      <c r="F34" s="12" t="s">
        <v>241</v>
      </c>
      <c r="G34" s="12" t="s">
        <v>77</v>
      </c>
      <c r="H34" s="12" t="s">
        <v>241</v>
      </c>
      <c r="I34" s="13" t="s">
        <v>77</v>
      </c>
      <c r="J34" s="13" t="s">
        <v>241</v>
      </c>
      <c r="K34" s="12" t="s">
        <v>241</v>
      </c>
      <c r="L34" s="130" t="s">
        <v>475</v>
      </c>
      <c r="M34" s="12" t="s">
        <v>241</v>
      </c>
      <c r="N34" s="12" t="s">
        <v>241</v>
      </c>
      <c r="O34" s="12" t="s">
        <v>241</v>
      </c>
      <c r="P34" s="12"/>
      <c r="Q34" s="12" t="s">
        <v>241</v>
      </c>
      <c r="R34" s="12" t="s">
        <v>241</v>
      </c>
      <c r="S34" s="12"/>
      <c r="T34" s="12" t="s">
        <v>241</v>
      </c>
      <c r="U34" s="12" t="s">
        <v>241</v>
      </c>
      <c r="V34" s="12" t="s">
        <v>241</v>
      </c>
      <c r="W34" s="12"/>
      <c r="X34" s="32" t="s">
        <v>477</v>
      </c>
      <c r="Y34" s="13">
        <v>4</v>
      </c>
      <c r="Z34" s="13">
        <v>4</v>
      </c>
      <c r="AA34" s="13">
        <v>4</v>
      </c>
      <c r="AB34" s="13">
        <v>4</v>
      </c>
      <c r="AC34" s="13"/>
      <c r="AD34" s="32">
        <v>3.9E-2</v>
      </c>
      <c r="AE34" s="16" t="s">
        <v>66</v>
      </c>
      <c r="AF34" s="16" t="s">
        <v>252</v>
      </c>
      <c r="AG34" s="13" t="s">
        <v>77</v>
      </c>
      <c r="AH34" s="13" t="s">
        <v>205</v>
      </c>
      <c r="AI34" s="16" t="s">
        <v>77</v>
      </c>
      <c r="AJ34" s="13" t="s">
        <v>205</v>
      </c>
      <c r="AK34" s="16" t="s">
        <v>233</v>
      </c>
      <c r="AL34" s="16" t="s">
        <v>209</v>
      </c>
      <c r="AM34" s="16" t="s">
        <v>453</v>
      </c>
      <c r="AN34" s="16" t="s">
        <v>218</v>
      </c>
      <c r="AO34" s="33" t="s">
        <v>73</v>
      </c>
      <c r="AP34" s="32" t="s">
        <v>68</v>
      </c>
      <c r="AQ34" s="30" t="s">
        <v>24</v>
      </c>
      <c r="AR34" s="30" t="s">
        <v>158</v>
      </c>
      <c r="AS34" s="34" t="s">
        <v>176</v>
      </c>
      <c r="AT34" s="35">
        <v>43914</v>
      </c>
      <c r="AU34" s="35">
        <v>44006</v>
      </c>
      <c r="AV34" s="35">
        <v>46568</v>
      </c>
      <c r="AW34" s="13">
        <f ca="1">+(REFERENCEMENT_ISOLANT[[#This Row],[AVIS LIMITE AU]]&gt;=TODAY())*1</f>
        <v>1</v>
      </c>
      <c r="AX34" s="13" t="s">
        <v>77</v>
      </c>
      <c r="AY3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4" s="109">
        <v>0</v>
      </c>
      <c r="BA34" s="30" t="s">
        <v>285</v>
      </c>
      <c r="BB3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https://evaluation.cstb.fr/fr/avis-technique/detail/20-15-361_V4-E1/</v>
      </c>
      <c r="BC34"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https://evaluation.cstb.fr/fr/avis-technique/detail/20-15-361_V4-E1/</v>
      </c>
      <c r="BD34" s="38" t="s">
        <v>26</v>
      </c>
      <c r="BE34"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n°20/15-361_V4-E1 annule et remplace l' Avis technique n° 20/15-361_V3-E1
Sur liste verte de la C2p à la date du référencement</v>
      </c>
      <c r="BF34" s="39">
        <f>IF(OR(AND(PAREMENT_VISE=LISTE!$O$3,'PR-tampon'!$B$9=TRUE,REFERENCEMENT_ISOLANT[[#This Row],[PAREMENT EXTERIEUR VENTILE]]="OUI"),AND(PAREMENT_VISE=LISTE!$O$4,'PR-tampon'!$B$9=TRUE,REFERENCEMENT_ISOLANT[[#This Row],[PAREMENT EXTERIEUR ENDUIT DE TYPE ETICS]]="OUI")),1,0)</f>
        <v>0</v>
      </c>
      <c r="BG34"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4"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4" s="40" t="e">
        <f>IF(AND('PR-tampon'!RECH_HYGRO=TRUE,MATCH(REFERENCEMENT_ISOLANT[[#This Row],[Hygrométrie des locaux]],LISTE_HYGRO,0)&gt;=MATCH(ZONE_SIS_VISEE,LISTE_HYGRO,0)),1,0)</f>
        <v>#N/A</v>
      </c>
      <c r="BJ34" s="40" t="e">
        <f>IF(AND('PR-tampon'!RECH_CLIMAT=TRUE,MATCH(REFERENCEMENT_ISOLANT[[#This Row],[Climat max]],LISTE_CLIMAT,0)&gt;=MATCH(HAUT_VISEE,LISTE_CLIMAT,0)),1,0)</f>
        <v>#N/A</v>
      </c>
      <c r="BK34" s="40" t="e">
        <f>IF(AND(RECH_CLASSEMENT=TRUE,MATCH(REFERENCEMENT_ISOLANT[[#This Row],[classement locaux au sens 20.1 P3]],LISTE_CLASSEMENT,0)&gt;=MATCH(SITUA_VISEE,LISTE_CLASSEMENT,0)),1,0)</f>
        <v>#N/A</v>
      </c>
      <c r="BL34" s="40" t="e">
        <f>IF(AND(RECH_LOCAUX=TRUE,MATCH(REFERENCEMENT_ISOLANT[[#This Row],[Locaux climatisés ou raffraichis]],LISTE_LOCAUX_VISE,0)&gt;=MATCH(CATEG_VISEE,LISTE_LOCAUX_VISE,0)),1,0)</f>
        <v>#N/A</v>
      </c>
      <c r="BM34" s="40">
        <f>IF(REFERENCEMENT_ISOLANT[[#This Row],[Eligibilité procédé]]&lt;&gt;0,COUNTIF(REFERENCEMENT_ISOLANT[Eligibilité procédé],"&lt;="&amp;REFERENCEMENT_ISOLANT[[#This Row],[Eligibilité procédé]])-COUNTIF(REFERENCEMENT_ISOLANT[Eligibilité procédé],"=0"),ROWS(REFERENCEMENT_ISOLANT[Ordre]))</f>
        <v>29</v>
      </c>
      <c r="BN34" s="40">
        <f>IF(COUNTIF('PR-tampon'!$B$3:$B$9,TRUE)=COUNTIF(REFERENCEMENT_ISOLANT[[#This Row],[PAREMENT VISE]:[CRITERE CLIMATISATION VISE]],1),ROW(REFERENCEMENT_ISOLANT[[#This Row],[CRITERE CLIMATISATION VISE]]),"")</f>
        <v>34</v>
      </c>
      <c r="BO34"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Extension de l’Avis Technique 20/15-361_V4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4"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Extension de l’Avis Technique 20/15-361_V4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4"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4"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35" spans="1:70" ht="132" x14ac:dyDescent="0.25">
      <c r="A35" s="34">
        <v>45085</v>
      </c>
      <c r="B35" s="30" t="s">
        <v>16</v>
      </c>
      <c r="C35" s="30" t="s">
        <v>20</v>
      </c>
      <c r="D35" s="30" t="s">
        <v>10</v>
      </c>
      <c r="E35" s="30" t="s">
        <v>18</v>
      </c>
      <c r="F35" s="12" t="s">
        <v>241</v>
      </c>
      <c r="G35" s="12" t="s">
        <v>241</v>
      </c>
      <c r="H35" s="12" t="s">
        <v>241</v>
      </c>
      <c r="I35" s="13" t="s">
        <v>241</v>
      </c>
      <c r="J35" s="13" t="s">
        <v>241</v>
      </c>
      <c r="K35" s="12" t="s">
        <v>241</v>
      </c>
      <c r="L35" s="12"/>
      <c r="M35" s="12" t="s">
        <v>241</v>
      </c>
      <c r="N35" s="12" t="s">
        <v>241</v>
      </c>
      <c r="O35" s="12" t="s">
        <v>77</v>
      </c>
      <c r="P35" s="12"/>
      <c r="Q35" s="12" t="s">
        <v>241</v>
      </c>
      <c r="R35" s="12" t="s">
        <v>241</v>
      </c>
      <c r="S35" s="12"/>
      <c r="T35" s="12" t="s">
        <v>241</v>
      </c>
      <c r="U35" s="12" t="s">
        <v>241</v>
      </c>
      <c r="V35" s="12" t="s">
        <v>241</v>
      </c>
      <c r="W35" s="12"/>
      <c r="X35" s="32" t="s">
        <v>482</v>
      </c>
      <c r="Y35" s="13">
        <v>4</v>
      </c>
      <c r="Z35" s="13">
        <v>4</v>
      </c>
      <c r="AA35" s="13">
        <v>4</v>
      </c>
      <c r="AB35" s="13">
        <v>4</v>
      </c>
      <c r="AC35" s="13"/>
      <c r="AD35" s="32">
        <v>4.5999999999999999E-2</v>
      </c>
      <c r="AE35" s="16" t="s">
        <v>66</v>
      </c>
      <c r="AF35" s="16" t="s">
        <v>252</v>
      </c>
      <c r="AG35" s="13" t="s">
        <v>77</v>
      </c>
      <c r="AH35" s="13" t="s">
        <v>205</v>
      </c>
      <c r="AI35" s="16" t="s">
        <v>77</v>
      </c>
      <c r="AJ35" s="13" t="s">
        <v>205</v>
      </c>
      <c r="AK35" s="16" t="s">
        <v>233</v>
      </c>
      <c r="AL35" s="16" t="s">
        <v>131</v>
      </c>
      <c r="AM35" s="64" t="s">
        <v>453</v>
      </c>
      <c r="AN35" s="16" t="s">
        <v>218</v>
      </c>
      <c r="AO35" s="33" t="s">
        <v>130</v>
      </c>
      <c r="AP35" s="32" t="s">
        <v>68</v>
      </c>
      <c r="AQ35" s="30" t="s">
        <v>17</v>
      </c>
      <c r="AR35" s="10" t="s">
        <v>159</v>
      </c>
      <c r="AS35" s="34" t="s">
        <v>19</v>
      </c>
      <c r="AT35" s="54">
        <v>43612</v>
      </c>
      <c r="AU35" s="54">
        <v>43769</v>
      </c>
      <c r="AV35" s="54">
        <v>45900</v>
      </c>
      <c r="AW35" s="13">
        <f ca="1">+(REFERENCEMENT_ISOLANT[[#This Row],[AVIS LIMITE AU]]&gt;=TODAY())*1</f>
        <v>1</v>
      </c>
      <c r="AX35" s="13" t="s">
        <v>77</v>
      </c>
      <c r="AY3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5" s="109">
        <v>0</v>
      </c>
      <c r="BA35" s="66" t="s">
        <v>287</v>
      </c>
      <c r="BB3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https://evaluation.cstb.fr/fr/avis-technique/detail/20-16-374_V2-E1/</v>
      </c>
      <c r="BC35"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https://evaluation.cstb.fr/fr/avis-technique/detail/20-16-374_V2-E1/</v>
      </c>
      <c r="BD35" s="38" t="s">
        <v>177</v>
      </c>
      <c r="BE35"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n°20/16-374_V2-E1 annule et remplace le Document d'Application Technique (DTA) n° 20/16-374_V1-E1
Sur liste verte de la C2p à la date du référencement</v>
      </c>
      <c r="BF35" s="39">
        <f>IF(OR(AND(PAREMENT_VISE=LISTE!$O$3,'PR-tampon'!$B$9=TRUE,REFERENCEMENT_ISOLANT[[#This Row],[PAREMENT EXTERIEUR VENTILE]]="OUI"),AND(PAREMENT_VISE=LISTE!$O$4,'PR-tampon'!$B$9=TRUE,REFERENCEMENT_ISOLANT[[#This Row],[PAREMENT EXTERIEUR ENDUIT DE TYPE ETICS]]="OUI")),1,0)</f>
        <v>0</v>
      </c>
      <c r="BG35"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5"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5" s="40" t="e">
        <f>IF(AND('PR-tampon'!RECH_HYGRO=TRUE,MATCH(REFERENCEMENT_ISOLANT[[#This Row],[Hygrométrie des locaux]],LISTE_HYGRO,0)&gt;=MATCH(ZONE_SIS_VISEE,LISTE_HYGRO,0)),1,0)</f>
        <v>#N/A</v>
      </c>
      <c r="BJ35" s="40" t="e">
        <f>IF(AND('PR-tampon'!RECH_CLIMAT=TRUE,MATCH(REFERENCEMENT_ISOLANT[[#This Row],[Climat max]],LISTE_CLIMAT,0)&gt;=MATCH(HAUT_VISEE,LISTE_CLIMAT,0)),1,0)</f>
        <v>#N/A</v>
      </c>
      <c r="BK35" s="40" t="e">
        <f>IF(AND(RECH_CLASSEMENT=TRUE,MATCH(REFERENCEMENT_ISOLANT[[#This Row],[classement locaux au sens 20.1 P3]],LISTE_CLASSEMENT,0)&gt;=MATCH(SITUA_VISEE,LISTE_CLASSEMENT,0)),1,0)</f>
        <v>#N/A</v>
      </c>
      <c r="BL35" s="40" t="e">
        <f>IF(AND(RECH_LOCAUX=TRUE,MATCH(REFERENCEMENT_ISOLANT[[#This Row],[Locaux climatisés ou raffraichis]],LISTE_LOCAUX_VISE,0)&gt;=MATCH(CATEG_VISEE,LISTE_LOCAUX_VISE,0)),1,0)</f>
        <v>#N/A</v>
      </c>
      <c r="BM35" s="40">
        <f>IF(REFERENCEMENT_ISOLANT[[#This Row],[Eligibilité procédé]]&lt;&gt;0,COUNTIF(REFERENCEMENT_ISOLANT[Eligibilité procédé],"&lt;="&amp;REFERENCEMENT_ISOLANT[[#This Row],[Eligibilité procédé]])-COUNTIF(REFERENCEMENT_ISOLANT[Eligibilité procédé],"=0"),ROWS(REFERENCEMENT_ISOLANT[Ordre]))</f>
        <v>30</v>
      </c>
      <c r="BN35" s="40">
        <f>IF(COUNTIF('PR-tampon'!$B$3:$B$9,TRUE)=COUNTIF(REFERENCEMENT_ISOLANT[[#This Row],[PAREMENT VISE]:[CRITERE CLIMATISATION VISE]],1),ROW(REFERENCEMENT_ISOLANT[[#This Row],[CRITERE CLIMATISATION VISE]]),"")</f>
        <v>35</v>
      </c>
      <c r="BO35"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Extension de l’Avis Technique 20/16-374_V2</v>
      </c>
      <c r="BP35"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Extension de l’Avis Technique 20/16-374_V2</v>
      </c>
      <c r="BQ35"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35"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row>
    <row r="36" spans="1:70" ht="156" x14ac:dyDescent="0.25">
      <c r="A36" s="34">
        <v>45085</v>
      </c>
      <c r="B36" s="30" t="s">
        <v>16</v>
      </c>
      <c r="C36" s="30" t="s">
        <v>43</v>
      </c>
      <c r="D36" s="30" t="s">
        <v>46</v>
      </c>
      <c r="E36" s="30" t="s">
        <v>44</v>
      </c>
      <c r="F36" s="12" t="s">
        <v>241</v>
      </c>
      <c r="G36" s="12" t="s">
        <v>77</v>
      </c>
      <c r="H36" s="12" t="s">
        <v>241</v>
      </c>
      <c r="I36" s="13" t="s">
        <v>77</v>
      </c>
      <c r="J36" s="13" t="s">
        <v>241</v>
      </c>
      <c r="K36" s="12" t="s">
        <v>241</v>
      </c>
      <c r="L36" s="130" t="s">
        <v>475</v>
      </c>
      <c r="M36" s="12" t="s">
        <v>241</v>
      </c>
      <c r="N36" s="12" t="s">
        <v>241</v>
      </c>
      <c r="O36" s="12" t="s">
        <v>241</v>
      </c>
      <c r="P36" s="12"/>
      <c r="Q36" s="12" t="s">
        <v>241</v>
      </c>
      <c r="R36" s="12" t="s">
        <v>241</v>
      </c>
      <c r="S36" s="12"/>
      <c r="T36" s="12" t="s">
        <v>241</v>
      </c>
      <c r="U36" s="12" t="s">
        <v>241</v>
      </c>
      <c r="V36" s="12" t="s">
        <v>241</v>
      </c>
      <c r="W36" s="12"/>
      <c r="X36" s="31" t="s">
        <v>133</v>
      </c>
      <c r="Y36" s="13">
        <v>4</v>
      </c>
      <c r="Z36" s="13">
        <v>4</v>
      </c>
      <c r="AA36" s="13">
        <v>4</v>
      </c>
      <c r="AB36" s="13">
        <v>4</v>
      </c>
      <c r="AC36" s="13"/>
      <c r="AD36" s="32" t="s">
        <v>163</v>
      </c>
      <c r="AE36" s="16" t="s">
        <v>66</v>
      </c>
      <c r="AF36" s="16" t="s">
        <v>252</v>
      </c>
      <c r="AG36" s="13" t="s">
        <v>77</v>
      </c>
      <c r="AH36" s="13" t="s">
        <v>205</v>
      </c>
      <c r="AI36" s="16" t="s">
        <v>77</v>
      </c>
      <c r="AJ36" s="13" t="s">
        <v>205</v>
      </c>
      <c r="AK36" s="16" t="s">
        <v>233</v>
      </c>
      <c r="AL36" s="16" t="s">
        <v>209</v>
      </c>
      <c r="AM36" s="16" t="s">
        <v>453</v>
      </c>
      <c r="AN36" s="16" t="s">
        <v>218</v>
      </c>
      <c r="AO36" s="33" t="s">
        <v>340</v>
      </c>
      <c r="AP36" s="32" t="s">
        <v>75</v>
      </c>
      <c r="AQ36" s="30" t="s">
        <v>44</v>
      </c>
      <c r="AR36" s="30" t="s">
        <v>158</v>
      </c>
      <c r="AS36" s="34" t="s">
        <v>181</v>
      </c>
      <c r="AT36" s="35" t="s">
        <v>163</v>
      </c>
      <c r="AU36" s="35">
        <v>44911</v>
      </c>
      <c r="AV36" s="35">
        <v>45869</v>
      </c>
      <c r="AW36" s="13">
        <f ca="1">+(REFERENCEMENT_ISOLANT[[#This Row],[AVIS LIMITE AU]]&gt;=TODAY())*1</f>
        <v>1</v>
      </c>
      <c r="AX36" s="13" t="s">
        <v>77</v>
      </c>
      <c r="AY3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6" s="109">
        <v>0</v>
      </c>
      <c r="BA36" s="30" t="s">
        <v>291</v>
      </c>
      <c r="BB36"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https://evaluation.cstb.fr/fr/avis-technique/detail/20-17-404_V3/</v>
      </c>
      <c r="BC36"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https://evaluation.cstb.fr/fr/avis-technique/detail/20-17-404_V3/</v>
      </c>
      <c r="BD36" s="38" t="s">
        <v>45</v>
      </c>
      <c r="BE36"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n°20/17-404_V3 annule et remplace l' Avis technique n° 20/17-404_V2
Sur liste verte de la C2p à la date du référencement</v>
      </c>
      <c r="BF36" s="39">
        <f>IF(OR(AND(PAREMENT_VISE=LISTE!$O$3,'PR-tampon'!$B$9=TRUE,REFERENCEMENT_ISOLANT[[#This Row],[PAREMENT EXTERIEUR VENTILE]]="OUI"),AND(PAREMENT_VISE=LISTE!$O$4,'PR-tampon'!$B$9=TRUE,REFERENCEMENT_ISOLANT[[#This Row],[PAREMENT EXTERIEUR ENDUIT DE TYPE ETICS]]="OUI")),1,0)</f>
        <v>0</v>
      </c>
      <c r="BG36"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6"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6" s="40" t="e">
        <f>IF(AND('PR-tampon'!RECH_HYGRO=TRUE,MATCH(REFERENCEMENT_ISOLANT[[#This Row],[Hygrométrie des locaux]],LISTE_HYGRO,0)&gt;=MATCH(ZONE_SIS_VISEE,LISTE_HYGRO,0)),1,0)</f>
        <v>#N/A</v>
      </c>
      <c r="BJ36" s="40" t="e">
        <f>IF(AND('PR-tampon'!RECH_CLIMAT=TRUE,MATCH(REFERENCEMENT_ISOLANT[[#This Row],[Climat max]],LISTE_CLIMAT,0)&gt;=MATCH(HAUT_VISEE,LISTE_CLIMAT,0)),1,0)</f>
        <v>#N/A</v>
      </c>
      <c r="BK36" s="40" t="e">
        <f>IF(AND(RECH_CLASSEMENT=TRUE,MATCH(REFERENCEMENT_ISOLANT[[#This Row],[classement locaux au sens 20.1 P3]],LISTE_CLASSEMENT,0)&gt;=MATCH(SITUA_VISEE,LISTE_CLASSEMENT,0)),1,0)</f>
        <v>#N/A</v>
      </c>
      <c r="BL36" s="40" t="e">
        <f>IF(AND(RECH_LOCAUX=TRUE,MATCH(REFERENCEMENT_ISOLANT[[#This Row],[Locaux climatisés ou raffraichis]],LISTE_LOCAUX_VISE,0)&gt;=MATCH(CATEG_VISEE,LISTE_LOCAUX_VISE,0)),1,0)</f>
        <v>#N/A</v>
      </c>
      <c r="BM36" s="40">
        <f>IF(REFERENCEMENT_ISOLANT[[#This Row],[Eligibilité procédé]]&lt;&gt;0,COUNTIF(REFERENCEMENT_ISOLANT[Eligibilité procédé],"&lt;="&amp;REFERENCEMENT_ISOLANT[[#This Row],[Eligibilité procédé]])-COUNTIF(REFERENCEMENT_ISOLANT[Eligibilité procédé],"=0"),ROWS(REFERENCEMENT_ISOLANT[Ordre]))</f>
        <v>31</v>
      </c>
      <c r="BN36" s="40">
        <f>IF(COUNTIF('PR-tampon'!$B$3:$B$9,TRUE)=COUNTIF(REFERENCEMENT_ISOLANT[[#This Row],[PAREMENT VISE]:[CRITERE CLIMATISATION VISE]],1),ROW(REFERENCEMENT_ISOLANT[[#This Row],[CRITERE CLIMATISATION VISE]]),"")</f>
        <v>36</v>
      </c>
      <c r="BO36"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agricoles, agroalimentaires, de process industriel, d'élevage, frigorifiques, à ambiances corrosives, ne sont pas visés par ce procédé.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6"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agricoles, agroalimentaires, de process industriel, d'élevage, frigorifiques, à ambiances corrosives, ne sont pas visés par ce procédé.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6"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6"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37" spans="1:70" ht="120" x14ac:dyDescent="0.25">
      <c r="A37" s="34">
        <v>45085</v>
      </c>
      <c r="B37" s="30" t="s">
        <v>16</v>
      </c>
      <c r="C37" s="30" t="s">
        <v>12</v>
      </c>
      <c r="D37" s="30" t="s">
        <v>15</v>
      </c>
      <c r="E37" s="30" t="s">
        <v>14</v>
      </c>
      <c r="F37" s="12" t="s">
        <v>241</v>
      </c>
      <c r="G37" s="12" t="s">
        <v>77</v>
      </c>
      <c r="H37" s="12" t="s">
        <v>241</v>
      </c>
      <c r="I37" s="13" t="s">
        <v>77</v>
      </c>
      <c r="J37" s="13" t="s">
        <v>241</v>
      </c>
      <c r="K37" s="12" t="s">
        <v>241</v>
      </c>
      <c r="L37" s="130" t="s">
        <v>475</v>
      </c>
      <c r="M37" s="12" t="s">
        <v>241</v>
      </c>
      <c r="N37" s="12" t="s">
        <v>241</v>
      </c>
      <c r="O37" s="12" t="s">
        <v>241</v>
      </c>
      <c r="P37" s="12"/>
      <c r="Q37" s="12" t="s">
        <v>241</v>
      </c>
      <c r="R37" s="12" t="s">
        <v>241</v>
      </c>
      <c r="S37" s="12"/>
      <c r="T37" s="12" t="s">
        <v>241</v>
      </c>
      <c r="U37" s="12" t="s">
        <v>241</v>
      </c>
      <c r="V37" s="12" t="s">
        <v>241</v>
      </c>
      <c r="W37" s="12"/>
      <c r="X37" s="31" t="s">
        <v>132</v>
      </c>
      <c r="Y37" s="13">
        <v>4</v>
      </c>
      <c r="Z37" s="13">
        <v>4</v>
      </c>
      <c r="AA37" s="13">
        <v>4</v>
      </c>
      <c r="AB37" s="13">
        <v>4</v>
      </c>
      <c r="AC37" s="13"/>
      <c r="AD37" s="32" t="s">
        <v>82</v>
      </c>
      <c r="AE37" s="16" t="s">
        <v>66</v>
      </c>
      <c r="AF37" s="16" t="s">
        <v>252</v>
      </c>
      <c r="AG37" s="13" t="s">
        <v>77</v>
      </c>
      <c r="AH37" s="13" t="s">
        <v>205</v>
      </c>
      <c r="AI37" s="16" t="s">
        <v>77</v>
      </c>
      <c r="AJ37" s="13" t="s">
        <v>205</v>
      </c>
      <c r="AK37" s="16" t="s">
        <v>233</v>
      </c>
      <c r="AL37" s="16" t="s">
        <v>209</v>
      </c>
      <c r="AM37" s="16" t="s">
        <v>453</v>
      </c>
      <c r="AN37" s="16" t="s">
        <v>218</v>
      </c>
      <c r="AO37" s="33" t="s">
        <v>342</v>
      </c>
      <c r="AP37" s="32" t="s">
        <v>74</v>
      </c>
      <c r="AQ37" s="30" t="s">
        <v>14</v>
      </c>
      <c r="AR37" s="30" t="s">
        <v>158</v>
      </c>
      <c r="AS37" s="34" t="s">
        <v>107</v>
      </c>
      <c r="AT37" s="54"/>
      <c r="AU37" s="54">
        <v>44897</v>
      </c>
      <c r="AV37" s="54">
        <v>46418</v>
      </c>
      <c r="AW37" s="53">
        <f ca="1">+(REFERENCEMENT_ISOLANT[[#This Row],[AVIS LIMITE AU]]&gt;=TODAY())*1</f>
        <v>1</v>
      </c>
      <c r="AX37" s="13" t="s">
        <v>244</v>
      </c>
      <c r="AY3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Z37" s="109">
        <v>0</v>
      </c>
      <c r="BA37" s="65" t="s">
        <v>296</v>
      </c>
      <c r="BB3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v>
      </c>
      <c r="BC37"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v>
      </c>
      <c r="BD37" s="38" t="s">
        <v>185</v>
      </c>
      <c r="BE37"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 annule et remplace l' Avis technique n° 20/19-441_V1</v>
      </c>
      <c r="BF37" s="39">
        <f>IF(OR(AND(PAREMENT_VISE=LISTE!$O$3,'PR-tampon'!$B$9=TRUE,REFERENCEMENT_ISOLANT[[#This Row],[PAREMENT EXTERIEUR VENTILE]]="OUI"),AND(PAREMENT_VISE=LISTE!$O$4,'PR-tampon'!$B$9=TRUE,REFERENCEMENT_ISOLANT[[#This Row],[PAREMENT EXTERIEUR ENDUIT DE TYPE ETICS]]="OUI")),1,0)</f>
        <v>0</v>
      </c>
      <c r="BG37"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7"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7" s="40" t="e">
        <f>IF(AND('PR-tampon'!RECH_HYGRO=TRUE,MATCH(REFERENCEMENT_ISOLANT[[#This Row],[Hygrométrie des locaux]],LISTE_HYGRO,0)&gt;=MATCH(ZONE_SIS_VISEE,LISTE_HYGRO,0)),1,0)</f>
        <v>#N/A</v>
      </c>
      <c r="BJ37" s="40" t="e">
        <f>IF(AND('PR-tampon'!RECH_CLIMAT=TRUE,MATCH(REFERENCEMENT_ISOLANT[[#This Row],[Climat max]],LISTE_CLIMAT,0)&gt;=MATCH(HAUT_VISEE,LISTE_CLIMAT,0)),1,0)</f>
        <v>#N/A</v>
      </c>
      <c r="BK37" s="40" t="e">
        <f>IF(AND(RECH_CLASSEMENT=TRUE,MATCH(REFERENCEMENT_ISOLANT[[#This Row],[classement locaux au sens 20.1 P3]],LISTE_CLASSEMENT,0)&gt;=MATCH(SITUA_VISEE,LISTE_CLASSEMENT,0)),1,0)</f>
        <v>#N/A</v>
      </c>
      <c r="BL37" s="40" t="e">
        <f>IF(AND(RECH_LOCAUX=TRUE,MATCH(REFERENCEMENT_ISOLANT[[#This Row],[Locaux climatisés ou raffraichis]],LISTE_LOCAUX_VISE,0)&gt;=MATCH(CATEG_VISEE,LISTE_LOCAUX_VISE,0)),1,0)</f>
        <v>#N/A</v>
      </c>
      <c r="BM37" s="40">
        <f>IF(REFERENCEMENT_ISOLANT[[#This Row],[Eligibilité procédé]]&lt;&gt;0,COUNTIF(REFERENCEMENT_ISOLANT[Eligibilité procédé],"&lt;="&amp;REFERENCEMENT_ISOLANT[[#This Row],[Eligibilité procédé]])-COUNTIF(REFERENCEMENT_ISOLANT[Eligibilité procédé],"=0"),ROWS(REFERENCEMENT_ISOLANT[Ordre]))</f>
        <v>32</v>
      </c>
      <c r="BN37" s="40">
        <f>IF(COUNTIF('PR-tampon'!$B$3:$B$9,TRUE)=COUNTIF(REFERENCEMENT_ISOLANT[[#This Row],[PAREMENT VISE]:[CRITERE CLIMATISATION VISE]],1),ROW(REFERENCEMENT_ISOLANT[[#This Row],[CRITERE CLIMATISATION VISE]]),"")</f>
        <v>37</v>
      </c>
      <c r="BO37"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7"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7"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7"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38" spans="1:70" ht="135" x14ac:dyDescent="0.25">
      <c r="A38" s="34">
        <v>45085</v>
      </c>
      <c r="B38" s="30" t="s">
        <v>16</v>
      </c>
      <c r="C38" s="30" t="s">
        <v>23</v>
      </c>
      <c r="D38" s="30" t="s">
        <v>15</v>
      </c>
      <c r="E38" s="30" t="s">
        <v>11</v>
      </c>
      <c r="F38" s="12" t="s">
        <v>241</v>
      </c>
      <c r="G38" s="12" t="s">
        <v>77</v>
      </c>
      <c r="H38" s="12" t="s">
        <v>241</v>
      </c>
      <c r="I38" s="13" t="s">
        <v>77</v>
      </c>
      <c r="J38" s="13" t="s">
        <v>241</v>
      </c>
      <c r="K38" s="12" t="s">
        <v>241</v>
      </c>
      <c r="L38" s="130" t="s">
        <v>475</v>
      </c>
      <c r="M38" s="12" t="s">
        <v>241</v>
      </c>
      <c r="N38" s="12" t="s">
        <v>241</v>
      </c>
      <c r="O38" s="12" t="s">
        <v>241</v>
      </c>
      <c r="P38" s="12"/>
      <c r="Q38" s="12" t="s">
        <v>241</v>
      </c>
      <c r="R38" s="12" t="s">
        <v>241</v>
      </c>
      <c r="S38" s="12"/>
      <c r="T38" s="12" t="s">
        <v>241</v>
      </c>
      <c r="U38" s="12" t="s">
        <v>241</v>
      </c>
      <c r="V38" s="12" t="s">
        <v>241</v>
      </c>
      <c r="W38" s="12"/>
      <c r="X38" s="31" t="s">
        <v>481</v>
      </c>
      <c r="Y38" s="13">
        <v>4</v>
      </c>
      <c r="Z38" s="13">
        <v>4</v>
      </c>
      <c r="AA38" s="13">
        <v>4</v>
      </c>
      <c r="AB38" s="13">
        <v>4</v>
      </c>
      <c r="AC38" s="13"/>
      <c r="AD38" s="32" t="s">
        <v>82</v>
      </c>
      <c r="AE38" s="16" t="s">
        <v>66</v>
      </c>
      <c r="AF38" s="16" t="s">
        <v>252</v>
      </c>
      <c r="AG38" s="13" t="s">
        <v>77</v>
      </c>
      <c r="AH38" s="13" t="s">
        <v>205</v>
      </c>
      <c r="AI38" s="16" t="s">
        <v>77</v>
      </c>
      <c r="AJ38" s="13" t="s">
        <v>205</v>
      </c>
      <c r="AK38" s="16" t="s">
        <v>233</v>
      </c>
      <c r="AL38" s="16" t="s">
        <v>209</v>
      </c>
      <c r="AM38" s="16" t="s">
        <v>453</v>
      </c>
      <c r="AN38" s="16" t="s">
        <v>218</v>
      </c>
      <c r="AO38" s="33" t="s">
        <v>339</v>
      </c>
      <c r="AP38" s="32" t="s">
        <v>69</v>
      </c>
      <c r="AQ38" s="30" t="s">
        <v>11</v>
      </c>
      <c r="AR38" s="30" t="s">
        <v>158</v>
      </c>
      <c r="AS38" s="34" t="s">
        <v>103</v>
      </c>
      <c r="AT38" s="52"/>
      <c r="AU38" s="52">
        <v>44879</v>
      </c>
      <c r="AV38" s="52">
        <v>46568</v>
      </c>
      <c r="AW38" s="53">
        <f ca="1">+(REFERENCEMENT_ISOLANT[[#This Row],[AVIS LIMITE AU]]&gt;=TODAY())*1</f>
        <v>1</v>
      </c>
      <c r="AX38" s="13" t="s">
        <v>77</v>
      </c>
      <c r="AY3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8" s="109">
        <v>0</v>
      </c>
      <c r="BA38" s="65" t="s">
        <v>290</v>
      </c>
      <c r="BB3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https://evaluation.cstb.fr/fr/avis-technique/detail/20-17-401_V4-E2/</v>
      </c>
      <c r="BC38"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https://evaluation.cstb.fr/fr/avis-technique/detail/20-17-401_V4-E2/</v>
      </c>
      <c r="BD38" s="38" t="s">
        <v>190</v>
      </c>
      <c r="BE38"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n°20/17-401_V4-E2 annule et remplace l' Avis technique n° 20/17-401_V3-E2
Sur liste verte de la C2p à la date du référencement</v>
      </c>
      <c r="BF38" s="39">
        <f>IF(OR(AND(PAREMENT_VISE=LISTE!$O$3,'PR-tampon'!$B$9=TRUE,REFERENCEMENT_ISOLANT[[#This Row],[PAREMENT EXTERIEUR VENTILE]]="OUI"),AND(PAREMENT_VISE=LISTE!$O$4,'PR-tampon'!$B$9=TRUE,REFERENCEMENT_ISOLANT[[#This Row],[PAREMENT EXTERIEUR ENDUIT DE TYPE ETICS]]="OUI")),1,0)</f>
        <v>0</v>
      </c>
      <c r="BG38"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8"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8" s="40" t="e">
        <f>IF(AND('PR-tampon'!RECH_HYGRO=TRUE,MATCH(REFERENCEMENT_ISOLANT[[#This Row],[Hygrométrie des locaux]],LISTE_HYGRO,0)&gt;=MATCH(ZONE_SIS_VISEE,LISTE_HYGRO,0)),1,0)</f>
        <v>#N/A</v>
      </c>
      <c r="BJ38" s="40" t="e">
        <f>IF(AND('PR-tampon'!RECH_CLIMAT=TRUE,MATCH(REFERENCEMENT_ISOLANT[[#This Row],[Climat max]],LISTE_CLIMAT,0)&gt;=MATCH(HAUT_VISEE,LISTE_CLIMAT,0)),1,0)</f>
        <v>#N/A</v>
      </c>
      <c r="BK38" s="40" t="e">
        <f>IF(AND(RECH_CLASSEMENT=TRUE,MATCH(REFERENCEMENT_ISOLANT[[#This Row],[classement locaux au sens 20.1 P3]],LISTE_CLASSEMENT,0)&gt;=MATCH(SITUA_VISEE,LISTE_CLASSEMENT,0)),1,0)</f>
        <v>#N/A</v>
      </c>
      <c r="BL38" s="40" t="e">
        <f>IF(AND(RECH_LOCAUX=TRUE,MATCH(REFERENCEMENT_ISOLANT[[#This Row],[Locaux climatisés ou raffraichis]],LISTE_LOCAUX_VISE,0)&gt;=MATCH(CATEG_VISEE,LISTE_LOCAUX_VISE,0)),1,0)</f>
        <v>#N/A</v>
      </c>
      <c r="BM38" s="40">
        <f>IF(REFERENCEMENT_ISOLANT[[#This Row],[Eligibilité procédé]]&lt;&gt;0,COUNTIF(REFERENCEMENT_ISOLANT[Eligibilité procédé],"&lt;="&amp;REFERENCEMENT_ISOLANT[[#This Row],[Eligibilité procédé]])-COUNTIF(REFERENCEMENT_ISOLANT[Eligibilité procédé],"=0"),ROWS(REFERENCEMENT_ISOLANT[Ordre]))</f>
        <v>33</v>
      </c>
      <c r="BN38" s="40">
        <f>IF(COUNTIF('PR-tampon'!$B$3:$B$9,TRUE)=COUNTIF(REFERENCEMENT_ISOLANT[[#This Row],[PAREMENT VISE]:[CRITERE CLIMATISATION VISE]],1),ROW(REFERENCEMENT_ISOLANT[[#This Row],[CRITERE CLIMATISATION VISE]]),"")</f>
        <v>38</v>
      </c>
      <c r="BO38"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Extension de l’Avis Technique 20/17-401_V4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8"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Extension de l’Avis Technique 20/17-401_V4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8"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8"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39" spans="1:70" ht="132" x14ac:dyDescent="0.25">
      <c r="A39" s="34">
        <v>45085</v>
      </c>
      <c r="B39" s="30" t="s">
        <v>16</v>
      </c>
      <c r="C39" s="30" t="s">
        <v>86</v>
      </c>
      <c r="D39" s="30" t="s">
        <v>141</v>
      </c>
      <c r="E39" s="30" t="s">
        <v>88</v>
      </c>
      <c r="F39" s="12" t="s">
        <v>241</v>
      </c>
      <c r="G39" s="12" t="s">
        <v>77</v>
      </c>
      <c r="H39" s="12" t="s">
        <v>241</v>
      </c>
      <c r="I39" s="13" t="s">
        <v>77</v>
      </c>
      <c r="J39" s="13" t="s">
        <v>241</v>
      </c>
      <c r="K39" s="12" t="s">
        <v>241</v>
      </c>
      <c r="L39" s="130" t="s">
        <v>475</v>
      </c>
      <c r="M39" s="12" t="s">
        <v>241</v>
      </c>
      <c r="N39" s="12" t="s">
        <v>241</v>
      </c>
      <c r="O39" s="12" t="s">
        <v>241</v>
      </c>
      <c r="P39" s="12"/>
      <c r="Q39" s="12" t="s">
        <v>241</v>
      </c>
      <c r="R39" s="12" t="s">
        <v>241</v>
      </c>
      <c r="S39" s="12"/>
      <c r="T39" s="12" t="s">
        <v>241</v>
      </c>
      <c r="U39" s="12" t="s">
        <v>241</v>
      </c>
      <c r="V39" s="12" t="s">
        <v>241</v>
      </c>
      <c r="W39" s="12"/>
      <c r="X39" s="32" t="s">
        <v>537</v>
      </c>
      <c r="Y39" s="13">
        <v>4</v>
      </c>
      <c r="Z39" s="13">
        <v>4</v>
      </c>
      <c r="AA39" s="13">
        <v>4</v>
      </c>
      <c r="AB39" s="13">
        <v>4</v>
      </c>
      <c r="AC39" s="13"/>
      <c r="AD39" s="32" t="s">
        <v>173</v>
      </c>
      <c r="AE39" s="16" t="s">
        <v>66</v>
      </c>
      <c r="AF39" s="16" t="s">
        <v>250</v>
      </c>
      <c r="AG39" s="16" t="s">
        <v>77</v>
      </c>
      <c r="AH39" s="16">
        <v>28</v>
      </c>
      <c r="AI39" s="16" t="s">
        <v>77</v>
      </c>
      <c r="AJ39" s="16">
        <v>8</v>
      </c>
      <c r="AK39" s="16" t="s">
        <v>233</v>
      </c>
      <c r="AL39" s="16" t="s">
        <v>209</v>
      </c>
      <c r="AM39" s="16" t="s">
        <v>449</v>
      </c>
      <c r="AN39" s="64" t="s">
        <v>218</v>
      </c>
      <c r="AO39" s="33" t="s">
        <v>143</v>
      </c>
      <c r="AP39" s="96" t="s">
        <v>173</v>
      </c>
      <c r="AQ39" s="51" t="s">
        <v>88</v>
      </c>
      <c r="AR39" s="30" t="s">
        <v>158</v>
      </c>
      <c r="AS39" s="34" t="s">
        <v>306</v>
      </c>
      <c r="AT39" s="48" t="s">
        <v>163</v>
      </c>
      <c r="AU39" s="52">
        <v>44958</v>
      </c>
      <c r="AV39" s="52">
        <v>45322</v>
      </c>
      <c r="AW39" s="53">
        <f ca="1">+(REFERENCEMENT_ISOLANT[[#This Row],[AVIS LIMITE AU]]&gt;=TODAY())*1</f>
        <v>1</v>
      </c>
      <c r="AX39" s="13" t="s">
        <v>77</v>
      </c>
      <c r="AY3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39" s="109">
        <v>0</v>
      </c>
      <c r="BA39" s="16" t="s">
        <v>313</v>
      </c>
      <c r="BB39" s="49" t="s">
        <v>416</v>
      </c>
      <c r="BC39" s="50"/>
      <c r="BD39" s="38"/>
      <c r="BE39"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F39" s="39">
        <f>IF(OR(AND(PAREMENT_VISE=LISTE!$O$3,'PR-tampon'!$B$9=TRUE,REFERENCEMENT_ISOLANT[[#This Row],[PAREMENT EXTERIEUR VENTILE]]="OUI"),AND(PAREMENT_VISE=LISTE!$O$4,'PR-tampon'!$B$9=TRUE,REFERENCEMENT_ISOLANT[[#This Row],[PAREMENT EXTERIEUR ENDUIT DE TYPE ETICS]]="OUI")),1,0)</f>
        <v>0</v>
      </c>
      <c r="BG39"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39"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39" s="40" t="e">
        <f>IF(AND('PR-tampon'!RECH_HYGRO=TRUE,MATCH(REFERENCEMENT_ISOLANT[[#This Row],[Hygrométrie des locaux]],LISTE_HYGRO,0)&gt;=MATCH(ZONE_SIS_VISEE,LISTE_HYGRO,0)),1,0)</f>
        <v>#N/A</v>
      </c>
      <c r="BJ39" s="40" t="e">
        <f>IF(AND('PR-tampon'!RECH_CLIMAT=TRUE,MATCH(REFERENCEMENT_ISOLANT[[#This Row],[Climat max]],LISTE_CLIMAT,0)&gt;=MATCH(HAUT_VISEE,LISTE_CLIMAT,0)),1,0)</f>
        <v>#N/A</v>
      </c>
      <c r="BK39" s="40" t="e">
        <f>IF(AND(RECH_CLASSEMENT=TRUE,MATCH(REFERENCEMENT_ISOLANT[[#This Row],[classement locaux au sens 20.1 P3]],LISTE_CLASSEMENT,0)&gt;=MATCH(SITUA_VISEE,LISTE_CLASSEMENT,0)),1,0)</f>
        <v>#N/A</v>
      </c>
      <c r="BL39" s="40" t="e">
        <f>IF(AND(RECH_LOCAUX=TRUE,MATCH(REFERENCEMENT_ISOLANT[[#This Row],[Locaux climatisés ou raffraichis]],LISTE_LOCAUX_VISE,0)&gt;=MATCH(CATEG_VISEE,LISTE_LOCAUX_VISE,0)),1,0)</f>
        <v>#N/A</v>
      </c>
      <c r="BM39" s="40">
        <f>IF(REFERENCEMENT_ISOLANT[[#This Row],[Eligibilité procédé]]&lt;&gt;0,COUNTIF(REFERENCEMENT_ISOLANT[Eligibilité procédé],"&lt;="&amp;REFERENCEMENT_ISOLANT[[#This Row],[Eligibilité procédé]])-COUNTIF(REFERENCEMENT_ISOLANT[Eligibilité procédé],"=0"),ROWS(REFERENCEMENT_ISOLANT[Ordre]))</f>
        <v>34</v>
      </c>
      <c r="BN39" s="40">
        <f>IF(COUNTIF('PR-tampon'!$B$3:$B$9,TRUE)=COUNTIF(REFERENCEMENT_ISOLANT[[#This Row],[PAREMENT VISE]:[CRITERE CLIMATISATION VISE]],1),ROW(REFERENCEMENT_ISOLANT[[#This Row],[CRITERE CLIMATISATION VISE]]),"")</f>
        <v>39</v>
      </c>
      <c r="BO39"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39"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39"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39"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40" spans="1:70" ht="132" x14ac:dyDescent="0.25">
      <c r="A40" s="34">
        <v>45085</v>
      </c>
      <c r="B40" s="30" t="s">
        <v>16</v>
      </c>
      <c r="C40" s="30" t="s">
        <v>86</v>
      </c>
      <c r="D40" s="30" t="s">
        <v>141</v>
      </c>
      <c r="E40" s="30" t="s">
        <v>88</v>
      </c>
      <c r="F40" s="12" t="s">
        <v>241</v>
      </c>
      <c r="G40" s="12" t="s">
        <v>77</v>
      </c>
      <c r="H40" s="12" t="s">
        <v>241</v>
      </c>
      <c r="I40" s="13" t="s">
        <v>77</v>
      </c>
      <c r="J40" s="13" t="s">
        <v>241</v>
      </c>
      <c r="K40" s="12" t="s">
        <v>241</v>
      </c>
      <c r="L40" s="130" t="s">
        <v>475</v>
      </c>
      <c r="M40" s="12" t="s">
        <v>241</v>
      </c>
      <c r="N40" s="12" t="s">
        <v>241</v>
      </c>
      <c r="O40" s="12" t="s">
        <v>241</v>
      </c>
      <c r="P40" s="12"/>
      <c r="Q40" s="12" t="s">
        <v>241</v>
      </c>
      <c r="R40" s="12" t="s">
        <v>241</v>
      </c>
      <c r="S40" s="12"/>
      <c r="T40" s="12" t="s">
        <v>241</v>
      </c>
      <c r="U40" s="12" t="s">
        <v>241</v>
      </c>
      <c r="V40" s="12" t="s">
        <v>241</v>
      </c>
      <c r="W40" s="12"/>
      <c r="X40" s="32" t="s">
        <v>537</v>
      </c>
      <c r="Y40" s="13">
        <v>4</v>
      </c>
      <c r="Z40" s="13">
        <v>4</v>
      </c>
      <c r="AA40" s="13">
        <v>4</v>
      </c>
      <c r="AB40" s="13">
        <v>4</v>
      </c>
      <c r="AC40" s="13"/>
      <c r="AD40" s="32" t="s">
        <v>173</v>
      </c>
      <c r="AE40" s="16" t="s">
        <v>66</v>
      </c>
      <c r="AF40" s="16" t="s">
        <v>250</v>
      </c>
      <c r="AG40" s="16" t="s">
        <v>77</v>
      </c>
      <c r="AH40" s="16">
        <v>28</v>
      </c>
      <c r="AI40" s="16" t="s">
        <v>77</v>
      </c>
      <c r="AJ40" s="16">
        <v>8</v>
      </c>
      <c r="AK40" s="16" t="s">
        <v>233</v>
      </c>
      <c r="AL40" s="16" t="s">
        <v>209</v>
      </c>
      <c r="AM40" s="16" t="s">
        <v>449</v>
      </c>
      <c r="AN40" s="64" t="s">
        <v>218</v>
      </c>
      <c r="AO40" s="33" t="s">
        <v>143</v>
      </c>
      <c r="AP40" s="96" t="s">
        <v>173</v>
      </c>
      <c r="AQ40" s="51" t="s">
        <v>88</v>
      </c>
      <c r="AR40" s="30" t="s">
        <v>158</v>
      </c>
      <c r="AS40" s="34" t="s">
        <v>245</v>
      </c>
      <c r="AT40" s="48" t="s">
        <v>163</v>
      </c>
      <c r="AU40" s="52">
        <v>44958</v>
      </c>
      <c r="AV40" s="52">
        <v>45322</v>
      </c>
      <c r="AW40" s="53">
        <f ca="1">+(REFERENCEMENT_ISOLANT[[#This Row],[AVIS LIMITE AU]]&gt;=TODAY())*1</f>
        <v>1</v>
      </c>
      <c r="AX40" s="13" t="s">
        <v>244</v>
      </c>
      <c r="AY4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Z40" s="109">
        <v>0</v>
      </c>
      <c r="BA40" s="16" t="s">
        <v>312</v>
      </c>
      <c r="BB40" s="49" t="s">
        <v>305</v>
      </c>
      <c r="BC40"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https://evaluation.cstb.fr/fr/avis-technique/detail/20-15-343_V2/</v>
      </c>
      <c r="BD40" s="38" t="s">
        <v>87</v>
      </c>
      <c r="BE40" s="39"/>
      <c r="BF40" s="39">
        <f>IF(OR(AND(PAREMENT_VISE=LISTE!$O$3,'PR-tampon'!$B$9=TRUE,REFERENCEMENT_ISOLANT[[#This Row],[PAREMENT EXTERIEUR VENTILE]]="OUI"),AND(PAREMENT_VISE=LISTE!$O$4,'PR-tampon'!$B$9=TRUE,REFERENCEMENT_ISOLANT[[#This Row],[PAREMENT EXTERIEUR ENDUIT DE TYPE ETICS]]="OUI")),1,0)</f>
        <v>0</v>
      </c>
      <c r="BG40"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40"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40" s="40" t="e">
        <f>IF(AND('PR-tampon'!RECH_HYGRO=TRUE,MATCH(REFERENCEMENT_ISOLANT[[#This Row],[Hygrométrie des locaux]],LISTE_HYGRO,0)&gt;=MATCH(ZONE_SIS_VISEE,LISTE_HYGRO,0)),1,0)</f>
        <v>#N/A</v>
      </c>
      <c r="BJ40" s="40" t="e">
        <f>IF(AND('PR-tampon'!RECH_CLIMAT=TRUE,MATCH(REFERENCEMENT_ISOLANT[[#This Row],[Climat max]],LISTE_CLIMAT,0)&gt;=MATCH(HAUT_VISEE,LISTE_CLIMAT,0)),1,0)</f>
        <v>#N/A</v>
      </c>
      <c r="BK40" s="40" t="e">
        <f>IF(AND(RECH_CLASSEMENT=TRUE,MATCH(REFERENCEMENT_ISOLANT[[#This Row],[classement locaux au sens 20.1 P3]],LISTE_CLASSEMENT,0)&gt;=MATCH(SITUA_VISEE,LISTE_CLASSEMENT,0)),1,0)</f>
        <v>#N/A</v>
      </c>
      <c r="BL40" s="40" t="e">
        <f>IF(AND(RECH_LOCAUX=TRUE,MATCH(REFERENCEMENT_ISOLANT[[#This Row],[Locaux climatisés ou raffraichis]],LISTE_LOCAUX_VISE,0)&gt;=MATCH(CATEG_VISEE,LISTE_LOCAUX_VISE,0)),1,0)</f>
        <v>#N/A</v>
      </c>
      <c r="BM40" s="40">
        <f>IF(REFERENCEMENT_ISOLANT[[#This Row],[Eligibilité procédé]]&lt;&gt;0,COUNTIF(REFERENCEMENT_ISOLANT[Eligibilité procédé],"&lt;="&amp;REFERENCEMENT_ISOLANT[[#This Row],[Eligibilité procédé]])-COUNTIF(REFERENCEMENT_ISOLANT[Eligibilité procédé],"=0"),ROWS(REFERENCEMENT_ISOLANT[Ordre]))</f>
        <v>35</v>
      </c>
      <c r="BN40" s="40">
        <f>IF(COUNTIF('PR-tampon'!$B$3:$B$9,TRUE)=COUNTIF(REFERENCEMENT_ISOLANT[[#This Row],[PAREMENT VISE]:[CRITERE CLIMATISATION VISE]],1),ROW(REFERENCEMENT_ISOLANT[[#This Row],[CRITERE CLIMATISATION VISE]]),"")</f>
        <v>40</v>
      </c>
      <c r="BO40"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40"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40"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40"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41" spans="1:70" ht="135" x14ac:dyDescent="0.25">
      <c r="A41" s="34">
        <v>45085</v>
      </c>
      <c r="B41" s="30" t="s">
        <v>16</v>
      </c>
      <c r="C41" s="51" t="s">
        <v>105</v>
      </c>
      <c r="D41" s="30" t="s">
        <v>15</v>
      </c>
      <c r="E41" s="30" t="s">
        <v>11</v>
      </c>
      <c r="F41" s="12" t="s">
        <v>241</v>
      </c>
      <c r="G41" s="12" t="s">
        <v>77</v>
      </c>
      <c r="H41" s="12" t="s">
        <v>241</v>
      </c>
      <c r="I41" s="13" t="s">
        <v>77</v>
      </c>
      <c r="J41" s="13" t="s">
        <v>241</v>
      </c>
      <c r="K41" s="12" t="s">
        <v>241</v>
      </c>
      <c r="L41" s="130" t="s">
        <v>475</v>
      </c>
      <c r="M41" s="12" t="s">
        <v>241</v>
      </c>
      <c r="N41" s="12" t="s">
        <v>241</v>
      </c>
      <c r="O41" s="12" t="s">
        <v>241</v>
      </c>
      <c r="P41" s="12"/>
      <c r="Q41" s="12" t="s">
        <v>241</v>
      </c>
      <c r="R41" s="12" t="s">
        <v>241</v>
      </c>
      <c r="S41" s="12"/>
      <c r="T41" s="12" t="s">
        <v>241</v>
      </c>
      <c r="U41" s="12" t="s">
        <v>241</v>
      </c>
      <c r="V41" s="12" t="s">
        <v>241</v>
      </c>
      <c r="W41" s="12"/>
      <c r="X41" s="31" t="s">
        <v>481</v>
      </c>
      <c r="Y41" s="13">
        <v>4</v>
      </c>
      <c r="Z41" s="13">
        <v>4</v>
      </c>
      <c r="AA41" s="13">
        <v>4</v>
      </c>
      <c r="AB41" s="13">
        <v>4</v>
      </c>
      <c r="AC41" s="13"/>
      <c r="AD41" s="32" t="s">
        <v>82</v>
      </c>
      <c r="AE41" s="16" t="s">
        <v>66</v>
      </c>
      <c r="AF41" s="16" t="s">
        <v>252</v>
      </c>
      <c r="AG41" s="13" t="s">
        <v>77</v>
      </c>
      <c r="AH41" s="13" t="s">
        <v>205</v>
      </c>
      <c r="AI41" s="16" t="s">
        <v>77</v>
      </c>
      <c r="AJ41" s="13" t="s">
        <v>205</v>
      </c>
      <c r="AK41" s="16" t="s">
        <v>233</v>
      </c>
      <c r="AL41" s="16" t="s">
        <v>209</v>
      </c>
      <c r="AM41" s="16" t="s">
        <v>453</v>
      </c>
      <c r="AN41" s="16" t="s">
        <v>218</v>
      </c>
      <c r="AO41" s="33" t="s">
        <v>339</v>
      </c>
      <c r="AP41" s="32" t="s">
        <v>69</v>
      </c>
      <c r="AQ41" s="30" t="s">
        <v>11</v>
      </c>
      <c r="AR41" s="30" t="s">
        <v>158</v>
      </c>
      <c r="AS41" s="34" t="s">
        <v>104</v>
      </c>
      <c r="AT41" s="52"/>
      <c r="AU41" s="52">
        <v>44879</v>
      </c>
      <c r="AV41" s="52">
        <v>46568</v>
      </c>
      <c r="AW41" s="53">
        <f ca="1">+(REFERENCEMENT_ISOLANT[[#This Row],[AVIS LIMITE AU]]&gt;=TODAY())*1</f>
        <v>1</v>
      </c>
      <c r="AX41" s="13" t="s">
        <v>77</v>
      </c>
      <c r="AY4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41" s="109">
        <v>0</v>
      </c>
      <c r="BA41" s="65" t="s">
        <v>289</v>
      </c>
      <c r="BB4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https://evaluation.cstb.fr/fr/avis-technique/detail/20-17-401_V4-E1/</v>
      </c>
      <c r="BC41"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https://evaluation.cstb.fr/fr/avis-technique/detail/20-17-401_V4-E1/</v>
      </c>
      <c r="BD41" s="38" t="s">
        <v>189</v>
      </c>
      <c r="BE41"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n°20/17-401_V4-E1 annule et remplace l' Avis technique n° 20/17-401_V3-E1
Sur liste verte de la C2p à la date du référencement</v>
      </c>
      <c r="BF41" s="39">
        <f>IF(OR(AND(PAREMENT_VISE=LISTE!$O$3,'PR-tampon'!$B$9=TRUE,REFERENCEMENT_ISOLANT[[#This Row],[PAREMENT EXTERIEUR VENTILE]]="OUI"),AND(PAREMENT_VISE=LISTE!$O$4,'PR-tampon'!$B$9=TRUE,REFERENCEMENT_ISOLANT[[#This Row],[PAREMENT EXTERIEUR ENDUIT DE TYPE ETICS]]="OUI")),1,0)</f>
        <v>0</v>
      </c>
      <c r="BG41"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41"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41" s="40" t="e">
        <f>IF(AND('PR-tampon'!RECH_HYGRO=TRUE,MATCH(REFERENCEMENT_ISOLANT[[#This Row],[Hygrométrie des locaux]],LISTE_HYGRO,0)&gt;=MATCH(ZONE_SIS_VISEE,LISTE_HYGRO,0)),1,0)</f>
        <v>#N/A</v>
      </c>
      <c r="BJ41" s="40" t="e">
        <f>IF(AND('PR-tampon'!RECH_CLIMAT=TRUE,MATCH(REFERENCEMENT_ISOLANT[[#This Row],[Climat max]],LISTE_CLIMAT,0)&gt;=MATCH(HAUT_VISEE,LISTE_CLIMAT,0)),1,0)</f>
        <v>#N/A</v>
      </c>
      <c r="BK41" s="40" t="e">
        <f>IF(AND(RECH_CLASSEMENT=TRUE,MATCH(REFERENCEMENT_ISOLANT[[#This Row],[classement locaux au sens 20.1 P3]],LISTE_CLASSEMENT,0)&gt;=MATCH(SITUA_VISEE,LISTE_CLASSEMENT,0)),1,0)</f>
        <v>#N/A</v>
      </c>
      <c r="BL41" s="40" t="e">
        <f>IF(AND(RECH_LOCAUX=TRUE,MATCH(REFERENCEMENT_ISOLANT[[#This Row],[Locaux climatisés ou raffraichis]],LISTE_LOCAUX_VISE,0)&gt;=MATCH(CATEG_VISEE,LISTE_LOCAUX_VISE,0)),1,0)</f>
        <v>#N/A</v>
      </c>
      <c r="BM41" s="40">
        <f>IF(REFERENCEMENT_ISOLANT[[#This Row],[Eligibilité procédé]]&lt;&gt;0,COUNTIF(REFERENCEMENT_ISOLANT[Eligibilité procédé],"&lt;="&amp;REFERENCEMENT_ISOLANT[[#This Row],[Eligibilité procédé]])-COUNTIF(REFERENCEMENT_ISOLANT[Eligibilité procédé],"=0"),ROWS(REFERENCEMENT_ISOLANT[Ordre]))</f>
        <v>36</v>
      </c>
      <c r="BN41" s="40">
        <f>IF(COUNTIF('PR-tampon'!$B$3:$B$9,TRUE)=COUNTIF(REFERENCEMENT_ISOLANT[[#This Row],[PAREMENT VISE]:[CRITERE CLIMATISATION VISE]],1),ROW(REFERENCEMENT_ISOLANT[[#This Row],[CRITERE CLIMATISATION VISE]]),"")</f>
        <v>41</v>
      </c>
      <c r="BO41"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Extension de l’Avis Technique 20/17-401_V4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41"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Extension de l’Avis Technique 20/17-401_V4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41"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41"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42" spans="1:70" ht="120" x14ac:dyDescent="0.25">
      <c r="A42" s="34">
        <v>45085</v>
      </c>
      <c r="B42" s="30" t="s">
        <v>16</v>
      </c>
      <c r="C42" s="30" t="s">
        <v>38</v>
      </c>
      <c r="D42" s="30" t="s">
        <v>50</v>
      </c>
      <c r="E42" s="30" t="s">
        <v>39</v>
      </c>
      <c r="F42" s="12" t="s">
        <v>241</v>
      </c>
      <c r="G42" s="12" t="s">
        <v>77</v>
      </c>
      <c r="H42" s="12" t="s">
        <v>241</v>
      </c>
      <c r="I42" s="13" t="s">
        <v>77</v>
      </c>
      <c r="J42" s="13" t="s">
        <v>241</v>
      </c>
      <c r="K42" s="12" t="s">
        <v>241</v>
      </c>
      <c r="L42" s="130" t="s">
        <v>475</v>
      </c>
      <c r="M42" s="12" t="s">
        <v>241</v>
      </c>
      <c r="N42" s="12" t="s">
        <v>241</v>
      </c>
      <c r="O42" s="12" t="s">
        <v>241</v>
      </c>
      <c r="P42" s="12"/>
      <c r="Q42" s="12" t="s">
        <v>241</v>
      </c>
      <c r="R42" s="12" t="s">
        <v>241</v>
      </c>
      <c r="S42" s="12"/>
      <c r="T42" s="12" t="s">
        <v>241</v>
      </c>
      <c r="U42" s="12" t="s">
        <v>241</v>
      </c>
      <c r="V42" s="12" t="s">
        <v>241</v>
      </c>
      <c r="W42" s="12"/>
      <c r="X42" s="31" t="s">
        <v>138</v>
      </c>
      <c r="Y42" s="13">
        <v>4</v>
      </c>
      <c r="Z42" s="13">
        <v>4</v>
      </c>
      <c r="AA42" s="13">
        <v>4</v>
      </c>
      <c r="AB42" s="13">
        <v>4</v>
      </c>
      <c r="AC42" s="13"/>
      <c r="AD42" s="32">
        <v>0.04</v>
      </c>
      <c r="AE42" s="16" t="s">
        <v>66</v>
      </c>
      <c r="AF42" s="16" t="s">
        <v>252</v>
      </c>
      <c r="AG42" s="13" t="s">
        <v>77</v>
      </c>
      <c r="AH42" s="16">
        <v>8</v>
      </c>
      <c r="AI42" s="16" t="s">
        <v>77</v>
      </c>
      <c r="AJ42" s="13" t="s">
        <v>205</v>
      </c>
      <c r="AK42" s="16" t="s">
        <v>233</v>
      </c>
      <c r="AL42" s="16" t="s">
        <v>209</v>
      </c>
      <c r="AM42" s="16" t="s">
        <v>453</v>
      </c>
      <c r="AN42" s="16" t="s">
        <v>218</v>
      </c>
      <c r="AO42" s="55" t="s">
        <v>76</v>
      </c>
      <c r="AP42" s="32" t="s">
        <v>74</v>
      </c>
      <c r="AQ42" s="30" t="s">
        <v>39</v>
      </c>
      <c r="AR42" s="10" t="s">
        <v>159</v>
      </c>
      <c r="AS42" s="34" t="s">
        <v>230</v>
      </c>
      <c r="AT42" s="52"/>
      <c r="AU42" s="52">
        <v>44762</v>
      </c>
      <c r="AV42" s="52">
        <v>45504</v>
      </c>
      <c r="AW42" s="53">
        <f ca="1">+(REFERENCEMENT_ISOLANT[[#This Row],[AVIS LIMITE AU]]&gt;=TODAY())*1</f>
        <v>1</v>
      </c>
      <c r="AX42" s="13" t="s">
        <v>77</v>
      </c>
      <c r="AY4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42" s="109">
        <v>0</v>
      </c>
      <c r="BA42" s="65" t="s">
        <v>297</v>
      </c>
      <c r="BB4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https://evaluation.cstb.fr/fr/avis-technique/detail/20-20-456_V3/</v>
      </c>
      <c r="BC42"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https://evaluation.cstb.fr/fr/avis-technique/detail/20-20-456_V3/</v>
      </c>
      <c r="BD42" s="38" t="s">
        <v>97</v>
      </c>
      <c r="BE42"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n°20/20-456_V3 annule et remplace le Document d'Application Technique (DTA) n° 20/20-456_V2
Sur liste verte de la C2p à la date du référencement</v>
      </c>
      <c r="BF42" s="39">
        <f>IF(OR(AND(PAREMENT_VISE=LISTE!$O$3,'PR-tampon'!$B$9=TRUE,REFERENCEMENT_ISOLANT[[#This Row],[PAREMENT EXTERIEUR VENTILE]]="OUI"),AND(PAREMENT_VISE=LISTE!$O$4,'PR-tampon'!$B$9=TRUE,REFERENCEMENT_ISOLANT[[#This Row],[PAREMENT EXTERIEUR ENDUIT DE TYPE ETICS]]="OUI")),1,0)</f>
        <v>0</v>
      </c>
      <c r="BG42"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42"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42" s="40" t="e">
        <f>IF(AND('PR-tampon'!RECH_HYGRO=TRUE,MATCH(REFERENCEMENT_ISOLANT[[#This Row],[Hygrométrie des locaux]],LISTE_HYGRO,0)&gt;=MATCH(ZONE_SIS_VISEE,LISTE_HYGRO,0)),1,0)</f>
        <v>#N/A</v>
      </c>
      <c r="BJ42" s="40" t="e">
        <f>IF(AND('PR-tampon'!RECH_CLIMAT=TRUE,MATCH(REFERENCEMENT_ISOLANT[[#This Row],[Climat max]],LISTE_CLIMAT,0)&gt;=MATCH(HAUT_VISEE,LISTE_CLIMAT,0)),1,0)</f>
        <v>#N/A</v>
      </c>
      <c r="BK42" s="40" t="e">
        <f>IF(AND(RECH_CLASSEMENT=TRUE,MATCH(REFERENCEMENT_ISOLANT[[#This Row],[classement locaux au sens 20.1 P3]],LISTE_CLASSEMENT,0)&gt;=MATCH(SITUA_VISEE,LISTE_CLASSEMENT,0)),1,0)</f>
        <v>#N/A</v>
      </c>
      <c r="BL42" s="40" t="e">
        <f>IF(AND(RECH_LOCAUX=TRUE,MATCH(REFERENCEMENT_ISOLANT[[#This Row],[Locaux climatisés ou raffraichis]],LISTE_LOCAUX_VISE,0)&gt;=MATCH(CATEG_VISEE,LISTE_LOCAUX_VISE,0)),1,0)</f>
        <v>#N/A</v>
      </c>
      <c r="BM42" s="40">
        <f>IF(REFERENCEMENT_ISOLANT[[#This Row],[Eligibilité procédé]]&lt;&gt;0,COUNTIF(REFERENCEMENT_ISOLANT[Eligibilité procédé],"&lt;="&amp;REFERENCEMENT_ISOLANT[[#This Row],[Eligibilité procédé]])-COUNTIF(REFERENCEMENT_ISOLANT[Eligibilité procédé],"=0"),ROWS(REFERENCEMENT_ISOLANT[Ordre]))</f>
        <v>37</v>
      </c>
      <c r="BN42" s="40">
        <f>IF(COUNTIF('PR-tampon'!$B$3:$B$9,TRUE)=COUNTIF(REFERENCEMENT_ISOLANT[[#This Row],[PAREMENT VISE]:[CRITERE CLIMATISATION VISE]],1),ROW(REFERENCEMENT_ISOLANT[[#This Row],[CRITERE CLIMATISATION VISE]]),"")</f>
        <v>42</v>
      </c>
      <c r="BO42"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agricoles, agroalimentaires, industriels,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42"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agricoles, agroalimentaires, industriels,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42"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42"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43" spans="1:70" ht="120" x14ac:dyDescent="0.25">
      <c r="A43" s="34">
        <v>45085</v>
      </c>
      <c r="B43" s="30" t="s">
        <v>16</v>
      </c>
      <c r="C43" s="30" t="s">
        <v>38</v>
      </c>
      <c r="D43" s="30" t="s">
        <v>50</v>
      </c>
      <c r="E43" s="30" t="s">
        <v>39</v>
      </c>
      <c r="F43" s="12" t="s">
        <v>241</v>
      </c>
      <c r="G43" s="12" t="s">
        <v>241</v>
      </c>
      <c r="H43" s="12" t="s">
        <v>241</v>
      </c>
      <c r="I43" s="13" t="s">
        <v>241</v>
      </c>
      <c r="J43" s="13" t="s">
        <v>241</v>
      </c>
      <c r="K43" s="12" t="s">
        <v>241</v>
      </c>
      <c r="L43" s="12"/>
      <c r="M43" s="12" t="s">
        <v>241</v>
      </c>
      <c r="N43" s="12" t="s">
        <v>77</v>
      </c>
      <c r="O43" s="12" t="s">
        <v>77</v>
      </c>
      <c r="P43" s="130" t="s">
        <v>476</v>
      </c>
      <c r="Q43" s="12" t="s">
        <v>241</v>
      </c>
      <c r="R43" s="12" t="s">
        <v>241</v>
      </c>
      <c r="S43" s="12"/>
      <c r="T43" s="12" t="s">
        <v>241</v>
      </c>
      <c r="U43" s="12" t="s">
        <v>241</v>
      </c>
      <c r="V43" s="12" t="s">
        <v>241</v>
      </c>
      <c r="W43" s="12"/>
      <c r="X43" s="31" t="s">
        <v>138</v>
      </c>
      <c r="Y43" s="13">
        <v>4</v>
      </c>
      <c r="Z43" s="13">
        <v>4</v>
      </c>
      <c r="AA43" s="13">
        <v>4</v>
      </c>
      <c r="AB43" s="13">
        <v>4</v>
      </c>
      <c r="AC43" s="13"/>
      <c r="AD43" s="32">
        <v>4.1000000000000002E-2</v>
      </c>
      <c r="AE43" s="16" t="s">
        <v>66</v>
      </c>
      <c r="AF43" s="16" t="s">
        <v>252</v>
      </c>
      <c r="AG43" s="13" t="s">
        <v>77</v>
      </c>
      <c r="AH43" s="16">
        <v>8</v>
      </c>
      <c r="AI43" s="16" t="s">
        <v>77</v>
      </c>
      <c r="AJ43" s="13" t="s">
        <v>205</v>
      </c>
      <c r="AK43" s="16" t="s">
        <v>233</v>
      </c>
      <c r="AL43" s="16" t="s">
        <v>209</v>
      </c>
      <c r="AM43" s="16" t="s">
        <v>453</v>
      </c>
      <c r="AN43" s="16" t="s">
        <v>218</v>
      </c>
      <c r="AO43" s="55" t="s">
        <v>139</v>
      </c>
      <c r="AP43" s="32" t="s">
        <v>74</v>
      </c>
      <c r="AQ43" s="30" t="s">
        <v>39</v>
      </c>
      <c r="AR43" s="10" t="s">
        <v>159</v>
      </c>
      <c r="AS43" s="34" t="s">
        <v>108</v>
      </c>
      <c r="AT43" s="52"/>
      <c r="AU43" s="52">
        <v>44762</v>
      </c>
      <c r="AV43" s="35">
        <v>45535</v>
      </c>
      <c r="AW43" s="53">
        <f ca="1">+(REFERENCEMENT_ISOLANT[[#This Row],[AVIS LIMITE AU]]&gt;=TODAY())*1</f>
        <v>1</v>
      </c>
      <c r="AX43" s="13" t="s">
        <v>77</v>
      </c>
      <c r="AY4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43" s="109">
        <v>0</v>
      </c>
      <c r="BA43" s="65" t="s">
        <v>298</v>
      </c>
      <c r="BB4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https://evaluation.cstb.fr/fr/avis-technique/detail/20-20-457_V2/</v>
      </c>
      <c r="BC43"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https://evaluation.cstb.fr/fr/avis-technique/detail/20-20-457_V2/</v>
      </c>
      <c r="BD43" s="38" t="s">
        <v>193</v>
      </c>
      <c r="BE43"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n°20/20-457_V2 annule et remplace le Document d'Application Technique (DTA) n° 20/20-457_V1
Sur liste verte de la C2p à la date du référencement</v>
      </c>
      <c r="BF43" s="39">
        <f>IF(OR(AND(PAREMENT_VISE=LISTE!$O$3,'PR-tampon'!$B$9=TRUE,REFERENCEMENT_ISOLANT[[#This Row],[PAREMENT EXTERIEUR VENTILE]]="OUI"),AND(PAREMENT_VISE=LISTE!$O$4,'PR-tampon'!$B$9=TRUE,REFERENCEMENT_ISOLANT[[#This Row],[PAREMENT EXTERIEUR ENDUIT DE TYPE ETICS]]="OUI")),1,0)</f>
        <v>0</v>
      </c>
      <c r="BG43"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43"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43" s="40" t="e">
        <f>IF(AND('PR-tampon'!RECH_HYGRO=TRUE,MATCH(REFERENCEMENT_ISOLANT[[#This Row],[Hygrométrie des locaux]],LISTE_HYGRO,0)&gt;=MATCH(ZONE_SIS_VISEE,LISTE_HYGRO,0)),1,0)</f>
        <v>#N/A</v>
      </c>
      <c r="BJ43" s="40" t="e">
        <f>IF(AND('PR-tampon'!RECH_CLIMAT=TRUE,MATCH(REFERENCEMENT_ISOLANT[[#This Row],[Climat max]],LISTE_CLIMAT,0)&gt;=MATCH(HAUT_VISEE,LISTE_CLIMAT,0)),1,0)</f>
        <v>#N/A</v>
      </c>
      <c r="BK43" s="40" t="e">
        <f>IF(AND(RECH_CLASSEMENT=TRUE,MATCH(REFERENCEMENT_ISOLANT[[#This Row],[classement locaux au sens 20.1 P3]],LISTE_CLASSEMENT,0)&gt;=MATCH(SITUA_VISEE,LISTE_CLASSEMENT,0)),1,0)</f>
        <v>#N/A</v>
      </c>
      <c r="BL43" s="40" t="e">
        <f>IF(AND(RECH_LOCAUX=TRUE,MATCH(REFERENCEMENT_ISOLANT[[#This Row],[Locaux climatisés ou raffraichis]],LISTE_LOCAUX_VISE,0)&gt;=MATCH(CATEG_VISEE,LISTE_LOCAUX_VISE,0)),1,0)</f>
        <v>#N/A</v>
      </c>
      <c r="BM43" s="40">
        <f>IF(REFERENCEMENT_ISOLANT[[#This Row],[Eligibilité procédé]]&lt;&gt;0,COUNTIF(REFERENCEMENT_ISOLANT[Eligibilité procédé],"&lt;="&amp;REFERENCEMENT_ISOLANT[[#This Row],[Eligibilité procédé]])-COUNTIF(REFERENCEMENT_ISOLANT[Eligibilité procédé],"=0"),ROWS(REFERENCEMENT_ISOLANT[Ordre]))</f>
        <v>38</v>
      </c>
      <c r="BN43" s="40">
        <f>IF(COUNTIF('PR-tampon'!$B$3:$B$9,TRUE)=COUNTIF(REFERENCEMENT_ISOLANT[[#This Row],[PAREMENT VISE]:[CRITERE CLIMATISATION VISE]],1),ROW(REFERENCEMENT_ISOLANT[[#This Row],[CRITERE CLIMATISATION VISE]]),"")</f>
        <v>43</v>
      </c>
      <c r="BO43"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agricoles, agroalimentaires, industriels, frigorifiques et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P43"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agricoles, agroalimentaires, industriels, frigorifiques et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Q43"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c>
      <c r="BR43"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row>
    <row r="44" spans="1:70" ht="132" x14ac:dyDescent="0.25">
      <c r="A44" s="34">
        <v>45085</v>
      </c>
      <c r="B44" s="30" t="s">
        <v>16</v>
      </c>
      <c r="C44" s="30" t="s">
        <v>22</v>
      </c>
      <c r="D44" s="30" t="s">
        <v>15</v>
      </c>
      <c r="E44" s="30" t="s">
        <v>11</v>
      </c>
      <c r="F44" s="12" t="s">
        <v>241</v>
      </c>
      <c r="G44" s="12" t="s">
        <v>77</v>
      </c>
      <c r="H44" s="12" t="s">
        <v>241</v>
      </c>
      <c r="I44" s="13" t="s">
        <v>77</v>
      </c>
      <c r="J44" s="13" t="s">
        <v>241</v>
      </c>
      <c r="K44" s="12" t="s">
        <v>241</v>
      </c>
      <c r="L44" s="130" t="s">
        <v>475</v>
      </c>
      <c r="M44" s="12" t="s">
        <v>241</v>
      </c>
      <c r="N44" s="12" t="s">
        <v>241</v>
      </c>
      <c r="O44" s="12" t="s">
        <v>241</v>
      </c>
      <c r="P44" s="12"/>
      <c r="Q44" s="12" t="s">
        <v>241</v>
      </c>
      <c r="R44" s="12" t="s">
        <v>241</v>
      </c>
      <c r="S44" s="12"/>
      <c r="T44" s="12" t="s">
        <v>241</v>
      </c>
      <c r="U44" s="12" t="s">
        <v>241</v>
      </c>
      <c r="V44" s="12" t="s">
        <v>241</v>
      </c>
      <c r="W44" s="12"/>
      <c r="X44" s="31" t="s">
        <v>132</v>
      </c>
      <c r="Y44" s="13">
        <v>4</v>
      </c>
      <c r="Z44" s="13">
        <v>4</v>
      </c>
      <c r="AA44" s="13">
        <v>4</v>
      </c>
      <c r="AB44" s="13">
        <v>4</v>
      </c>
      <c r="AC44" s="13"/>
      <c r="AD44" s="32" t="s">
        <v>82</v>
      </c>
      <c r="AE44" s="16" t="s">
        <v>66</v>
      </c>
      <c r="AF44" s="16" t="s">
        <v>252</v>
      </c>
      <c r="AG44" s="13" t="s">
        <v>77</v>
      </c>
      <c r="AH44" s="13" t="s">
        <v>205</v>
      </c>
      <c r="AI44" s="16" t="s">
        <v>77</v>
      </c>
      <c r="AJ44" s="13" t="s">
        <v>205</v>
      </c>
      <c r="AK44" s="16" t="s">
        <v>233</v>
      </c>
      <c r="AL44" s="16" t="s">
        <v>209</v>
      </c>
      <c r="AM44" s="16" t="s">
        <v>453</v>
      </c>
      <c r="AN44" s="16" t="s">
        <v>218</v>
      </c>
      <c r="AO44" s="33" t="s">
        <v>339</v>
      </c>
      <c r="AP44" s="32" t="s">
        <v>69</v>
      </c>
      <c r="AQ44" s="30" t="s">
        <v>11</v>
      </c>
      <c r="AR44" s="30" t="s">
        <v>158</v>
      </c>
      <c r="AS44" s="34" t="s">
        <v>100</v>
      </c>
      <c r="AT44" s="35"/>
      <c r="AU44" s="35">
        <v>44873</v>
      </c>
      <c r="AV44" s="35">
        <v>46568</v>
      </c>
      <c r="AW44" s="53">
        <f ca="1">+(REFERENCEMENT_ISOLANT[[#This Row],[AVIS LIMITE AU]]&gt;=TODAY())*1</f>
        <v>1</v>
      </c>
      <c r="AX44" s="13" t="s">
        <v>77</v>
      </c>
      <c r="AY4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Z44" s="109">
        <v>0</v>
      </c>
      <c r="BA44" s="65" t="s">
        <v>288</v>
      </c>
      <c r="BB4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v>
      </c>
      <c r="BC44" s="50"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v>
      </c>
      <c r="BD44" s="38" t="s">
        <v>178</v>
      </c>
      <c r="BE44" s="3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 annule et remplace l' Avis technique n° 20/17-401_V3
Sur liste verte de la C2p à la date du référencement</v>
      </c>
      <c r="BF44" s="39">
        <f>IF(OR(AND(PAREMENT_VISE=LISTE!$O$3,'PR-tampon'!$B$9=TRUE,REFERENCEMENT_ISOLANT[[#This Row],[PAREMENT EXTERIEUR VENTILE]]="OUI"),AND(PAREMENT_VISE=LISTE!$O$4,'PR-tampon'!$B$9=TRUE,REFERENCEMENT_ISOLANT[[#This Row],[PAREMENT EXTERIEUR ENDUIT DE TYPE ETICS]]="OUI")),1,0)</f>
        <v>0</v>
      </c>
      <c r="BG44"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H44" s="3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I44" s="40" t="e">
        <f>IF(AND('PR-tampon'!RECH_HYGRO=TRUE,MATCH(REFERENCEMENT_ISOLANT[[#This Row],[Hygrométrie des locaux]],LISTE_HYGRO,0)&gt;=MATCH(ZONE_SIS_VISEE,LISTE_HYGRO,0)),1,0)</f>
        <v>#N/A</v>
      </c>
      <c r="BJ44" s="40" t="e">
        <f>IF(AND('PR-tampon'!RECH_CLIMAT=TRUE,MATCH(REFERENCEMENT_ISOLANT[[#This Row],[Climat max]],LISTE_CLIMAT,0)&gt;=MATCH(HAUT_VISEE,LISTE_CLIMAT,0)),1,0)</f>
        <v>#N/A</v>
      </c>
      <c r="BK44" s="40" t="e">
        <f>IF(AND(RECH_CLASSEMENT=TRUE,MATCH(REFERENCEMENT_ISOLANT[[#This Row],[classement locaux au sens 20.1 P3]],LISTE_CLASSEMENT,0)&gt;=MATCH(SITUA_VISEE,LISTE_CLASSEMENT,0)),1,0)</f>
        <v>#N/A</v>
      </c>
      <c r="BL44" s="40" t="e">
        <f>IF(AND(RECH_LOCAUX=TRUE,MATCH(REFERENCEMENT_ISOLANT[[#This Row],[Locaux climatisés ou raffraichis]],LISTE_LOCAUX_VISE,0)&gt;=MATCH(CATEG_VISEE,LISTE_LOCAUX_VISE,0)),1,0)</f>
        <v>#N/A</v>
      </c>
      <c r="BM44" s="40">
        <f>IF(REFERENCEMENT_ISOLANT[[#This Row],[Eligibilité procédé]]&lt;&gt;0,COUNTIF(REFERENCEMENT_ISOLANT[Eligibilité procédé],"&lt;="&amp;REFERENCEMENT_ISOLANT[[#This Row],[Eligibilité procédé]])-COUNTIF(REFERENCEMENT_ISOLANT[Eligibilité procédé],"=0"),ROWS(REFERENCEMENT_ISOLANT[Ordre]))</f>
        <v>39</v>
      </c>
      <c r="BN44" s="40">
        <f>IF(COUNTIF('PR-tampon'!$B$3:$B$9,TRUE)=COUNTIF(REFERENCEMENT_ISOLANT[[#This Row],[PAREMENT VISE]:[CRITERE CLIMATISATION VISE]],1),ROW(REFERENCEMENT_ISOLANT[[#This Row],[CRITERE CLIMATISATION VISE]]),"")</f>
        <v>44</v>
      </c>
      <c r="BO44" s="129" t="str">
        <f>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f>
        <v xml:space="preserve">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P44" s="71" t="str">
        <f>IF(LEFT(CONCATENATE(IF(REFERENCEMENT_ISOLANT[[#This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DIST]],"")),LEN(CONCATENATE(IF(REFERENCEMENT_ISOLANT[[#This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 - "&amp;REFERENCEMENT_ISOLANT[[#This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 - "&amp;REFERENCEMENT_ISOLANT[[#This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 - "&amp;REFERENCEMENT_ISOLANT[[#This Row],[OBS DIST]],"")))-1),REFERENCEMENT_ISOLANT[[#This Row],[CONCATENATION INT]])</f>
        <v xml:space="preserve"> - Les bâtiments agricoles, agroalimentaires, de process industriel, frigorifiques, à ambiances corrosives, et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Q44" s="71" t="str">
        <f>CONCATENATE(IF(AND(REFERENCEMENT_ISOLANT[[#This Row],[MUR EXTERIEUR : ISOLATION ENTRE MONTANTS DE MUR CONFORME AU NF DTU 31.2]]="OUI",REFERENCEMENT_ISOLANT[[#This Row],[PAREMENT EXTERIEUR VENTILE]]="OUI"),CHAR(10)&amp;" - "&amp;REFERENCEMENT_ISOLANT[[#Headers],[MUR EXTERIEUR : ISOLATION ENTRE MONTANTS DE MUR CONFORME AU NF DTU 31.2]]&amp;" AVEC "&amp;REFERENCEMENT_ISOLANT[[#Headers],[PAREMENT EXTERIEUR VENTILE]],""),
IF(AND(REFERENCEMENT_ISOLANT[[#This Row],[MUR EXTERIEUR : ISOLATION ENTRE MONTANTS DE MUR CONFORME AU NF DTU 31.2]]="OUI",REFERENCEMENT_ISOLANT[[#This Row],[PAREMENT EXTERIEUR ENDUIT DE TYPE ETICS]]="OUI"),CHAR(10)&amp;" - "&amp;REFERENCEMENT_ISOLANT[[#Headers],[MUR EXTERIEUR : ISOLATION ENTRE MONTANTS DE MUR CONFORME AU NF DTU 31.2]]&amp;" AVEC "&amp;REFERENCEMENT_ISOLANT[[#Headers],[PAREMENT EXTERIEUR ENDUIT DE TYPE ETICS]],""),
IF(AND(REFERENCEMENT_ISOLANT[[#This Row],[FACADE :  ISOLATION ENTRE MONTANTS DE FACADE CONFORME AU NF DTU 31.4]]="OUI",REFERENCEMENT_ISOLANT[[#This Row],[PAREMENT EXTERIEUR VENTILE]]="OUI"),CHAR(10)&amp;" - "&amp;REFERENCEMENT_ISOLANT[[#Headers],[FACADE :  ISOLATION ENTRE MONTANTS DE FACADE CONFORME AU NF DTU 31.4]]&amp;" AVEC "&amp;REFERENCEMENT_ISOLANT[[#Headers],[PAREMENT EXTERIEUR VENTILE]],""),
IF(AND(REFERENCEMENT_ISOLANT[[#This Row],[FACADE :  ISOLATION ENTRE MONTANTS DE FACADE CONFORME AU NF DTU 31.4]]="OUI",REFERENCEMENT_ISOLANT[[#This Row],[PAREMENT EXTERIEUR ENDUIT DE TYPE ETICS]]="OUI"),CHAR(10)&amp;" - "&amp;REFERENCEMENT_ISOLANT[[#Headers],[FACADE :  ISOLATION ENTRE MONTANTS DE FACADE CONFORME AU NF DTU 31.4]]&amp;" AVEC "&amp;REFERENCEMENT_ISOLANT[[#Headers],[PAREMENT EXTERIEUR ENDUIT DE TYPE ETICS]],""),
IF(AND(REFERENCEMENT_ISOLANT[[#This Row],[MUR EXTERIEUR : ISOLATION PAR L''INTERIEUR DE MUR CLT (Hors contre-cloison)]]="OUI",REFERENCEMENT_ISOLANT[[#This Row],[PAREMENT EXTERIEUR VENTILE]]="OUI"),CHAR(10)&amp;" - "&amp;REFERENCEMENT_ISOLANT[[#Headers],[MUR EXTERIEUR : ISOLATION PAR L''INTERIEUR DE MUR CLT (Hors contre-cloison)]]&amp;" AVEC "&amp;REFERENCEMENT_ISOLANT[[#Headers],[PAREMENT EXTERIEUR VENTILE]],""),
IF(AND(REFERENCEMENT_ISOLANT[[#This Row],[MUR EXTERIEUR : ISOLATION PAR L''INTERIEUR DE MUR CLT (Hors contre-cloison)]]="OUI",REFERENCEMENT_ISOLANT[[#This Row],[PAREMENT EXTERIEUR ENDUIT DE TYPE ETICS]]="OUI"),CHAR(10)&amp;" - "&amp;REFERENCEMENT_ISOLANT[[#Headers],[MUR EXTERIEUR : ISOLATION PAR L''INTERIEUR DE MUR CLT (Hors contre-cloison)]]&amp;" AVEC "&amp;REFERENCEMENT_ISOLANT[[#Headers],[PAREMENT EXTERIEUR ENDUIT DE TYPE ETICS]],""))</f>
        <v xml:space="preserve">
 - MUR EXTERIEUR : ISOLATION ENTRE MONTANTS DE MUR CONFORME AU NF DTU 31.2 AVEC PAREMENT EXTERIEUR VENTILE</v>
      </c>
      <c r="BR44" s="7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row>
    <row r="45" spans="1:70" x14ac:dyDescent="0.25">
      <c r="F45" s="1"/>
      <c r="G45" s="1"/>
      <c r="H45" s="1"/>
      <c r="I45" s="93"/>
      <c r="AE45" s="1"/>
    </row>
    <row r="46" spans="1:70" x14ac:dyDescent="0.25">
      <c r="F46" s="1">
        <f>COUNTIF(REFERENCEMENT_ISOLANT[MUR EXTERIEUR : ISOLATION ENTRE MONTANTS DE MUR CONFORME AU NF DTU 31.2],"OUI")</f>
        <v>24</v>
      </c>
      <c r="G46" s="1">
        <f>COUNTIF(REFERENCEMENT_ISOLANT[FACADE :  ISOLATION ENTRE MONTANTS DE FACADE CONFORME AU NF DTU 31.4],"OUI")</f>
        <v>3</v>
      </c>
      <c r="H46" s="1">
        <f>COUNTIF(REFERENCEMENT_ISOLANT[MUR EXTERIEUR : ISOLATION PAR L''INTERIEUR DE MUR CLT (Hors contre-cloison)],"OUI")</f>
        <v>0</v>
      </c>
      <c r="I46" s="1">
        <f>COUNTIF(REFERENCEMENT_ISOLANT[PAREMENT EXTERIEUR VENTILE],"OUI")</f>
        <v>25</v>
      </c>
      <c r="J46" s="1">
        <f>COUNTIF(REFERENCEMENT_ISOLANT[PAREMENT EXTERIEUR ENDUIT DE TYPE ETICS],"OUI")</f>
        <v>0</v>
      </c>
      <c r="K46" s="1">
        <f>COUNTIF(REFERENCEMENT_ISOLANT[CONTRE-CLOISON : ISOLATION DE CONTRE-CLOISON CONFORME AU NF DTU 25.41 DANS UNE STRUCTURE BOIS],"OUI")</f>
        <v>9</v>
      </c>
      <c r="M46" s="1">
        <f>COUNTIF(REFERENCEMENT_ISOLANT[TOITURE VENTILEE : ISOLATION PAR L''EXTERIEUR DE RAMPANT (CHARPENTE DU DTU 31.1 ou DTU 31.2) PAR SARKING],"OUI")</f>
        <v>0</v>
      </c>
      <c r="N46" s="1">
        <f>COUNTIF(REFERENCEMENT_ISOLANT[TOITURE VENTILEE : ISOLATION DE TOITURE EN RAMPANT (CHARPENTES DU DTU 31.1 ou DTU 31.2 ou DTU 31.3)],"OUI")</f>
        <v>13</v>
      </c>
      <c r="O46" s="1">
        <f>COUNTIF(REFERENCEMENT_ISOLANT[COMBLES PERDUS : ISOLATION DE PLANCHER DE COMBLES PERDUS],"OUI")</f>
        <v>15</v>
      </c>
      <c r="Q46" s="1">
        <f>COUNTIF(REFERENCEMENT_ISOLANT[DISTRIBUTION INTERIEURE : ISOLATION DE DISTRIBUTION INTERIEURE CONFORME AU NF DTU 25.41 DANS UNE STRUCTURE BOIS],"OUI")</f>
        <v>7</v>
      </c>
      <c r="R46" s="1">
        <f>COUNTIF(REFERENCEMENT_ISOLANT[DISTRIBUTION INTERIEURE : ISOLATION DE DISTRIBUTION INTERIEURE CONFORME AU NF DTU 31.2],"OUI")</f>
        <v>6</v>
      </c>
      <c r="T46" s="1">
        <f>COUNTIF(REFERENCEMENT_ISOLANT[PLANCHER : ISOLATION DE PLANCHER INTERMEDIAIRE ENTRE SOLIVES],"OUI")</f>
        <v>2</v>
      </c>
      <c r="U46" s="1">
        <f>COUNTIF(REFERENCEMENT_ISOLANT[PLAFOND :  ISOLATION DE FAUX PLAFOND SUSPENDU SUR PLANCHER INTERMEDIAIRE SOLIVé],"OUI")</f>
        <v>1</v>
      </c>
      <c r="V46" s="1">
        <f>COUNTIF(REFERENCEMENT_ISOLANT[PLAFOND :  ISOLATION DE FAUX PLAFOND SUSPENDU SUR PLANCHER INTERMEDIAIRE EN CLT],"OUI")</f>
        <v>0</v>
      </c>
      <c r="AE46" s="1"/>
    </row>
    <row r="47" spans="1:70" x14ac:dyDescent="0.25">
      <c r="F47" s="1"/>
      <c r="G47" s="1"/>
      <c r="H47" s="1"/>
      <c r="I47" s="93"/>
      <c r="AE47" s="1"/>
    </row>
    <row r="48" spans="1:70" x14ac:dyDescent="0.25">
      <c r="F48" s="1"/>
      <c r="G48" s="1"/>
      <c r="H48" s="1"/>
      <c r="I48" s="93"/>
      <c r="AE48" s="1"/>
    </row>
    <row r="49" spans="6:31" x14ac:dyDescent="0.25">
      <c r="F49" s="1"/>
      <c r="G49" s="1"/>
      <c r="H49" s="1"/>
      <c r="I49" s="93"/>
      <c r="AE49" s="1"/>
    </row>
    <row r="50" spans="6:31" x14ac:dyDescent="0.25">
      <c r="F50" s="1"/>
      <c r="G50" s="1"/>
      <c r="H50" s="1"/>
      <c r="I50" s="93"/>
      <c r="AE50" s="1"/>
    </row>
  </sheetData>
  <sheetProtection algorithmName="SHA-512" hashValue="pq6ZZaocOXhEI2qb6mf64i+omqYEkFj3yi2QCOP40pbTdwoM7S3P6tVexv4PHYRPjWSplXnXamNHbLiQClBpYA==" saltValue="3gBgSFLkhRN6svx0/vqsNg==" spinCount="100000" sheet="1" objects="1" scenarios="1" selectLockedCells="1" selectUnlockedCells="1"/>
  <mergeCells count="12">
    <mergeCell ref="A1:E4"/>
    <mergeCell ref="AQ1:BB4"/>
    <mergeCell ref="F1:AP2"/>
    <mergeCell ref="Y3:AC4"/>
    <mergeCell ref="F4:H4"/>
    <mergeCell ref="I4:J4"/>
    <mergeCell ref="AE4:AJ4"/>
    <mergeCell ref="T3:W4"/>
    <mergeCell ref="Q3:S4"/>
    <mergeCell ref="M3:P4"/>
    <mergeCell ref="F3:L3"/>
    <mergeCell ref="K4:L4"/>
  </mergeCells>
  <phoneticPr fontId="6" type="noConversion"/>
  <conditionalFormatting sqref="I6:W8 F6:H44 I9:K9 M9:W9 I10:O10 Q10:W10 I11:K13 M11:W13 I14:O15 Q14:W15 I16:K16 M16:W16 I17:O18 Q17:W18 I19:K20 M19:W20 I21:O22 Q21:W22 I23:K24 M23:W24 I25:O26 Q25:W26 I27:K27 M27:W27 I28:O29 Q28:W29 I30:K34 M30:W34 I35:W35 I36:K42 M36:W42 I43:O43 Q43:W43 I44:K44 M44:W44">
    <cfRule type="cellIs" dxfId="48" priority="192" operator="equal">
      <formula>"NON"</formula>
    </cfRule>
  </conditionalFormatting>
  <conditionalFormatting sqref="I6:W8 F6:H44 I9:K9 M9:W9 I10:O10 Q10:W10 I11:K13 M11:W13 I14:O15 Q14:W15 I16:K16 M16:W16 I17:O18 Q17:W18 I19:K20 M19:W20 I21:O22 Q21:W22 I23:K24 M23:W24 I25:O26 Q25:W26 I27:K27 M27:W27 P28 I28:O29 Q28:W29 I30:K34 M30:W34 I35:W35 I36:K42 M36:W42 I43:O43 Q43:W43 I44:K44 M44:W44">
    <cfRule type="cellIs" dxfId="47" priority="191" operator="equal">
      <formula>"OUI*"</formula>
    </cfRule>
    <cfRule type="cellIs" dxfId="46" priority="193" operator="equal">
      <formula>"OUI (INDIRECTEMENT)"</formula>
    </cfRule>
    <cfRule type="cellIs" dxfId="45" priority="245" operator="equal">
      <formula>"OUI"</formula>
    </cfRule>
  </conditionalFormatting>
  <conditionalFormatting sqref="L9">
    <cfRule type="cellIs" dxfId="44" priority="181" operator="equal">
      <formula>"NON"</formula>
    </cfRule>
    <cfRule type="cellIs" dxfId="43" priority="182" operator="equal">
      <formula>"OUI"</formula>
    </cfRule>
  </conditionalFormatting>
  <conditionalFormatting sqref="L11:L13">
    <cfRule type="cellIs" dxfId="42" priority="33" operator="equal">
      <formula>"NON"</formula>
    </cfRule>
    <cfRule type="cellIs" dxfId="41" priority="34" operator="equal">
      <formula>"OUI"</formula>
    </cfRule>
  </conditionalFormatting>
  <conditionalFormatting sqref="L16">
    <cfRule type="cellIs" dxfId="40" priority="31" operator="equal">
      <formula>"NON"</formula>
    </cfRule>
    <cfRule type="cellIs" dxfId="39" priority="32" operator="equal">
      <formula>"OUI"</formula>
    </cfRule>
  </conditionalFormatting>
  <conditionalFormatting sqref="L19:L20">
    <cfRule type="cellIs" dxfId="38" priority="27" operator="equal">
      <formula>"NON"</formula>
    </cfRule>
    <cfRule type="cellIs" dxfId="37" priority="28" operator="equal">
      <formula>"OUI"</formula>
    </cfRule>
  </conditionalFormatting>
  <conditionalFormatting sqref="L23:L24">
    <cfRule type="cellIs" dxfId="36" priority="69" operator="equal">
      <formula>"NON"</formula>
    </cfRule>
    <cfRule type="cellIs" dxfId="35" priority="70" operator="equal">
      <formula>"OUI"</formula>
    </cfRule>
  </conditionalFormatting>
  <conditionalFormatting sqref="L27">
    <cfRule type="cellIs" dxfId="34" priority="68" operator="equal">
      <formula>"OUI"</formula>
    </cfRule>
    <cfRule type="cellIs" dxfId="33" priority="67" operator="equal">
      <formula>"NON"</formula>
    </cfRule>
  </conditionalFormatting>
  <conditionalFormatting sqref="L30:L34">
    <cfRule type="cellIs" dxfId="32" priority="52" operator="equal">
      <formula>"OUI"</formula>
    </cfRule>
    <cfRule type="cellIs" dxfId="31" priority="51" operator="equal">
      <formula>"NON"</formula>
    </cfRule>
  </conditionalFormatting>
  <conditionalFormatting sqref="L36:L42">
    <cfRule type="cellIs" dxfId="30" priority="37" operator="equal">
      <formula>"NON"</formula>
    </cfRule>
    <cfRule type="cellIs" dxfId="29" priority="38" operator="equal">
      <formula>"OUI"</formula>
    </cfRule>
  </conditionalFormatting>
  <conditionalFormatting sqref="L44">
    <cfRule type="cellIs" dxfId="28" priority="35" operator="equal">
      <formula>"NON"</formula>
    </cfRule>
    <cfRule type="cellIs" dxfId="27" priority="36" operator="equal">
      <formula>"OUI"</formula>
    </cfRule>
  </conditionalFormatting>
  <conditionalFormatting sqref="P10">
    <cfRule type="cellIs" dxfId="26" priority="25" operator="equal">
      <formula>"NON"</formula>
    </cfRule>
    <cfRule type="cellIs" dxfId="25" priority="26" operator="equal">
      <formula>"OUI"</formula>
    </cfRule>
  </conditionalFormatting>
  <conditionalFormatting sqref="P14:P15">
    <cfRule type="cellIs" dxfId="24" priority="21" operator="equal">
      <formula>"NON"</formula>
    </cfRule>
    <cfRule type="cellIs" dxfId="23" priority="22" operator="equal">
      <formula>"OUI"</formula>
    </cfRule>
  </conditionalFormatting>
  <conditionalFormatting sqref="P17:P18">
    <cfRule type="cellIs" dxfId="22" priority="17" operator="equal">
      <formula>"NON"</formula>
    </cfRule>
    <cfRule type="cellIs" dxfId="21" priority="18" operator="equal">
      <formula>"OUI"</formula>
    </cfRule>
  </conditionalFormatting>
  <conditionalFormatting sqref="P21:P22">
    <cfRule type="cellIs" dxfId="20" priority="13" operator="equal">
      <formula>"NON"</formula>
    </cfRule>
    <cfRule type="cellIs" dxfId="19" priority="14" operator="equal">
      <formula>"OUI"</formula>
    </cfRule>
  </conditionalFormatting>
  <conditionalFormatting sqref="P25:P26">
    <cfRule type="cellIs" dxfId="18" priority="9" operator="equal">
      <formula>"NON"</formula>
    </cfRule>
    <cfRule type="cellIs" dxfId="17" priority="10" operator="equal">
      <formula>"OUI"</formula>
    </cfRule>
  </conditionalFormatting>
  <conditionalFormatting sqref="P28:P29">
    <cfRule type="cellIs" dxfId="16" priority="5" operator="equal">
      <formula>"NON"</formula>
    </cfRule>
  </conditionalFormatting>
  <conditionalFormatting sqref="P29">
    <cfRule type="cellIs" dxfId="15" priority="6" operator="equal">
      <formula>"OUI"</formula>
    </cfRule>
  </conditionalFormatting>
  <conditionalFormatting sqref="P43">
    <cfRule type="cellIs" dxfId="14" priority="1" operator="equal">
      <formula>"NON"</formula>
    </cfRule>
    <cfRule type="cellIs" dxfId="13" priority="2" operator="equal">
      <formula>"OUI"</formula>
    </cfRule>
  </conditionalFormatting>
  <conditionalFormatting sqref="AW6:AW44">
    <cfRule type="cellIs" dxfId="12" priority="189" operator="equal">
      <formula>0</formula>
    </cfRule>
    <cfRule type="cellIs" dxfId="11" priority="358" operator="equal">
      <formula>1</formula>
    </cfRule>
  </conditionalFormatting>
  <conditionalFormatting sqref="AX6 AX8:AX44">
    <cfRule type="cellIs" dxfId="10" priority="190" operator="equal">
      <formula>"NON (EVALUATION RECENTE)"</formula>
    </cfRule>
  </conditionalFormatting>
  <conditionalFormatting sqref="AX7">
    <cfRule type="cellIs" dxfId="9" priority="188" operator="equal">
      <formula>"TNC"</formula>
    </cfRule>
    <cfRule type="expression" dxfId="8" priority="187">
      <formula>($BC7="NON (EVALUATION RECENTE)")</formula>
    </cfRule>
  </conditionalFormatting>
  <conditionalFormatting sqref="AY6:AY44">
    <cfRule type="cellIs" dxfId="7" priority="211" operator="equal">
      <formula>"TNC (EVALUATION RECENTE)"</formula>
    </cfRule>
    <cfRule type="cellIs" dxfId="6" priority="224" operator="equal">
      <formula>"TNC"</formula>
    </cfRule>
  </conditionalFormatting>
  <conditionalFormatting sqref="AZ6:AZ44">
    <cfRule type="cellIs" dxfId="5" priority="183" operator="equal">
      <formula>1</formula>
    </cfRule>
    <cfRule type="containsText" dxfId="4" priority="184" operator="containsText" text="0">
      <formula>NOT(ISERROR(SEARCH("0",AZ6)))</formula>
    </cfRule>
    <cfRule type="expression" dxfId="3" priority="185">
      <formula>($BB6="NON (EVALUATION RECENTE)")</formula>
    </cfRule>
    <cfRule type="cellIs" dxfId="2" priority="186" operator="equal">
      <formula>"TNC"</formula>
    </cfRule>
  </conditionalFormatting>
  <dataValidations count="6">
    <dataValidation allowBlank="1" showInputMessage="1" sqref="AR18:AR19 AR40 AR35:AR38 BM5:BM8 AR25:AR27 BB6:BC10 AQ8:AV8 BD5:BH5 AR5 AR7 AX7 Y5:AC11 B5:C5 AZ5:AZ44 X6:X7" xr:uid="{2CF05620-9499-449F-8878-4A97B9E37B18}"/>
    <dataValidation type="list" allowBlank="1" showInputMessage="1" showErrorMessage="1" sqref="AN16:AN44 AN6:AN13" xr:uid="{0209BC4D-AA65-4F44-8BF2-39C456551AD4}">
      <formula1>LISTE_LOCAUX_VISE</formula1>
    </dataValidation>
    <dataValidation type="list" allowBlank="1" showInputMessage="1" showErrorMessage="1" sqref="AL6:AL43" xr:uid="{E7F48BE6-0358-46E5-B69C-F9423DD57CCB}">
      <formula1>LISTE_CLASSEMENT</formula1>
    </dataValidation>
    <dataValidation type="list" allowBlank="1" showInputMessage="1" showErrorMessage="1" sqref="AK6:AK43" xr:uid="{A8660D48-DBE7-4309-A05B-1447135D7B94}">
      <formula1>LISTE_HYGRO</formula1>
    </dataValidation>
    <dataValidation type="list" allowBlank="1" showInputMessage="1" showErrorMessage="1" sqref="AM6:AM44" xr:uid="{16282436-881F-4472-BF29-48BBBF0F7A7F}">
      <formula1>LISTE_CLIMAT</formula1>
    </dataValidation>
    <dataValidation type="list" allowBlank="1" showInputMessage="1" showErrorMessage="1" sqref="AF6:AF43" xr:uid="{72D316A2-597B-4B65-AFE8-4E6DE2B5827A}">
      <formula1>LOGEMENT_HABITATION</formula1>
    </dataValidation>
  </dataValidations>
  <hyperlinks>
    <hyperlink ref="BB33" r:id="rId1" display="https://evaluation.cstb.fr/fr/avis-technique/detail/20-13-289_V4/" xr:uid="{D8FFDDCF-D2C2-4612-929B-FDEF84194937}"/>
    <hyperlink ref="BB6" r:id="rId2" location="regles_professionnelles" xr:uid="{2B5137F8-7C99-4B00-811F-DC082CDCD96C}"/>
    <hyperlink ref="BB7" r:id="rId3" xr:uid="{4E08A9B7-D57B-4CEC-9AD3-FFB9E0BB42CC}"/>
    <hyperlink ref="BB31" r:id="rId4" display="https://evaluation.cstb.fr/fr/avis-technique/detail/20-13-299_V3/" xr:uid="{606C3CE0-1348-4223-8F9A-B5DA8EC35C57}"/>
    <hyperlink ref="BB8" r:id="rId5" display="https://evaluation.cstb.fr/fr/avis-technique/detail/20-14-329_V2/" xr:uid="{F7526EF5-2476-44D9-AA27-22CAF9291CE5}"/>
    <hyperlink ref="BB9" r:id="rId6" display="https://evaluation.cstb.fr/fr/avis-technique/detail/20-14-330_V2/" xr:uid="{A8FE968D-B67A-4EB0-8926-C91AA9BE99F8}"/>
    <hyperlink ref="BB32" r:id="rId7" display="https://evaluation.cstb.fr/fr/avis-technique/detail/20-15-361_V4/" xr:uid="{B2C81830-63FE-48DD-BD92-098802AFDD98}"/>
    <hyperlink ref="BB34" r:id="rId8" display="https://evaluation.cstb.fr/fr/avis-technique/detail/20-15-361_V4-E1/" xr:uid="{AD238C4F-306C-48C1-ABDD-BD8A90B60185}"/>
    <hyperlink ref="BB28" r:id="rId9" display="https://evaluation.cstb.fr/fr/avis-technique/detail/20-16-374_V2/" xr:uid="{8D785071-07AB-4407-ACD6-FD7F46729422}"/>
    <hyperlink ref="BB35" r:id="rId10" display="https://evaluation.cstb.fr/fr/avis-technique/detail/20-16-374_V2-E1/" xr:uid="{2D4F708A-AEAD-436B-9AB4-D75E01C41E4F}"/>
    <hyperlink ref="BB44" r:id="rId11" display="https://evaluation.cstb.fr/fr/avis-technique/detail/20-17-401_V4/" xr:uid="{F9DE57C6-1F8B-47BA-B481-0119350A0122}"/>
    <hyperlink ref="BB41" r:id="rId12" display="https://evaluation.cstb.fr/fr/avis-technique/detail/20-17-401_V4-E1/" xr:uid="{3C154C3D-794B-43FC-87CD-D0A037FF0873}"/>
    <hyperlink ref="BB38" r:id="rId13" display="https://evaluation.cstb.fr/fr/avis-technique/detail/20-17-401_V4-E2/" xr:uid="{05A65AC3-9F4F-4ADA-B351-BAA9D64E17DD}"/>
    <hyperlink ref="BB36" r:id="rId14" display="https://evaluation.cstb.fr/fr/avis-technique/detail/20-17-404_V3/" xr:uid="{C949FF74-B983-4A2D-9D82-5B270706AF0E}"/>
    <hyperlink ref="BB27" r:id="rId15" display="https://evaluation.cstb.fr/fr/avis-technique/detail/20-18-411_V3/" xr:uid="{6401F2D2-4554-49FF-BC65-3E24669F8330}"/>
    <hyperlink ref="BB17" r:id="rId16" display="https://evaluation.cstb.fr/fr/avis-technique/detail/20-19-431_V1/" xr:uid="{AE030586-CB3A-4665-8916-8E11BF945348}"/>
    <hyperlink ref="BB18" r:id="rId17" display="https://evaluation.cstb.fr/fr/avis-technique/detail/20-19-432_V3/" xr:uid="{38D98AA8-5FE6-4F1A-A52B-1E8AB941A2DE}"/>
    <hyperlink ref="BB29" r:id="rId18" display="https://evaluation.cstb.fr/fr/avis-technique/detail/20-17-398_V2/" xr:uid="{DA68A106-9E2E-4FC4-9D15-639A006CFB65}"/>
    <hyperlink ref="BB16" r:id="rId19" display="https://evaluation.cstb.fr/fr/avis-technique/detail/20-19-439_V3-E1/" xr:uid="{9CBEFACB-8DE0-4DE1-8C70-904E3B687B8C}"/>
    <hyperlink ref="BB15" r:id="rId20" display="https://evaluation.cstb.fr/fr/avis-technique/detail/20-19-440_V2-E1/" xr:uid="{034C9F62-9CA5-41A8-942C-85161569CE6C}"/>
    <hyperlink ref="BB37" r:id="rId21" display="https://evaluation.cstb.fr/fr/avis-technique/detail/20-19-441_V2/" xr:uid="{44E68CD9-44BB-4DFB-BE49-CBAA7AE825A7}"/>
    <hyperlink ref="BB42" r:id="rId22" display="https://evaluation.cstb.fr/fr/avis-technique/detail/20-20-456_V3/" xr:uid="{16146366-5F8F-4C77-BC8C-E948D2BCD69E}"/>
    <hyperlink ref="BB43" r:id="rId23" display="https://evaluation.cstb.fr/fr/avis-technique/detail/20-20-457_V2/" xr:uid="{2FF4720D-C046-49CB-87C1-356C2FF19CEB}"/>
    <hyperlink ref="BB21" r:id="rId24" display="https://evaluation.cstb.fr/fr/avis-technique/detail/20-20-466_V1/" xr:uid="{1DB7A32D-6375-421C-A268-6A1C5BBB27EE}"/>
    <hyperlink ref="BB22" r:id="rId25" display="https://evaluation.cstb.fr/fr/avis-technique/detail/20-20-467_V2/" xr:uid="{7BD51FAC-CE76-424F-85BE-FD4925FC23A9}"/>
    <hyperlink ref="BB23" r:id="rId26" display="https://evaluation.cstb.fr/fr/avis-technique/detail/20-20-468_V2/" xr:uid="{11A20E3A-EB1B-422D-9A5D-EF491BE938BB}"/>
    <hyperlink ref="BB24" r:id="rId27" display="https://evaluation.cstb.fr/fr/avis-technique/detail/20-20-469_V1/" xr:uid="{84EFBC62-22D9-4375-AD57-3EB60F7D4FA8}"/>
    <hyperlink ref="BB10" r:id="rId28" display="https://evaluation.cstb.fr/fr/avis-technique/detail/20-21-487_V2/" xr:uid="{F20D1EF0-7D1A-40E1-A9CA-0013E51A464A}"/>
    <hyperlink ref="BB19" r:id="rId29" display="https://evaluation.cstb.fr/fr/avis-technique/detail/20-21-487_V2-E1/" xr:uid="{16C6553E-09E1-4F08-88BA-5AE1CEB5417F}"/>
    <hyperlink ref="BB25" r:id="rId30" display="https://evaluation.cstb.fr/fr/avis-technique/detail/20-21-488_V1/" xr:uid="{084386A7-C25C-4A73-8398-6232842FBD1F}"/>
    <hyperlink ref="BB20" r:id="rId31" display="https://evaluation.cstb.fr/fr/avis-technique/detail/20-21-488_V1-E1/" xr:uid="{9EBBB000-B741-4933-BA85-0142CFD43C45}"/>
    <hyperlink ref="BB40" r:id="rId32" xr:uid="{178A8573-89B4-4427-BAB5-7D861567A38B}"/>
    <hyperlink ref="BB13" r:id="rId33" display="https://evaluation.cstb.fr/fr/avis-technique/detail/20-19-439_V3/" xr:uid="{DD3BCFD4-69D5-4CF7-89AC-7C6E40EA7431}"/>
    <hyperlink ref="BB11" r:id="rId34" display="https://evaluation.cstb.fr/fr/avis-technique/detail/20-19-440_V2.1/" xr:uid="{E152344B-4E74-4607-8609-B55B08741214}"/>
    <hyperlink ref="BB30" r:id="rId35" xr:uid="{6E809B95-6F09-498A-B0C7-D72E59239DC3}"/>
    <hyperlink ref="BB26" r:id="rId36" xr:uid="{9D550CB3-C0A6-47FB-87C8-7EB6A9AC907E}"/>
    <hyperlink ref="BB12" r:id="rId37" xr:uid="{B01306DC-85D4-429B-BA87-FA9F9E28333E}"/>
    <hyperlink ref="BB14" r:id="rId38" xr:uid="{45E5A526-6429-475F-BB37-B54D7CA2B573}"/>
  </hyperlinks>
  <printOptions horizontalCentered="1" gridLines="1"/>
  <pageMargins left="0.23622047244094491" right="0.23622047244094491" top="0.74803149606299213" bottom="0.74803149606299213" header="0.31496062992125984" footer="0.31496062992125984"/>
  <pageSetup paperSize="9" scale="42" fitToWidth="0" fitToHeight="0" orientation="portrait" verticalDpi="597" r:id="rId39"/>
  <headerFooter scaleWithDoc="0">
    <oddHeader>&amp;L&amp;F/&amp;A</oddHeader>
  </headerFooter>
  <colBreaks count="1" manualBreakCount="1">
    <brk id="31" max="1048575" man="1"/>
  </colBreaks>
  <tableParts count="1">
    <tablePart r:id="rId4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FDA8-5DAE-457F-9DEF-FB07A49F16A7}">
  <sheetPr codeName="Feuil3">
    <tabColor theme="1"/>
  </sheetPr>
  <dimension ref="A1:BP44"/>
  <sheetViews>
    <sheetView workbookViewId="0">
      <selection activeCell="E6" sqref="E6"/>
    </sheetView>
  </sheetViews>
  <sheetFormatPr baseColWidth="10" defaultColWidth="11.42578125" defaultRowHeight="15" x14ac:dyDescent="0.25"/>
  <cols>
    <col min="1" max="1" width="28.42578125" style="17" customWidth="1"/>
    <col min="2" max="2" width="23.140625" style="17" customWidth="1"/>
    <col min="3" max="3" width="26.5703125" style="17" customWidth="1"/>
    <col min="4" max="4" width="4.28515625" style="17" customWidth="1"/>
    <col min="5" max="5" width="25.140625" style="17" bestFit="1" customWidth="1"/>
    <col min="6" max="6" width="4.28515625" style="17" customWidth="1"/>
    <col min="7" max="7" width="33.42578125" style="17" customWidth="1"/>
    <col min="8" max="8" width="4.28515625" style="17" customWidth="1"/>
    <col min="9" max="9" width="21" style="17" customWidth="1"/>
    <col min="10" max="10" width="4.28515625" style="17" customWidth="1"/>
    <col min="11" max="11" width="22.28515625" style="17" customWidth="1"/>
    <col min="12" max="12" width="4.28515625" style="17" customWidth="1"/>
    <col min="13" max="13" width="46" style="17" customWidth="1"/>
    <col min="14" max="14" width="11.42578125" style="17"/>
    <col min="15" max="15" width="45.7109375" style="17" customWidth="1"/>
    <col min="16" max="16" width="11.42578125" style="17"/>
    <col min="17" max="17" width="21.28515625" style="17" customWidth="1"/>
    <col min="18" max="18" width="11.42578125" style="17"/>
    <col min="19" max="19" width="39.42578125" style="17" customWidth="1"/>
    <col min="20" max="16384" width="11.42578125" style="17"/>
  </cols>
  <sheetData>
    <row r="1" spans="1:68" ht="60" x14ac:dyDescent="0.25">
      <c r="M1" s="138" t="s">
        <v>516</v>
      </c>
      <c r="O1" s="138" t="s">
        <v>516</v>
      </c>
    </row>
    <row r="2" spans="1:68" ht="30" x14ac:dyDescent="0.25">
      <c r="A2" s="139" t="s">
        <v>253</v>
      </c>
      <c r="B2" s="139" t="s">
        <v>254</v>
      </c>
      <c r="C2" s="139" t="s">
        <v>61</v>
      </c>
      <c r="D2" s="25" t="s">
        <v>163</v>
      </c>
      <c r="E2" s="139" t="s">
        <v>215</v>
      </c>
      <c r="F2" s="3"/>
      <c r="G2" s="139" t="s">
        <v>214</v>
      </c>
      <c r="H2" s="3"/>
      <c r="I2" s="139" t="s">
        <v>213</v>
      </c>
      <c r="K2" s="139" t="s">
        <v>216</v>
      </c>
      <c r="M2" s="139" t="s">
        <v>316</v>
      </c>
      <c r="O2" s="139" t="s">
        <v>345</v>
      </c>
      <c r="Q2" s="139" t="s">
        <v>439</v>
      </c>
      <c r="S2" s="139" t="s">
        <v>523</v>
      </c>
    </row>
    <row r="3" spans="1:68" ht="105" x14ac:dyDescent="0.25">
      <c r="A3" s="3" t="s">
        <v>249</v>
      </c>
      <c r="B3" s="3"/>
      <c r="C3" s="3"/>
      <c r="E3" s="3" t="s">
        <v>234</v>
      </c>
      <c r="F3" s="3"/>
      <c r="G3" s="3" t="s">
        <v>208</v>
      </c>
      <c r="H3" s="3"/>
      <c r="I3" s="3" t="s">
        <v>449</v>
      </c>
      <c r="J3" s="118"/>
      <c r="K3" s="119" t="s">
        <v>163</v>
      </c>
      <c r="M3" s="137" t="s">
        <v>514</v>
      </c>
      <c r="O3" s="3" t="s">
        <v>350</v>
      </c>
      <c r="Q3" s="3" t="str">
        <f>Tableau5[[#Headers],[TYPE DE PROCEDE]]</f>
        <v>TYPE DE PROCEDE</v>
      </c>
      <c r="S3" s="24" t="s">
        <v>524</v>
      </c>
    </row>
    <row r="4" spans="1:68" ht="45" x14ac:dyDescent="0.25">
      <c r="A4" s="3" t="s">
        <v>250</v>
      </c>
      <c r="B4" s="3"/>
      <c r="C4" s="3"/>
      <c r="E4" s="3" t="s">
        <v>233</v>
      </c>
      <c r="F4" s="3"/>
      <c r="G4" s="3" t="s">
        <v>131</v>
      </c>
      <c r="H4" s="3"/>
      <c r="I4" s="3" t="s">
        <v>450</v>
      </c>
      <c r="K4" s="3" t="s">
        <v>218</v>
      </c>
      <c r="M4" s="137" t="s">
        <v>496</v>
      </c>
      <c r="O4" s="3" t="s">
        <v>351</v>
      </c>
      <c r="Q4" s="3" t="str">
        <f>Tableau5[[#Headers],[MATIERE]]</f>
        <v>MATIERE</v>
      </c>
      <c r="S4" s="24" t="s">
        <v>267</v>
      </c>
    </row>
    <row r="5" spans="1:68" ht="45" x14ac:dyDescent="0.25">
      <c r="A5" s="3" t="s">
        <v>251</v>
      </c>
      <c r="B5" s="3"/>
      <c r="C5" s="3"/>
      <c r="E5" s="3" t="s">
        <v>232</v>
      </c>
      <c r="F5" s="3"/>
      <c r="G5" s="3" t="s">
        <v>209</v>
      </c>
      <c r="H5" s="3"/>
      <c r="I5" s="3" t="s">
        <v>448</v>
      </c>
      <c r="K5" s="3" t="s">
        <v>217</v>
      </c>
      <c r="M5" s="137" t="s">
        <v>489</v>
      </c>
      <c r="Q5" s="3" t="str">
        <f>Tableau5[[#Headers],[NOM COMMERCIAL DU PROCEDE]]</f>
        <v>NOM COMMERCIAL DU PROCEDE</v>
      </c>
      <c r="S5" s="3"/>
    </row>
    <row r="6" spans="1:68" ht="30" x14ac:dyDescent="0.25">
      <c r="A6" s="3" t="s">
        <v>252</v>
      </c>
      <c r="B6" s="3"/>
      <c r="C6" s="3"/>
      <c r="E6" s="3" t="s">
        <v>231</v>
      </c>
      <c r="F6" s="3"/>
      <c r="G6" s="3" t="s">
        <v>210</v>
      </c>
      <c r="H6" s="3"/>
      <c r="I6" s="3"/>
      <c r="K6" s="3"/>
      <c r="M6" s="137" t="s">
        <v>490</v>
      </c>
      <c r="Q6" s="3" t="str">
        <f>Tableau5[[#Headers],[DISTRIBUTEUR]]</f>
        <v>DISTRIBUTEUR</v>
      </c>
      <c r="BP6" s="135"/>
    </row>
    <row r="7" spans="1:68" ht="30" x14ac:dyDescent="0.25">
      <c r="A7" s="3" t="s">
        <v>163</v>
      </c>
      <c r="B7" s="3"/>
      <c r="C7" s="3"/>
      <c r="E7" s="24" t="s">
        <v>163</v>
      </c>
      <c r="G7" s="3" t="s">
        <v>235</v>
      </c>
      <c r="I7" s="24"/>
      <c r="M7" s="137" t="s">
        <v>504</v>
      </c>
      <c r="Q7" s="3" t="str">
        <f>Tableau5[[#Headers],[TYPE DE DOCUMENT DE REFERENCE]]</f>
        <v>TYPE DE DOCUMENT DE REFERENCE</v>
      </c>
      <c r="BP7" s="135"/>
    </row>
    <row r="8" spans="1:68" ht="30" x14ac:dyDescent="0.25">
      <c r="G8" s="24" t="s">
        <v>163</v>
      </c>
      <c r="M8" s="137" t="s">
        <v>491</v>
      </c>
      <c r="Q8" s="3" t="str">
        <f>Tableau5[[#Headers],[AVIS LIMITE AU / VALIDITE]]</f>
        <v>AVIS LIMITE AU / VALIDITE</v>
      </c>
      <c r="BP8" s="135"/>
    </row>
    <row r="9" spans="1:68" ht="30" x14ac:dyDescent="0.25">
      <c r="M9" s="137" t="s">
        <v>501</v>
      </c>
      <c r="Q9" s="3" t="str">
        <f>Tableau5[[#Headers],[SYNTHESE DES APPLICATIONS VISEES]]</f>
        <v>SYNTHESE DES APPLICATIONS VISEES</v>
      </c>
      <c r="BP9" s="135"/>
    </row>
    <row r="10" spans="1:68" ht="45" x14ac:dyDescent="0.25">
      <c r="M10" s="137" t="s">
        <v>492</v>
      </c>
      <c r="BP10" s="135"/>
    </row>
    <row r="11" spans="1:68" ht="45" x14ac:dyDescent="0.25">
      <c r="M11" s="137" t="s">
        <v>509</v>
      </c>
      <c r="BP11" s="135"/>
    </row>
    <row r="12" spans="1:68" ht="45" x14ac:dyDescent="0.25">
      <c r="M12" s="137" t="s">
        <v>493</v>
      </c>
      <c r="BP12" s="135"/>
    </row>
    <row r="13" spans="1:68" ht="45" x14ac:dyDescent="0.25">
      <c r="M13" s="137" t="s">
        <v>494</v>
      </c>
      <c r="BP13" s="135"/>
    </row>
    <row r="14" spans="1:68" ht="45" x14ac:dyDescent="0.25">
      <c r="M14" s="137" t="s">
        <v>495</v>
      </c>
      <c r="BP14" s="135"/>
    </row>
    <row r="15" spans="1:68" x14ac:dyDescent="0.25">
      <c r="BP15" s="135"/>
    </row>
    <row r="16" spans="1:68" x14ac:dyDescent="0.25">
      <c r="BP16" s="135"/>
    </row>
    <row r="17" spans="68:68" x14ac:dyDescent="0.25">
      <c r="BP17" s="135"/>
    </row>
    <row r="18" spans="68:68" x14ac:dyDescent="0.25">
      <c r="BP18" s="135"/>
    </row>
    <row r="19" spans="68:68" x14ac:dyDescent="0.25">
      <c r="BP19" s="135"/>
    </row>
    <row r="20" spans="68:68" x14ac:dyDescent="0.25">
      <c r="BP20" s="135"/>
    </row>
    <row r="21" spans="68:68" x14ac:dyDescent="0.25">
      <c r="BP21" s="135"/>
    </row>
    <row r="22" spans="68:68" x14ac:dyDescent="0.25">
      <c r="BP22" s="135"/>
    </row>
    <row r="23" spans="68:68" x14ac:dyDescent="0.25">
      <c r="BP23" s="135"/>
    </row>
    <row r="24" spans="68:68" x14ac:dyDescent="0.25">
      <c r="BP24" s="135"/>
    </row>
    <row r="25" spans="68:68" x14ac:dyDescent="0.25">
      <c r="BP25" s="135"/>
    </row>
    <row r="26" spans="68:68" x14ac:dyDescent="0.25">
      <c r="BP26" s="135"/>
    </row>
    <row r="27" spans="68:68" x14ac:dyDescent="0.25">
      <c r="BP27" s="135"/>
    </row>
    <row r="28" spans="68:68" x14ac:dyDescent="0.25">
      <c r="BP28" s="135"/>
    </row>
    <row r="29" spans="68:68" x14ac:dyDescent="0.25">
      <c r="BP29" s="135"/>
    </row>
    <row r="30" spans="68:68" x14ac:dyDescent="0.25">
      <c r="BP30" s="135"/>
    </row>
    <row r="31" spans="68:68" x14ac:dyDescent="0.25">
      <c r="BP31" s="135"/>
    </row>
    <row r="32" spans="68:68" x14ac:dyDescent="0.25">
      <c r="BP32" s="135"/>
    </row>
    <row r="33" spans="68:68" x14ac:dyDescent="0.25">
      <c r="BP33" s="135"/>
    </row>
    <row r="34" spans="68:68" x14ac:dyDescent="0.25">
      <c r="BP34" s="135"/>
    </row>
    <row r="35" spans="68:68" x14ac:dyDescent="0.25">
      <c r="BP35" s="135"/>
    </row>
    <row r="36" spans="68:68" x14ac:dyDescent="0.25">
      <c r="BP36" s="135"/>
    </row>
    <row r="37" spans="68:68" x14ac:dyDescent="0.25">
      <c r="BP37" s="135"/>
    </row>
    <row r="38" spans="68:68" x14ac:dyDescent="0.25">
      <c r="BP38" s="135"/>
    </row>
    <row r="39" spans="68:68" x14ac:dyDescent="0.25">
      <c r="BP39" s="135"/>
    </row>
    <row r="40" spans="68:68" x14ac:dyDescent="0.25">
      <c r="BP40" s="135"/>
    </row>
    <row r="41" spans="68:68" x14ac:dyDescent="0.25">
      <c r="BP41" s="135"/>
    </row>
    <row r="42" spans="68:68" x14ac:dyDescent="0.25">
      <c r="BP42" s="135"/>
    </row>
    <row r="43" spans="68:68" x14ac:dyDescent="0.25">
      <c r="BP43" s="135"/>
    </row>
    <row r="44" spans="68:68" x14ac:dyDescent="0.25">
      <c r="BP44" s="135"/>
    </row>
  </sheetData>
  <sheetProtection algorithmName="SHA-512" hashValue="2k6Fms8JqO6OH3d2Z6Y472h43+InpIogKi/h5vBo95bqJvYBxBX3ekogPVRmXXyuyGR2qfPvB+G0k1/BV0m0rg==" saltValue="tx6liX4Oo7/SZnqc68jhNA=="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3079-D2C7-4AB5-BB74-F1AA9A5E975E}">
  <sheetPr codeName="Feuil5">
    <tabColor theme="1"/>
  </sheetPr>
  <dimension ref="A1:M491"/>
  <sheetViews>
    <sheetView topLeftCell="A6" workbookViewId="0">
      <selection activeCell="BP4" sqref="BP4"/>
    </sheetView>
  </sheetViews>
  <sheetFormatPr baseColWidth="10" defaultRowHeight="15" x14ac:dyDescent="0.25"/>
  <cols>
    <col min="1" max="1" width="14.5703125" customWidth="1"/>
    <col min="2" max="2" width="27.5703125" bestFit="1" customWidth="1"/>
    <col min="3" max="3" width="85.5703125" bestFit="1" customWidth="1"/>
    <col min="5" max="5" width="27.85546875" customWidth="1"/>
  </cols>
  <sheetData>
    <row r="1" spans="1:13" ht="30" x14ac:dyDescent="0.25">
      <c r="A1" s="18" t="s">
        <v>220</v>
      </c>
      <c r="B1" s="19" t="str">
        <f ca="1">MID(CELL("adresse",REFERENCEMENT_ISOLANT[[#Headers],[DATE REFERENCEMENT]]),FIND("]",CELL("adresse",REFERENCEMENT_ISOLANT[[#Headers],[DATE REFERENCEMENT]]),1)+1,FIND("'!",CELL("adresse",REFERENCEMENT_ISOLANT[[#Headers],[DATE REFERENCEMENT]]),1)-FIND("]",CELL("adresse",REFERENCEMENT_ISOLANT[[#Headers],[DATE REFERENCEMENT]]),1)-1)&amp;"!"</f>
        <v>BDD_ISOLANTS_BIOSOURCES!</v>
      </c>
      <c r="E1" s="92"/>
      <c r="F1" s="92"/>
    </row>
    <row r="2" spans="1:13" ht="15" customHeight="1" x14ac:dyDescent="0.25">
      <c r="E2" s="92"/>
      <c r="F2" s="92"/>
    </row>
    <row r="3" spans="1:13" ht="30" x14ac:dyDescent="0.25">
      <c r="A3" s="18" t="s">
        <v>206</v>
      </c>
      <c r="B3" s="20" t="b">
        <v>0</v>
      </c>
      <c r="E3" s="92"/>
      <c r="F3" s="92"/>
    </row>
    <row r="4" spans="1:13" ht="15" customHeight="1" x14ac:dyDescent="0.25">
      <c r="A4" s="18" t="s">
        <v>258</v>
      </c>
      <c r="B4" s="21" t="b">
        <v>0</v>
      </c>
      <c r="E4" s="92"/>
      <c r="F4" s="92"/>
    </row>
    <row r="5" spans="1:13" ht="30" x14ac:dyDescent="0.25">
      <c r="A5" s="18" t="s">
        <v>255</v>
      </c>
      <c r="B5" s="22" t="b">
        <v>0</v>
      </c>
    </row>
    <row r="6" spans="1:13" ht="30" x14ac:dyDescent="0.25">
      <c r="A6" s="18" t="s">
        <v>256</v>
      </c>
      <c r="B6" s="22" t="b">
        <v>0</v>
      </c>
    </row>
    <row r="7" spans="1:13" x14ac:dyDescent="0.25">
      <c r="A7" s="18" t="s">
        <v>257</v>
      </c>
      <c r="B7" s="22" t="b">
        <v>0</v>
      </c>
    </row>
    <row r="8" spans="1:13" ht="30" x14ac:dyDescent="0.25">
      <c r="A8" s="27" t="s">
        <v>329</v>
      </c>
      <c r="B8" s="68" t="b">
        <v>0</v>
      </c>
    </row>
    <row r="9" spans="1:13" ht="30" x14ac:dyDescent="0.25">
      <c r="A9" s="27" t="s">
        <v>352</v>
      </c>
      <c r="B9" s="68" t="b">
        <f>IF(AND(RECH_APPLI=TRUE,OR(APPLI_VISE=LISTE!$M$3,APPLI_VISE=LISTE!$M$4,APPLI_VISE=LISTE!$M$5)),TRUE,FALSE)</f>
        <v>0</v>
      </c>
    </row>
    <row r="10" spans="1:13" x14ac:dyDescent="0.25">
      <c r="A10" s="27" t="s">
        <v>433</v>
      </c>
      <c r="B10" s="68" t="b">
        <f>IF('MODULE DE RECHERCHE'!E39="CROISSANT (de A à Z)",TRUE,FALSE)</f>
        <v>1</v>
      </c>
    </row>
    <row r="12" spans="1:13" ht="45" x14ac:dyDescent="0.25">
      <c r="A12" s="18" t="s">
        <v>221</v>
      </c>
      <c r="B12" s="18" t="s">
        <v>437</v>
      </c>
      <c r="C12" s="113" t="str">
        <f>'MODULE DE RECHERCHE'!E38</f>
        <v>TYPE DE PROCEDE</v>
      </c>
      <c r="D12" s="29" t="s">
        <v>438</v>
      </c>
      <c r="E12" s="18" t="s">
        <v>436</v>
      </c>
      <c r="J12" t="s">
        <v>280</v>
      </c>
      <c r="M12" t="s">
        <v>348</v>
      </c>
    </row>
    <row r="13" spans="1:13" x14ac:dyDescent="0.25">
      <c r="A13" s="23">
        <v>1</v>
      </c>
      <c r="B13" s="23">
        <f>IFERROR(IF(A13="","",VLOOKUP($A13,REFERENCEMENT_ISOLANT[[Ordre]:[Eligibilité procédé]],2,FALSE)),"")</f>
        <v>6</v>
      </c>
      <c r="C13" s="23" t="str" cm="1">
        <f t="array" ref="C13">IF(B13&lt;&gt;"",INDEX(BDD_ISOLANTS_BIOSOURCES!A:BR,B13,MATCH($C$12,REFERENCEMENT_ISOLANT[#Headers],0)),"")</f>
        <v>Béton végétal</v>
      </c>
      <c r="D13" s="23">
        <f ca="1">IF($B$10=TRUE,IF(C13&lt;&gt;"",COUNTIF(INDIRECT("$C$"&amp;ROW($C$13)&amp;":$C$"&amp;491-COUNTBLANK($C$13:$C$491)),"&lt;"&amp;C13)+COUNTIF(C$13:C13,C13),""),IF(C13&lt;&gt;"",COUNTIF(INDIRECT("$C$"&amp;ROW($C$13)&amp;":$C$"&amp;491-COUNTBLANK($C$13:$C$491)),"&gt;"&amp;C13)+COUNTIF(C$13:C13,C13),""))</f>
        <v>1</v>
      </c>
      <c r="E13" s="23">
        <f ca="1">IFERROR(INDEX($A$13:$D$490,MATCH(ROW(D13)-ROW($B$12),$D$13:$D$490,0),2),"")</f>
        <v>6</v>
      </c>
    </row>
    <row r="14" spans="1:13" x14ac:dyDescent="0.25">
      <c r="A14" s="23">
        <f>IF(AND(A13&lt;COUNTIF(REFERENCEMENT_ISOLANT[DATE REFERENCEMENT],"&lt;&gt;"&amp;""),A13&gt;0),'PR-tampon'!A13+1,"")</f>
        <v>2</v>
      </c>
      <c r="B14" s="23">
        <f>IFERROR(IF(A14="","",VLOOKUP($A14,REFERENCEMENT_ISOLANT[[Ordre]:[Eligibilité procédé]],2,FALSE)),"")</f>
        <v>7</v>
      </c>
      <c r="C14" s="23" t="str" cm="1">
        <f t="array" ref="C14">IF(B14&lt;&gt;"",INDEX(BDD_ISOLANTS_BIOSOURCES!A:BR,B14,MATCH($C$12,REFERENCEMENT_ISOLANT[#Headers],0)),"")</f>
        <v>Botte</v>
      </c>
      <c r="D14" s="23">
        <f ca="1">IF($B$10=TRUE,IF(C14&lt;&gt;"",COUNTIF(INDIRECT("$C$"&amp;ROW($C$13)&amp;":$C$"&amp;491-COUNTBLANK($C$13:$C$491)),"&lt;"&amp;C14)+COUNTIF(C$13:C14,C14),""),IF(C14&lt;&gt;"",COUNTIF(INDIRECT("$C$"&amp;ROW($C$13)&amp;":$C$"&amp;491-COUNTBLANK($C$13:$C$491)),"&gt;"&amp;C14)+COUNTIF(C$13:C14,C14),""))</f>
        <v>2</v>
      </c>
      <c r="E14" s="23">
        <f t="shared" ref="E14:E77" ca="1" si="0">IFERROR(INDEX($A$13:$D$490,MATCH(ROW(D14)-ROW($B$12),$D$13:$D$490,0),2),"")</f>
        <v>7</v>
      </c>
    </row>
    <row r="15" spans="1:13" x14ac:dyDescent="0.25">
      <c r="A15" s="23">
        <f>IF(AND(A14&lt;COUNTIF(REFERENCEMENT_ISOLANT[DATE REFERENCEMENT],"&lt;&gt;"&amp;""),A14&gt;0),'PR-tampon'!A14+1,"")</f>
        <v>3</v>
      </c>
      <c r="B15" s="23">
        <f>IFERROR(IF(A15="","",VLOOKUP($A15,REFERENCEMENT_ISOLANT[[Ordre]:[Eligibilité procédé]],2,FALSE)),"")</f>
        <v>8</v>
      </c>
      <c r="C15" s="23" t="str" cm="1">
        <f t="array" ref="C15">IF(B15&lt;&gt;"",INDEX(BDD_ISOLANTS_BIOSOURCES!A:BR,B15,MATCH($C$12,REFERENCEMENT_ISOLANT[#Headers],0)),"")</f>
        <v>Panneaux ou rouleaux</v>
      </c>
      <c r="D15" s="23">
        <f ca="1">IF($B$10=TRUE,IF(C15&lt;&gt;"",COUNTIF(INDIRECT("$C$"&amp;ROW($C$13)&amp;":$C$"&amp;491-COUNTBLANK($C$13:$C$491)),"&lt;"&amp;C15)+COUNTIF(C$13:C15,C15),""),IF(C15&lt;&gt;"",COUNTIF(INDIRECT("$C$"&amp;ROW($C$13)&amp;":$C$"&amp;491-COUNTBLANK($C$13:$C$491)),"&gt;"&amp;C15)+COUNTIF(C$13:C15,C15),""))</f>
        <v>3</v>
      </c>
      <c r="E15" s="23">
        <f t="shared" ca="1" si="0"/>
        <v>8</v>
      </c>
    </row>
    <row r="16" spans="1:13" x14ac:dyDescent="0.25">
      <c r="A16" s="23">
        <f>IF(AND(A15&lt;COUNTIF(REFERENCEMENT_ISOLANT[DATE REFERENCEMENT],"&lt;&gt;"&amp;""),A15&gt;0),'PR-tampon'!A15+1,"")</f>
        <v>4</v>
      </c>
      <c r="B16" s="23">
        <f>IFERROR(IF(A16="","",VLOOKUP($A16,REFERENCEMENT_ISOLANT[[Ordre]:[Eligibilité procédé]],2,FALSE)),"")</f>
        <v>9</v>
      </c>
      <c r="C16" s="23" t="str" cm="1">
        <f t="array" ref="C16">IF(B16&lt;&gt;"",INDEX(BDD_ISOLANTS_BIOSOURCES!A:BR,B16,MATCH($C$12,REFERENCEMENT_ISOLANT[#Headers],0)),"")</f>
        <v>Panneaux ou rouleaux</v>
      </c>
      <c r="D16" s="23">
        <f ca="1">IF($B$10=TRUE,IF(C16&lt;&gt;"",COUNTIF(INDIRECT("$C$"&amp;ROW($C$13)&amp;":$C$"&amp;491-COUNTBLANK($C$13:$C$491)),"&lt;"&amp;C16)+COUNTIF(C$13:C16,C16),""),IF(C16&lt;&gt;"",COUNTIF(INDIRECT("$C$"&amp;ROW($C$13)&amp;":$C$"&amp;491-COUNTBLANK($C$13:$C$491)),"&gt;"&amp;C16)+COUNTIF(C$13:C16,C16),""))</f>
        <v>4</v>
      </c>
      <c r="E16" s="23">
        <f t="shared" ca="1" si="0"/>
        <v>9</v>
      </c>
    </row>
    <row r="17" spans="1:5" x14ac:dyDescent="0.25">
      <c r="A17" s="23">
        <f>IF(AND(A16&lt;COUNTIF(REFERENCEMENT_ISOLANT[DATE REFERENCEMENT],"&lt;&gt;"&amp;""),A16&gt;0),'PR-tampon'!A16+1,"")</f>
        <v>5</v>
      </c>
      <c r="B17" s="23">
        <f>IFERROR(IF(A17="","",VLOOKUP($A17,REFERENCEMENT_ISOLANT[[Ordre]:[Eligibilité procédé]],2,FALSE)),"")</f>
        <v>10</v>
      </c>
      <c r="C17" s="23" t="str" cm="1">
        <f t="array" ref="C17">IF(B17&lt;&gt;"",INDEX(BDD_ISOLANTS_BIOSOURCES!A:BR,B17,MATCH($C$12,REFERENCEMENT_ISOLANT[#Headers],0)),"")</f>
        <v>Panneaux ou rouleaux</v>
      </c>
      <c r="D17" s="23">
        <f ca="1">IF($B$10=TRUE,IF(C17&lt;&gt;"",COUNTIF(INDIRECT("$C$"&amp;ROW($C$13)&amp;":$C$"&amp;491-COUNTBLANK($C$13:$C$491)),"&lt;"&amp;C17)+COUNTIF(C$13:C17,C17),""),IF(C17&lt;&gt;"",COUNTIF(INDIRECT("$C$"&amp;ROW($C$13)&amp;":$C$"&amp;491-COUNTBLANK($C$13:$C$491)),"&gt;"&amp;C17)+COUNTIF(C$13:C17,C17),""))</f>
        <v>5</v>
      </c>
      <c r="E17" s="23">
        <f t="shared" ca="1" si="0"/>
        <v>10</v>
      </c>
    </row>
    <row r="18" spans="1:5" x14ac:dyDescent="0.25">
      <c r="A18" s="23">
        <f>IF(AND(A17&lt;COUNTIF(REFERENCEMENT_ISOLANT[DATE REFERENCEMENT],"&lt;&gt;"&amp;""),A17&gt;0),'PR-tampon'!A17+1,"")</f>
        <v>6</v>
      </c>
      <c r="B18" s="23">
        <f>IFERROR(IF(A18="","",VLOOKUP($A18,REFERENCEMENT_ISOLANT[[Ordre]:[Eligibilité procédé]],2,FALSE)),"")</f>
        <v>11</v>
      </c>
      <c r="C18" s="23" t="str" cm="1">
        <f t="array" ref="C18">IF(B18&lt;&gt;"",INDEX(BDD_ISOLANTS_BIOSOURCES!A:BR,B18,MATCH($C$12,REFERENCEMENT_ISOLANT[#Headers],0)),"")</f>
        <v>Panneaux ou rouleaux</v>
      </c>
      <c r="D18" s="23">
        <f ca="1">IF($B$10=TRUE,IF(C18&lt;&gt;"",COUNTIF(INDIRECT("$C$"&amp;ROW($C$13)&amp;":$C$"&amp;491-COUNTBLANK($C$13:$C$491)),"&lt;"&amp;C18)+COUNTIF(C$13:C18,C18),""),IF(C18&lt;&gt;"",COUNTIF(INDIRECT("$C$"&amp;ROW($C$13)&amp;":$C$"&amp;491-COUNTBLANK($C$13:$C$491)),"&gt;"&amp;C18)+COUNTIF(C$13:C18,C18),""))</f>
        <v>6</v>
      </c>
      <c r="E18" s="23">
        <f t="shared" ca="1" si="0"/>
        <v>11</v>
      </c>
    </row>
    <row r="19" spans="1:5" x14ac:dyDescent="0.25">
      <c r="A19" s="23">
        <f>IF(AND(A18&lt;COUNTIF(REFERENCEMENT_ISOLANT[DATE REFERENCEMENT],"&lt;&gt;"&amp;""),A18&gt;0),'PR-tampon'!A18+1,"")</f>
        <v>7</v>
      </c>
      <c r="B19" s="23">
        <f>IFERROR(IF(A19="","",VLOOKUP($A19,REFERENCEMENT_ISOLANT[[Ordre]:[Eligibilité procédé]],2,FALSE)),"")</f>
        <v>12</v>
      </c>
      <c r="C19" s="23" t="str" cm="1">
        <f t="array" ref="C19">IF(B19&lt;&gt;"",INDEX(BDD_ISOLANTS_BIOSOURCES!A:BR,B19,MATCH($C$12,REFERENCEMENT_ISOLANT[#Headers],0)),"")</f>
        <v>Panneaux ou rouleaux</v>
      </c>
      <c r="D19" s="23">
        <f ca="1">IF($B$10=TRUE,IF(C19&lt;&gt;"",COUNTIF(INDIRECT("$C$"&amp;ROW($C$13)&amp;":$C$"&amp;491-COUNTBLANK($C$13:$C$491)),"&lt;"&amp;C19)+COUNTIF(C$13:C19,C19),""),IF(C19&lt;&gt;"",COUNTIF(INDIRECT("$C$"&amp;ROW($C$13)&amp;":$C$"&amp;491-COUNTBLANK($C$13:$C$491)),"&gt;"&amp;C19)+COUNTIF(C$13:C19,C19),""))</f>
        <v>7</v>
      </c>
      <c r="E19" s="23">
        <f t="shared" ca="1" si="0"/>
        <v>12</v>
      </c>
    </row>
    <row r="20" spans="1:5" x14ac:dyDescent="0.25">
      <c r="A20" s="23">
        <f>IF(AND(A19&lt;COUNTIF(REFERENCEMENT_ISOLANT[DATE REFERENCEMENT],"&lt;&gt;"&amp;""),A19&gt;0),'PR-tampon'!A19+1,"")</f>
        <v>8</v>
      </c>
      <c r="B20" s="23">
        <f>IFERROR(IF(A20="","",VLOOKUP($A20,REFERENCEMENT_ISOLANT[[Ordre]:[Eligibilité procédé]],2,FALSE)),"")</f>
        <v>13</v>
      </c>
      <c r="C20" s="23" t="str" cm="1">
        <f t="array" ref="C20">IF(B20&lt;&gt;"",INDEX(BDD_ISOLANTS_BIOSOURCES!A:BR,B20,MATCH($C$12,REFERENCEMENT_ISOLANT[#Headers],0)),"")</f>
        <v>Panneaux ou rouleaux</v>
      </c>
      <c r="D20" s="23">
        <f ca="1">IF($B$10=TRUE,IF(C20&lt;&gt;"",COUNTIF(INDIRECT("$C$"&amp;ROW($C$13)&amp;":$C$"&amp;491-COUNTBLANK($C$13:$C$491)),"&lt;"&amp;C20)+COUNTIF(C$13:C20,C20),""),IF(C20&lt;&gt;"",COUNTIF(INDIRECT("$C$"&amp;ROW($C$13)&amp;":$C$"&amp;491-COUNTBLANK($C$13:$C$491)),"&gt;"&amp;C20)+COUNTIF(C$13:C20,C20),""))</f>
        <v>8</v>
      </c>
      <c r="E20" s="23">
        <f t="shared" ca="1" si="0"/>
        <v>13</v>
      </c>
    </row>
    <row r="21" spans="1:5" x14ac:dyDescent="0.25">
      <c r="A21" s="23">
        <f>IF(AND(A20&lt;COUNTIF(REFERENCEMENT_ISOLANT[DATE REFERENCEMENT],"&lt;&gt;"&amp;""),A20&gt;0),'PR-tampon'!A20+1,"")</f>
        <v>9</v>
      </c>
      <c r="B21" s="23">
        <f>IFERROR(IF(A21="","",VLOOKUP($A21,REFERENCEMENT_ISOLANT[[Ordre]:[Eligibilité procédé]],2,FALSE)),"")</f>
        <v>14</v>
      </c>
      <c r="C21" s="23" t="str" cm="1">
        <f t="array" ref="C21">IF(B21&lt;&gt;"",INDEX(BDD_ISOLANTS_BIOSOURCES!A:BR,B21,MATCH($C$12,REFERENCEMENT_ISOLANT[#Headers],0)),"")</f>
        <v>Panneaux ou rouleaux</v>
      </c>
      <c r="D21" s="23">
        <f ca="1">IF($B$10=TRUE,IF(C21&lt;&gt;"",COUNTIF(INDIRECT("$C$"&amp;ROW($C$13)&amp;":$C$"&amp;491-COUNTBLANK($C$13:$C$491)),"&lt;"&amp;C21)+COUNTIF(C$13:C21,C21),""),IF(C21&lt;&gt;"",COUNTIF(INDIRECT("$C$"&amp;ROW($C$13)&amp;":$C$"&amp;491-COUNTBLANK($C$13:$C$491)),"&gt;"&amp;C21)+COUNTIF(C$13:C21,C21),""))</f>
        <v>9</v>
      </c>
      <c r="E21" s="23">
        <f t="shared" ca="1" si="0"/>
        <v>14</v>
      </c>
    </row>
    <row r="22" spans="1:5" x14ac:dyDescent="0.25">
      <c r="A22" s="23">
        <f>IF(AND(A21&lt;COUNTIF(REFERENCEMENT_ISOLANT[DATE REFERENCEMENT],"&lt;&gt;"&amp;""),A21&gt;0),'PR-tampon'!A21+1,"")</f>
        <v>10</v>
      </c>
      <c r="B22" s="23">
        <f>IFERROR(IF(A22="","",VLOOKUP($A22,REFERENCEMENT_ISOLANT[[Ordre]:[Eligibilité procédé]],2,FALSE)),"")</f>
        <v>15</v>
      </c>
      <c r="C22" s="23" t="str" cm="1">
        <f t="array" ref="C22">IF(B22&lt;&gt;"",INDEX(BDD_ISOLANTS_BIOSOURCES!A:BR,B22,MATCH($C$12,REFERENCEMENT_ISOLANT[#Headers],0)),"")</f>
        <v>Panneaux ou rouleaux</v>
      </c>
      <c r="D22" s="23">
        <f ca="1">IF($B$10=TRUE,IF(C22&lt;&gt;"",COUNTIF(INDIRECT("$C$"&amp;ROW($C$13)&amp;":$C$"&amp;491-COUNTBLANK($C$13:$C$491)),"&lt;"&amp;C22)+COUNTIF(C$13:C22,C22),""),IF(C22&lt;&gt;"",COUNTIF(INDIRECT("$C$"&amp;ROW($C$13)&amp;":$C$"&amp;491-COUNTBLANK($C$13:$C$491)),"&gt;"&amp;C22)+COUNTIF(C$13:C22,C22),""))</f>
        <v>10</v>
      </c>
      <c r="E22" s="23">
        <f t="shared" ca="1" si="0"/>
        <v>15</v>
      </c>
    </row>
    <row r="23" spans="1:5" x14ac:dyDescent="0.25">
      <c r="A23" s="23">
        <f>IF(AND(A22&lt;COUNTIF(REFERENCEMENT_ISOLANT[DATE REFERENCEMENT],"&lt;&gt;"&amp;""),A22&gt;0),'PR-tampon'!A22+1,"")</f>
        <v>11</v>
      </c>
      <c r="B23" s="23">
        <f>IFERROR(IF(A23="","",VLOOKUP($A23,REFERENCEMENT_ISOLANT[[Ordre]:[Eligibilité procédé]],2,FALSE)),"")</f>
        <v>16</v>
      </c>
      <c r="C23" s="23" t="str" cm="1">
        <f t="array" ref="C23">IF(B23&lt;&gt;"",INDEX(BDD_ISOLANTS_BIOSOURCES!A:BR,B23,MATCH($C$12,REFERENCEMENT_ISOLANT[#Headers],0)),"")</f>
        <v>Panneaux ou rouleaux</v>
      </c>
      <c r="D23" s="23">
        <f ca="1">IF($B$10=TRUE,IF(C23&lt;&gt;"",COUNTIF(INDIRECT("$C$"&amp;ROW($C$13)&amp;":$C$"&amp;491-COUNTBLANK($C$13:$C$491)),"&lt;"&amp;C23)+COUNTIF(C$13:C23,C23),""),IF(C23&lt;&gt;"",COUNTIF(INDIRECT("$C$"&amp;ROW($C$13)&amp;":$C$"&amp;491-COUNTBLANK($C$13:$C$491)),"&gt;"&amp;C23)+COUNTIF(C$13:C23,C23),""))</f>
        <v>11</v>
      </c>
      <c r="E23" s="23">
        <f t="shared" ca="1" si="0"/>
        <v>16</v>
      </c>
    </row>
    <row r="24" spans="1:5" x14ac:dyDescent="0.25">
      <c r="A24" s="23">
        <f>IF(AND(A23&lt;COUNTIF(REFERENCEMENT_ISOLANT[DATE REFERENCEMENT],"&lt;&gt;"&amp;""),A23&gt;0),'PR-tampon'!A23+1,"")</f>
        <v>12</v>
      </c>
      <c r="B24" s="23">
        <f>IFERROR(IF(A24="","",VLOOKUP($A24,REFERENCEMENT_ISOLANT[[Ordre]:[Eligibilité procédé]],2,FALSE)),"")</f>
        <v>17</v>
      </c>
      <c r="C24" s="23" t="str" cm="1">
        <f t="array" ref="C24">IF(B24&lt;&gt;"",INDEX(BDD_ISOLANTS_BIOSOURCES!A:BR,B24,MATCH($C$12,REFERENCEMENT_ISOLANT[#Headers],0)),"")</f>
        <v>Panneaux ou rouleaux</v>
      </c>
      <c r="D24" s="23">
        <f ca="1">IF($B$10=TRUE,IF(C24&lt;&gt;"",COUNTIF(INDIRECT("$C$"&amp;ROW($C$13)&amp;":$C$"&amp;491-COUNTBLANK($C$13:$C$491)),"&lt;"&amp;C24)+COUNTIF(C$13:C24,C24),""),IF(C24&lt;&gt;"",COUNTIF(INDIRECT("$C$"&amp;ROW($C$13)&amp;":$C$"&amp;491-COUNTBLANK($C$13:$C$491)),"&gt;"&amp;C24)+COUNTIF(C$13:C24,C24),""))</f>
        <v>12</v>
      </c>
      <c r="E24" s="23">
        <f t="shared" ca="1" si="0"/>
        <v>17</v>
      </c>
    </row>
    <row r="25" spans="1:5" x14ac:dyDescent="0.25">
      <c r="A25" s="23">
        <f>IF(AND(A24&lt;COUNTIF(REFERENCEMENT_ISOLANT[DATE REFERENCEMENT],"&lt;&gt;"&amp;""),A24&gt;0),'PR-tampon'!A24+1,"")</f>
        <v>13</v>
      </c>
      <c r="B25" s="23">
        <f>IFERROR(IF(A25="","",VLOOKUP($A25,REFERENCEMENT_ISOLANT[[Ordre]:[Eligibilité procédé]],2,FALSE)),"")</f>
        <v>18</v>
      </c>
      <c r="C25" s="23" t="str" cm="1">
        <f t="array" ref="C25">IF(B25&lt;&gt;"",INDEX(BDD_ISOLANTS_BIOSOURCES!A:BR,B25,MATCH($C$12,REFERENCEMENT_ISOLANT[#Headers],0)),"")</f>
        <v>Panneaux ou rouleaux</v>
      </c>
      <c r="D25" s="23">
        <f ca="1">IF($B$10=TRUE,IF(C25&lt;&gt;"",COUNTIF(INDIRECT("$C$"&amp;ROW($C$13)&amp;":$C$"&amp;491-COUNTBLANK($C$13:$C$491)),"&lt;"&amp;C25)+COUNTIF(C$13:C25,C25),""),IF(C25&lt;&gt;"",COUNTIF(INDIRECT("$C$"&amp;ROW($C$13)&amp;":$C$"&amp;491-COUNTBLANK($C$13:$C$491)),"&gt;"&amp;C25)+COUNTIF(C$13:C25,C25),""))</f>
        <v>13</v>
      </c>
      <c r="E25" s="23">
        <f t="shared" ca="1" si="0"/>
        <v>18</v>
      </c>
    </row>
    <row r="26" spans="1:5" x14ac:dyDescent="0.25">
      <c r="A26" s="23">
        <f>IF(AND(A25&lt;COUNTIF(REFERENCEMENT_ISOLANT[DATE REFERENCEMENT],"&lt;&gt;"&amp;""),A25&gt;0),'PR-tampon'!A25+1,"")</f>
        <v>14</v>
      </c>
      <c r="B26" s="23">
        <f>IFERROR(IF(A26="","",VLOOKUP($A26,REFERENCEMENT_ISOLANT[[Ordre]:[Eligibilité procédé]],2,FALSE)),"")</f>
        <v>19</v>
      </c>
      <c r="C26" s="23" t="str" cm="1">
        <f t="array" ref="C26">IF(B26&lt;&gt;"",INDEX(BDD_ISOLANTS_BIOSOURCES!A:BR,B26,MATCH($C$12,REFERENCEMENT_ISOLANT[#Headers],0)),"")</f>
        <v>Panneaux ou rouleaux</v>
      </c>
      <c r="D26" s="23">
        <f ca="1">IF($B$10=TRUE,IF(C26&lt;&gt;"",COUNTIF(INDIRECT("$C$"&amp;ROW($C$13)&amp;":$C$"&amp;491-COUNTBLANK($C$13:$C$491)),"&lt;"&amp;C26)+COUNTIF(C$13:C26,C26),""),IF(C26&lt;&gt;"",COUNTIF(INDIRECT("$C$"&amp;ROW($C$13)&amp;":$C$"&amp;491-COUNTBLANK($C$13:$C$491)),"&gt;"&amp;C26)+COUNTIF(C$13:C26,C26),""))</f>
        <v>14</v>
      </c>
      <c r="E26" s="23">
        <f t="shared" ca="1" si="0"/>
        <v>19</v>
      </c>
    </row>
    <row r="27" spans="1:5" x14ac:dyDescent="0.25">
      <c r="A27" s="23">
        <f>IF(AND(A26&lt;COUNTIF(REFERENCEMENT_ISOLANT[DATE REFERENCEMENT],"&lt;&gt;"&amp;""),A26&gt;0),'PR-tampon'!A26+1,"")</f>
        <v>15</v>
      </c>
      <c r="B27" s="23">
        <f>IFERROR(IF(A27="","",VLOOKUP($A27,REFERENCEMENT_ISOLANT[[Ordre]:[Eligibilité procédé]],2,FALSE)),"")</f>
        <v>20</v>
      </c>
      <c r="C27" s="23" t="str" cm="1">
        <f t="array" ref="C27">IF(B27&lt;&gt;"",INDEX(BDD_ISOLANTS_BIOSOURCES!A:BR,B27,MATCH($C$12,REFERENCEMENT_ISOLANT[#Headers],0)),"")</f>
        <v>Panneaux ou rouleaux</v>
      </c>
      <c r="D27" s="23">
        <f ca="1">IF($B$10=TRUE,IF(C27&lt;&gt;"",COUNTIF(INDIRECT("$C$"&amp;ROW($C$13)&amp;":$C$"&amp;491-COUNTBLANK($C$13:$C$491)),"&lt;"&amp;C27)+COUNTIF(C$13:C27,C27),""),IF(C27&lt;&gt;"",COUNTIF(INDIRECT("$C$"&amp;ROW($C$13)&amp;":$C$"&amp;491-COUNTBLANK($C$13:$C$491)),"&gt;"&amp;C27)+COUNTIF(C$13:C27,C27),""))</f>
        <v>15</v>
      </c>
      <c r="E27" s="23">
        <f t="shared" ca="1" si="0"/>
        <v>20</v>
      </c>
    </row>
    <row r="28" spans="1:5" x14ac:dyDescent="0.25">
      <c r="A28" s="23">
        <f>IF(AND(A27&lt;COUNTIF(REFERENCEMENT_ISOLANT[DATE REFERENCEMENT],"&lt;&gt;"&amp;""),A27&gt;0),'PR-tampon'!A27+1,"")</f>
        <v>16</v>
      </c>
      <c r="B28" s="23">
        <f>IFERROR(IF(A28="","",VLOOKUP($A28,REFERENCEMENT_ISOLANT[[Ordre]:[Eligibilité procédé]],2,FALSE)),"")</f>
        <v>21</v>
      </c>
      <c r="C28" s="23" t="str" cm="1">
        <f t="array" ref="C28">IF(B28&lt;&gt;"",INDEX(BDD_ISOLANTS_BIOSOURCES!A:BR,B28,MATCH($C$12,REFERENCEMENT_ISOLANT[#Headers],0)),"")</f>
        <v>Panneaux ou rouleaux</v>
      </c>
      <c r="D28" s="23">
        <f ca="1">IF($B$10=TRUE,IF(C28&lt;&gt;"",COUNTIF(INDIRECT("$C$"&amp;ROW($C$13)&amp;":$C$"&amp;491-COUNTBLANK($C$13:$C$491)),"&lt;"&amp;C28)+COUNTIF(C$13:C28,C28),""),IF(C28&lt;&gt;"",COUNTIF(INDIRECT("$C$"&amp;ROW($C$13)&amp;":$C$"&amp;491-COUNTBLANK($C$13:$C$491)),"&gt;"&amp;C28)+COUNTIF(C$13:C28,C28),""))</f>
        <v>16</v>
      </c>
      <c r="E28" s="23">
        <f t="shared" ca="1" si="0"/>
        <v>21</v>
      </c>
    </row>
    <row r="29" spans="1:5" x14ac:dyDescent="0.25">
      <c r="A29" s="23">
        <f>IF(AND(A28&lt;COUNTIF(REFERENCEMENT_ISOLANT[DATE REFERENCEMENT],"&lt;&gt;"&amp;""),A28&gt;0),'PR-tampon'!A28+1,"")</f>
        <v>17</v>
      </c>
      <c r="B29" s="23">
        <f>IFERROR(IF(A29="","",VLOOKUP($A29,REFERENCEMENT_ISOLANT[[Ordre]:[Eligibilité procédé]],2,FALSE)),"")</f>
        <v>22</v>
      </c>
      <c r="C29" s="23" t="str" cm="1">
        <f t="array" ref="C29">IF(B29&lt;&gt;"",INDEX(BDD_ISOLANTS_BIOSOURCES!A:BR,B29,MATCH($C$12,REFERENCEMENT_ISOLANT[#Headers],0)),"")</f>
        <v>Panneaux ou rouleaux</v>
      </c>
      <c r="D29" s="23">
        <f ca="1">IF($B$10=TRUE,IF(C29&lt;&gt;"",COUNTIF(INDIRECT("$C$"&amp;ROW($C$13)&amp;":$C$"&amp;491-COUNTBLANK($C$13:$C$491)),"&lt;"&amp;C29)+COUNTIF(C$13:C29,C29),""),IF(C29&lt;&gt;"",COUNTIF(INDIRECT("$C$"&amp;ROW($C$13)&amp;":$C$"&amp;491-COUNTBLANK($C$13:$C$491)),"&gt;"&amp;C29)+COUNTIF(C$13:C29,C29),""))</f>
        <v>17</v>
      </c>
      <c r="E29" s="23">
        <f t="shared" ca="1" si="0"/>
        <v>22</v>
      </c>
    </row>
    <row r="30" spans="1:5" x14ac:dyDescent="0.25">
      <c r="A30" s="23">
        <f>IF(AND(A29&lt;COUNTIF(REFERENCEMENT_ISOLANT[DATE REFERENCEMENT],"&lt;&gt;"&amp;""),A29&gt;0),'PR-tampon'!A29+1,"")</f>
        <v>18</v>
      </c>
      <c r="B30" s="23">
        <f>IFERROR(IF(A30="","",VLOOKUP($A30,REFERENCEMENT_ISOLANT[[Ordre]:[Eligibilité procédé]],2,FALSE)),"")</f>
        <v>23</v>
      </c>
      <c r="C30" s="23" t="str" cm="1">
        <f t="array" ref="C30">IF(B30&lt;&gt;"",INDEX(BDD_ISOLANTS_BIOSOURCES!A:BR,B30,MATCH($C$12,REFERENCEMENT_ISOLANT[#Headers],0)),"")</f>
        <v>Panneaux ou rouleaux</v>
      </c>
      <c r="D30" s="23">
        <f ca="1">IF($B$10=TRUE,IF(C30&lt;&gt;"",COUNTIF(INDIRECT("$C$"&amp;ROW($C$13)&amp;":$C$"&amp;491-COUNTBLANK($C$13:$C$491)),"&lt;"&amp;C30)+COUNTIF(C$13:C30,C30),""),IF(C30&lt;&gt;"",COUNTIF(INDIRECT("$C$"&amp;ROW($C$13)&amp;":$C$"&amp;491-COUNTBLANK($C$13:$C$491)),"&gt;"&amp;C30)+COUNTIF(C$13:C30,C30),""))</f>
        <v>18</v>
      </c>
      <c r="E30" s="23">
        <f t="shared" ca="1" si="0"/>
        <v>23</v>
      </c>
    </row>
    <row r="31" spans="1:5" x14ac:dyDescent="0.25">
      <c r="A31" s="23">
        <f>IF(AND(A30&lt;COUNTIF(REFERENCEMENT_ISOLANT[DATE REFERENCEMENT],"&lt;&gt;"&amp;""),A30&gt;0),'PR-tampon'!A30+1,"")</f>
        <v>19</v>
      </c>
      <c r="B31" s="23">
        <f>IFERROR(IF(A31="","",VLOOKUP($A31,REFERENCEMENT_ISOLANT[[Ordre]:[Eligibilité procédé]],2,FALSE)),"")</f>
        <v>24</v>
      </c>
      <c r="C31" s="23" t="str" cm="1">
        <f t="array" ref="C31">IF(B31&lt;&gt;"",INDEX(BDD_ISOLANTS_BIOSOURCES!A:BR,B31,MATCH($C$12,REFERENCEMENT_ISOLANT[#Headers],0)),"")</f>
        <v>Panneaux ou rouleaux</v>
      </c>
      <c r="D31" s="23">
        <f ca="1">IF($B$10=TRUE,IF(C31&lt;&gt;"",COUNTIF(INDIRECT("$C$"&amp;ROW($C$13)&amp;":$C$"&amp;491-COUNTBLANK($C$13:$C$491)),"&lt;"&amp;C31)+COUNTIF(C$13:C31,C31),""),IF(C31&lt;&gt;"",COUNTIF(INDIRECT("$C$"&amp;ROW($C$13)&amp;":$C$"&amp;491-COUNTBLANK($C$13:$C$491)),"&gt;"&amp;C31)+COUNTIF(C$13:C31,C31),""))</f>
        <v>19</v>
      </c>
      <c r="E31" s="23">
        <f t="shared" ca="1" si="0"/>
        <v>24</v>
      </c>
    </row>
    <row r="32" spans="1:5" x14ac:dyDescent="0.25">
      <c r="A32" s="23">
        <f>IF(AND(A31&lt;COUNTIF(REFERENCEMENT_ISOLANT[DATE REFERENCEMENT],"&lt;&gt;"&amp;""),A31&gt;0),'PR-tampon'!A31+1,"")</f>
        <v>20</v>
      </c>
      <c r="B32" s="23">
        <f>IFERROR(IF(A32="","",VLOOKUP($A32,REFERENCEMENT_ISOLANT[[Ordre]:[Eligibilité procédé]],2,FALSE)),"")</f>
        <v>25</v>
      </c>
      <c r="C32" s="23" t="str" cm="1">
        <f t="array" ref="C32">IF(B32&lt;&gt;"",INDEX(BDD_ISOLANTS_BIOSOURCES!A:BR,B32,MATCH($C$12,REFERENCEMENT_ISOLANT[#Headers],0)),"")</f>
        <v>Panneaux ou rouleaux</v>
      </c>
      <c r="D32" s="23">
        <f ca="1">IF($B$10=TRUE,IF(C32&lt;&gt;"",COUNTIF(INDIRECT("$C$"&amp;ROW($C$13)&amp;":$C$"&amp;491-COUNTBLANK($C$13:$C$491)),"&lt;"&amp;C32)+COUNTIF(C$13:C32,C32),""),IF(C32&lt;&gt;"",COUNTIF(INDIRECT("$C$"&amp;ROW($C$13)&amp;":$C$"&amp;491-COUNTBLANK($C$13:$C$491)),"&gt;"&amp;C32)+COUNTIF(C$13:C32,C32),""))</f>
        <v>20</v>
      </c>
      <c r="E32" s="23">
        <f t="shared" ca="1" si="0"/>
        <v>25</v>
      </c>
    </row>
    <row r="33" spans="1:5" x14ac:dyDescent="0.25">
      <c r="A33" s="23">
        <f>IF(AND(A32&lt;COUNTIF(REFERENCEMENT_ISOLANT[DATE REFERENCEMENT],"&lt;&gt;"&amp;""),A32&gt;0),'PR-tampon'!A32+1,"")</f>
        <v>21</v>
      </c>
      <c r="B33" s="23">
        <f>IFERROR(IF(A33="","",VLOOKUP($A33,REFERENCEMENT_ISOLANT[[Ordre]:[Eligibilité procédé]],2,FALSE)),"")</f>
        <v>26</v>
      </c>
      <c r="C33" s="23" t="str" cm="1">
        <f t="array" ref="C33">IF(B33&lt;&gt;"",INDEX(BDD_ISOLANTS_BIOSOURCES!A:BR,B33,MATCH($C$12,REFERENCEMENT_ISOLANT[#Headers],0)),"")</f>
        <v>Vrac</v>
      </c>
      <c r="D33" s="23">
        <f ca="1">IF($B$10=TRUE,IF(C33&lt;&gt;"",COUNTIF(INDIRECT("$C$"&amp;ROW($C$13)&amp;":$C$"&amp;491-COUNTBLANK($C$13:$C$491)),"&lt;"&amp;C33)+COUNTIF(C$13:C33,C33),""),IF(C33&lt;&gt;"",COUNTIF(INDIRECT("$C$"&amp;ROW($C$13)&amp;":$C$"&amp;491-COUNTBLANK($C$13:$C$491)),"&gt;"&amp;C33)+COUNTIF(C$13:C33,C33),""))</f>
        <v>21</v>
      </c>
      <c r="E33" s="23">
        <f t="shared" ca="1" si="0"/>
        <v>26</v>
      </c>
    </row>
    <row r="34" spans="1:5" x14ac:dyDescent="0.25">
      <c r="A34" s="23">
        <f>IF(AND(A33&lt;COUNTIF(REFERENCEMENT_ISOLANT[DATE REFERENCEMENT],"&lt;&gt;"&amp;""),A33&gt;0),'PR-tampon'!A33+1,"")</f>
        <v>22</v>
      </c>
      <c r="B34" s="23">
        <f>IFERROR(IF(A34="","",VLOOKUP($A34,REFERENCEMENT_ISOLANT[[Ordre]:[Eligibilité procédé]],2,FALSE)),"")</f>
        <v>27</v>
      </c>
      <c r="C34" s="23" t="str" cm="1">
        <f t="array" ref="C34">IF(B34&lt;&gt;"",INDEX(BDD_ISOLANTS_BIOSOURCES!A:BR,B34,MATCH($C$12,REFERENCEMENT_ISOLANT[#Headers],0)),"")</f>
        <v>Vrac</v>
      </c>
      <c r="D34" s="23">
        <f ca="1">IF($B$10=TRUE,IF(C34&lt;&gt;"",COUNTIF(INDIRECT("$C$"&amp;ROW($C$13)&amp;":$C$"&amp;491-COUNTBLANK($C$13:$C$491)),"&lt;"&amp;C34)+COUNTIF(C$13:C34,C34),""),IF(C34&lt;&gt;"",COUNTIF(INDIRECT("$C$"&amp;ROW($C$13)&amp;":$C$"&amp;491-COUNTBLANK($C$13:$C$491)),"&gt;"&amp;C34)+COUNTIF(C$13:C34,C34),""))</f>
        <v>22</v>
      </c>
      <c r="E34" s="23">
        <f t="shared" ca="1" si="0"/>
        <v>27</v>
      </c>
    </row>
    <row r="35" spans="1:5" x14ac:dyDescent="0.25">
      <c r="A35" s="23">
        <f>IF(AND(A34&lt;COUNTIF(REFERENCEMENT_ISOLANT[DATE REFERENCEMENT],"&lt;&gt;"&amp;""),A34&gt;0),'PR-tampon'!A34+1,"")</f>
        <v>23</v>
      </c>
      <c r="B35" s="23">
        <f>IFERROR(IF(A35="","",VLOOKUP($A35,REFERENCEMENT_ISOLANT[[Ordre]:[Eligibilité procédé]],2,FALSE)),"")</f>
        <v>28</v>
      </c>
      <c r="C35" s="23" t="str" cm="1">
        <f t="array" ref="C35">IF(B35&lt;&gt;"",INDEX(BDD_ISOLANTS_BIOSOURCES!A:BR,B35,MATCH($C$12,REFERENCEMENT_ISOLANT[#Headers],0)),"")</f>
        <v>Vrac</v>
      </c>
      <c r="D35" s="23">
        <f ca="1">IF($B$10=TRUE,IF(C35&lt;&gt;"",COUNTIF(INDIRECT("$C$"&amp;ROW($C$13)&amp;":$C$"&amp;491-COUNTBLANK($C$13:$C$491)),"&lt;"&amp;C35)+COUNTIF(C$13:C35,C35),""),IF(C35&lt;&gt;"",COUNTIF(INDIRECT("$C$"&amp;ROW($C$13)&amp;":$C$"&amp;491-COUNTBLANK($C$13:$C$491)),"&gt;"&amp;C35)+COUNTIF(C$13:C35,C35),""))</f>
        <v>23</v>
      </c>
      <c r="E35" s="23">
        <f t="shared" ca="1" si="0"/>
        <v>28</v>
      </c>
    </row>
    <row r="36" spans="1:5" x14ac:dyDescent="0.25">
      <c r="A36" s="23">
        <f>IF(AND(A35&lt;COUNTIF(REFERENCEMENT_ISOLANT[DATE REFERENCEMENT],"&lt;&gt;"&amp;""),A35&gt;0),'PR-tampon'!A35+1,"")</f>
        <v>24</v>
      </c>
      <c r="B36" s="23">
        <f>IFERROR(IF(A36="","",VLOOKUP($A36,REFERENCEMENT_ISOLANT[[Ordre]:[Eligibilité procédé]],2,FALSE)),"")</f>
        <v>29</v>
      </c>
      <c r="C36" s="23" t="str" cm="1">
        <f t="array" ref="C36">IF(B36&lt;&gt;"",INDEX(BDD_ISOLANTS_BIOSOURCES!A:BR,B36,MATCH($C$12,REFERENCEMENT_ISOLANT[#Headers],0)),"")</f>
        <v>Vrac</v>
      </c>
      <c r="D36" s="23">
        <f ca="1">IF($B$10=TRUE,IF(C36&lt;&gt;"",COUNTIF(INDIRECT("$C$"&amp;ROW($C$13)&amp;":$C$"&amp;491-COUNTBLANK($C$13:$C$491)),"&lt;"&amp;C36)+COUNTIF(C$13:C36,C36),""),IF(C36&lt;&gt;"",COUNTIF(INDIRECT("$C$"&amp;ROW($C$13)&amp;":$C$"&amp;491-COUNTBLANK($C$13:$C$491)),"&gt;"&amp;C36)+COUNTIF(C$13:C36,C36),""))</f>
        <v>24</v>
      </c>
      <c r="E36" s="23">
        <f t="shared" ca="1" si="0"/>
        <v>29</v>
      </c>
    </row>
    <row r="37" spans="1:5" x14ac:dyDescent="0.25">
      <c r="A37" s="23">
        <f>IF(AND(A36&lt;COUNTIF(REFERENCEMENT_ISOLANT[DATE REFERENCEMENT],"&lt;&gt;"&amp;""),A36&gt;0),'PR-tampon'!A36+1,"")</f>
        <v>25</v>
      </c>
      <c r="B37" s="23">
        <f>IFERROR(IF(A37="","",VLOOKUP($A37,REFERENCEMENT_ISOLANT[[Ordre]:[Eligibilité procédé]],2,FALSE)),"")</f>
        <v>30</v>
      </c>
      <c r="C37" s="23" t="str" cm="1">
        <f t="array" ref="C37">IF(B37&lt;&gt;"",INDEX(BDD_ISOLANTS_BIOSOURCES!A:BR,B37,MATCH($C$12,REFERENCEMENT_ISOLANT[#Headers],0)),"")</f>
        <v>Vrac</v>
      </c>
      <c r="D37" s="23">
        <f ca="1">IF($B$10=TRUE,IF(C37&lt;&gt;"",COUNTIF(INDIRECT("$C$"&amp;ROW($C$13)&amp;":$C$"&amp;491-COUNTBLANK($C$13:$C$491)),"&lt;"&amp;C37)+COUNTIF(C$13:C37,C37),""),IF(C37&lt;&gt;"",COUNTIF(INDIRECT("$C$"&amp;ROW($C$13)&amp;":$C$"&amp;491-COUNTBLANK($C$13:$C$491)),"&gt;"&amp;C37)+COUNTIF(C$13:C37,C37),""))</f>
        <v>25</v>
      </c>
      <c r="E37" s="23">
        <f t="shared" ca="1" si="0"/>
        <v>30</v>
      </c>
    </row>
    <row r="38" spans="1:5" x14ac:dyDescent="0.25">
      <c r="A38" s="23">
        <f>IF(AND(A37&lt;COUNTIF(REFERENCEMENT_ISOLANT[DATE REFERENCEMENT],"&lt;&gt;"&amp;""),A37&gt;0),'PR-tampon'!A37+1,"")</f>
        <v>26</v>
      </c>
      <c r="B38" s="23">
        <f>IFERROR(IF(A38="","",VLOOKUP($A38,REFERENCEMENT_ISOLANT[[Ordre]:[Eligibilité procédé]],2,FALSE)),"")</f>
        <v>31</v>
      </c>
      <c r="C38" s="23" t="str" cm="1">
        <f t="array" ref="C38">IF(B38&lt;&gt;"",INDEX(BDD_ISOLANTS_BIOSOURCES!A:BR,B38,MATCH($C$12,REFERENCEMENT_ISOLANT[#Headers],0)),"")</f>
        <v>Vrac</v>
      </c>
      <c r="D38" s="23">
        <f ca="1">IF($B$10=TRUE,IF(C38&lt;&gt;"",COUNTIF(INDIRECT("$C$"&amp;ROW($C$13)&amp;":$C$"&amp;491-COUNTBLANK($C$13:$C$491)),"&lt;"&amp;C38)+COUNTIF(C$13:C38,C38),""),IF(C38&lt;&gt;"",COUNTIF(INDIRECT("$C$"&amp;ROW($C$13)&amp;":$C$"&amp;491-COUNTBLANK($C$13:$C$491)),"&gt;"&amp;C38)+COUNTIF(C$13:C38,C38),""))</f>
        <v>26</v>
      </c>
      <c r="E38" s="23">
        <f t="shared" ca="1" si="0"/>
        <v>31</v>
      </c>
    </row>
    <row r="39" spans="1:5" x14ac:dyDescent="0.25">
      <c r="A39" s="23">
        <f>IF(AND(A38&lt;COUNTIF(REFERENCEMENT_ISOLANT[DATE REFERENCEMENT],"&lt;&gt;"&amp;""),A38&gt;0),'PR-tampon'!A38+1,"")</f>
        <v>27</v>
      </c>
      <c r="B39" s="23">
        <f>IFERROR(IF(A39="","",VLOOKUP($A39,REFERENCEMENT_ISOLANT[[Ordre]:[Eligibilité procédé]],2,FALSE)),"")</f>
        <v>32</v>
      </c>
      <c r="C39" s="23" t="str" cm="1">
        <f t="array" ref="C39">IF(B39&lt;&gt;"",INDEX(BDD_ISOLANTS_BIOSOURCES!A:BR,B39,MATCH($C$12,REFERENCEMENT_ISOLANT[#Headers],0)),"")</f>
        <v>Vrac</v>
      </c>
      <c r="D39" s="23">
        <f ca="1">IF($B$10=TRUE,IF(C39&lt;&gt;"",COUNTIF(INDIRECT("$C$"&amp;ROW($C$13)&amp;":$C$"&amp;491-COUNTBLANK($C$13:$C$491)),"&lt;"&amp;C39)+COUNTIF(C$13:C39,C39),""),IF(C39&lt;&gt;"",COUNTIF(INDIRECT("$C$"&amp;ROW($C$13)&amp;":$C$"&amp;491-COUNTBLANK($C$13:$C$491)),"&gt;"&amp;C39)+COUNTIF(C$13:C39,C39),""))</f>
        <v>27</v>
      </c>
      <c r="E39" s="23">
        <f t="shared" ca="1" si="0"/>
        <v>32</v>
      </c>
    </row>
    <row r="40" spans="1:5" x14ac:dyDescent="0.25">
      <c r="A40" s="23">
        <f>IF(AND(A39&lt;COUNTIF(REFERENCEMENT_ISOLANT[DATE REFERENCEMENT],"&lt;&gt;"&amp;""),A39&gt;0),'PR-tampon'!A39+1,"")</f>
        <v>28</v>
      </c>
      <c r="B40" s="23">
        <f>IFERROR(IF(A40="","",VLOOKUP($A40,REFERENCEMENT_ISOLANT[[Ordre]:[Eligibilité procédé]],2,FALSE)),"")</f>
        <v>33</v>
      </c>
      <c r="C40" s="23" t="str" cm="1">
        <f t="array" ref="C40">IF(B40&lt;&gt;"",INDEX(BDD_ISOLANTS_BIOSOURCES!A:BR,B40,MATCH($C$12,REFERENCEMENT_ISOLANT[#Headers],0)),"")</f>
        <v>Vrac</v>
      </c>
      <c r="D40" s="23">
        <f ca="1">IF($B$10=TRUE,IF(C40&lt;&gt;"",COUNTIF(INDIRECT("$C$"&amp;ROW($C$13)&amp;":$C$"&amp;491-COUNTBLANK($C$13:$C$491)),"&lt;"&amp;C40)+COUNTIF(C$13:C40,C40),""),IF(C40&lt;&gt;"",COUNTIF(INDIRECT("$C$"&amp;ROW($C$13)&amp;":$C$"&amp;491-COUNTBLANK($C$13:$C$491)),"&gt;"&amp;C40)+COUNTIF(C$13:C40,C40),""))</f>
        <v>28</v>
      </c>
      <c r="E40" s="23">
        <f t="shared" ca="1" si="0"/>
        <v>33</v>
      </c>
    </row>
    <row r="41" spans="1:5" x14ac:dyDescent="0.25">
      <c r="A41" s="23">
        <f>IF(AND(A40&lt;COUNTIF(REFERENCEMENT_ISOLANT[DATE REFERENCEMENT],"&lt;&gt;"&amp;""),A40&gt;0),'PR-tampon'!A40+1,"")</f>
        <v>29</v>
      </c>
      <c r="B41" s="23">
        <f>IFERROR(IF(A41="","",VLOOKUP($A41,REFERENCEMENT_ISOLANT[[Ordre]:[Eligibilité procédé]],2,FALSE)),"")</f>
        <v>34</v>
      </c>
      <c r="C41" s="23" t="str" cm="1">
        <f t="array" ref="C41">IF(B41&lt;&gt;"",INDEX(BDD_ISOLANTS_BIOSOURCES!A:BR,B41,MATCH($C$12,REFERENCEMENT_ISOLANT[#Headers],0)),"")</f>
        <v>Vrac</v>
      </c>
      <c r="D41" s="23">
        <f ca="1">IF($B$10=TRUE,IF(C41&lt;&gt;"",COUNTIF(INDIRECT("$C$"&amp;ROW($C$13)&amp;":$C$"&amp;491-COUNTBLANK($C$13:$C$491)),"&lt;"&amp;C41)+COUNTIF(C$13:C41,C41),""),IF(C41&lt;&gt;"",COUNTIF(INDIRECT("$C$"&amp;ROW($C$13)&amp;":$C$"&amp;491-COUNTBLANK($C$13:$C$491)),"&gt;"&amp;C41)+COUNTIF(C$13:C41,C41),""))</f>
        <v>29</v>
      </c>
      <c r="E41" s="23">
        <f t="shared" ca="1" si="0"/>
        <v>34</v>
      </c>
    </row>
    <row r="42" spans="1:5" x14ac:dyDescent="0.25">
      <c r="A42" s="23">
        <f>IF(AND(A41&lt;COUNTIF(REFERENCEMENT_ISOLANT[DATE REFERENCEMENT],"&lt;&gt;"&amp;""),A41&gt;0),'PR-tampon'!A41+1,"")</f>
        <v>30</v>
      </c>
      <c r="B42" s="23">
        <f>IFERROR(IF(A42="","",VLOOKUP($A42,REFERENCEMENT_ISOLANT[[Ordre]:[Eligibilité procédé]],2,FALSE)),"")</f>
        <v>35</v>
      </c>
      <c r="C42" s="23" t="str" cm="1">
        <f t="array" ref="C42">IF(B42&lt;&gt;"",INDEX(BDD_ISOLANTS_BIOSOURCES!A:BR,B42,MATCH($C$12,REFERENCEMENT_ISOLANT[#Headers],0)),"")</f>
        <v>Vrac</v>
      </c>
      <c r="D42" s="23">
        <f ca="1">IF($B$10=TRUE,IF(C42&lt;&gt;"",COUNTIF(INDIRECT("$C$"&amp;ROW($C$13)&amp;":$C$"&amp;491-COUNTBLANK($C$13:$C$491)),"&lt;"&amp;C42)+COUNTIF(C$13:C42,C42),""),IF(C42&lt;&gt;"",COUNTIF(INDIRECT("$C$"&amp;ROW($C$13)&amp;":$C$"&amp;491-COUNTBLANK($C$13:$C$491)),"&gt;"&amp;C42)+COUNTIF(C$13:C42,C42),""))</f>
        <v>30</v>
      </c>
      <c r="E42" s="23">
        <f t="shared" ca="1" si="0"/>
        <v>35</v>
      </c>
    </row>
    <row r="43" spans="1:5" x14ac:dyDescent="0.25">
      <c r="A43" s="23">
        <f>IF(AND(A42&lt;COUNTIF(REFERENCEMENT_ISOLANT[DATE REFERENCEMENT],"&lt;&gt;"&amp;""),A42&gt;0),'PR-tampon'!A42+1,"")</f>
        <v>31</v>
      </c>
      <c r="B43" s="23">
        <f>IFERROR(IF(A43="","",VLOOKUP($A43,REFERENCEMENT_ISOLANT[[Ordre]:[Eligibilité procédé]],2,FALSE)),"")</f>
        <v>36</v>
      </c>
      <c r="C43" s="23" t="str" cm="1">
        <f t="array" ref="C43">IF(B43&lt;&gt;"",INDEX(BDD_ISOLANTS_BIOSOURCES!A:BR,B43,MATCH($C$12,REFERENCEMENT_ISOLANT[#Headers],0)),"")</f>
        <v>Vrac</v>
      </c>
      <c r="D43" s="23">
        <f ca="1">IF($B$10=TRUE,IF(C43&lt;&gt;"",COUNTIF(INDIRECT("$C$"&amp;ROW($C$13)&amp;":$C$"&amp;491-COUNTBLANK($C$13:$C$491)),"&lt;"&amp;C43)+COUNTIF(C$13:C43,C43),""),IF(C43&lt;&gt;"",COUNTIF(INDIRECT("$C$"&amp;ROW($C$13)&amp;":$C$"&amp;491-COUNTBLANK($C$13:$C$491)),"&gt;"&amp;C43)+COUNTIF(C$13:C43,C43),""))</f>
        <v>31</v>
      </c>
      <c r="E43" s="23">
        <f t="shared" ca="1" si="0"/>
        <v>36</v>
      </c>
    </row>
    <row r="44" spans="1:5" x14ac:dyDescent="0.25">
      <c r="A44" s="23">
        <f>IF(AND(A43&lt;COUNTIF(REFERENCEMENT_ISOLANT[DATE REFERENCEMENT],"&lt;&gt;"&amp;""),A43&gt;0),'PR-tampon'!A43+1,"")</f>
        <v>32</v>
      </c>
      <c r="B44" s="23">
        <f>IFERROR(IF(A44="","",VLOOKUP($A44,REFERENCEMENT_ISOLANT[[Ordre]:[Eligibilité procédé]],2,FALSE)),"")</f>
        <v>37</v>
      </c>
      <c r="C44" s="23" t="str" cm="1">
        <f t="array" ref="C44">IF(B44&lt;&gt;"",INDEX(BDD_ISOLANTS_BIOSOURCES!A:BR,B44,MATCH($C$12,REFERENCEMENT_ISOLANT[#Headers],0)),"")</f>
        <v>Vrac</v>
      </c>
      <c r="D44" s="23">
        <f ca="1">IF($B$10=TRUE,IF(C44&lt;&gt;"",COUNTIF(INDIRECT("$C$"&amp;ROW($C$13)&amp;":$C$"&amp;491-COUNTBLANK($C$13:$C$491)),"&lt;"&amp;C44)+COUNTIF(C$13:C44,C44),""),IF(C44&lt;&gt;"",COUNTIF(INDIRECT("$C$"&amp;ROW($C$13)&amp;":$C$"&amp;491-COUNTBLANK($C$13:$C$491)),"&gt;"&amp;C44)+COUNTIF(C$13:C44,C44),""))</f>
        <v>32</v>
      </c>
      <c r="E44" s="23">
        <f t="shared" ca="1" si="0"/>
        <v>37</v>
      </c>
    </row>
    <row r="45" spans="1:5" x14ac:dyDescent="0.25">
      <c r="A45" s="23">
        <f>IF(AND(A44&lt;COUNTIF(REFERENCEMENT_ISOLANT[DATE REFERENCEMENT],"&lt;&gt;"&amp;""),A44&gt;0),'PR-tampon'!A44+1,"")</f>
        <v>33</v>
      </c>
      <c r="B45" s="23">
        <f>IFERROR(IF(A45="","",VLOOKUP($A45,REFERENCEMENT_ISOLANT[[Ordre]:[Eligibilité procédé]],2,FALSE)),"")</f>
        <v>38</v>
      </c>
      <c r="C45" s="23" t="str" cm="1">
        <f t="array" ref="C45">IF(B45&lt;&gt;"",INDEX(BDD_ISOLANTS_BIOSOURCES!A:BR,B45,MATCH($C$12,REFERENCEMENT_ISOLANT[#Headers],0)),"")</f>
        <v>Vrac</v>
      </c>
      <c r="D45" s="23">
        <f ca="1">IF($B$10=TRUE,IF(C45&lt;&gt;"",COUNTIF(INDIRECT("$C$"&amp;ROW($C$13)&amp;":$C$"&amp;491-COUNTBLANK($C$13:$C$491)),"&lt;"&amp;C45)+COUNTIF(C$13:C45,C45),""),IF(C45&lt;&gt;"",COUNTIF(INDIRECT("$C$"&amp;ROW($C$13)&amp;":$C$"&amp;491-COUNTBLANK($C$13:$C$491)),"&gt;"&amp;C45)+COUNTIF(C$13:C45,C45),""))</f>
        <v>33</v>
      </c>
      <c r="E45" s="23">
        <f t="shared" ca="1" si="0"/>
        <v>38</v>
      </c>
    </row>
    <row r="46" spans="1:5" x14ac:dyDescent="0.25">
      <c r="A46" s="23">
        <f>IF(AND(A45&lt;COUNTIF(REFERENCEMENT_ISOLANT[DATE REFERENCEMENT],"&lt;&gt;"&amp;""),A45&gt;0),'PR-tampon'!A45+1,"")</f>
        <v>34</v>
      </c>
      <c r="B46" s="23">
        <f>IFERROR(IF(A46="","",VLOOKUP($A46,REFERENCEMENT_ISOLANT[[Ordre]:[Eligibilité procédé]],2,FALSE)),"")</f>
        <v>39</v>
      </c>
      <c r="C46" s="23" t="str" cm="1">
        <f t="array" ref="C46">IF(B46&lt;&gt;"",INDEX(BDD_ISOLANTS_BIOSOURCES!A:BR,B46,MATCH($C$12,REFERENCEMENT_ISOLANT[#Headers],0)),"")</f>
        <v>Vrac</v>
      </c>
      <c r="D46" s="23">
        <f ca="1">IF($B$10=TRUE,IF(C46&lt;&gt;"",COUNTIF(INDIRECT("$C$"&amp;ROW($C$13)&amp;":$C$"&amp;491-COUNTBLANK($C$13:$C$491)),"&lt;"&amp;C46)+COUNTIF(C$13:C46,C46),""),IF(C46&lt;&gt;"",COUNTIF(INDIRECT("$C$"&amp;ROW($C$13)&amp;":$C$"&amp;491-COUNTBLANK($C$13:$C$491)),"&gt;"&amp;C46)+COUNTIF(C$13:C46,C46),""))</f>
        <v>34</v>
      </c>
      <c r="E46" s="23">
        <f t="shared" ca="1" si="0"/>
        <v>39</v>
      </c>
    </row>
    <row r="47" spans="1:5" x14ac:dyDescent="0.25">
      <c r="A47" s="23">
        <f>IF(AND(A46&lt;COUNTIF(REFERENCEMENT_ISOLANT[DATE REFERENCEMENT],"&lt;&gt;"&amp;""),A46&gt;0),'PR-tampon'!A46+1,"")</f>
        <v>35</v>
      </c>
      <c r="B47" s="23">
        <f>IFERROR(IF(A47="","",VLOOKUP($A47,REFERENCEMENT_ISOLANT[[Ordre]:[Eligibilité procédé]],2,FALSE)),"")</f>
        <v>40</v>
      </c>
      <c r="C47" s="23" t="str" cm="1">
        <f t="array" ref="C47">IF(B47&lt;&gt;"",INDEX(BDD_ISOLANTS_BIOSOURCES!A:BR,B47,MATCH($C$12,REFERENCEMENT_ISOLANT[#Headers],0)),"")</f>
        <v>Vrac</v>
      </c>
      <c r="D47" s="23">
        <f ca="1">IF($B$10=TRUE,IF(C47&lt;&gt;"",COUNTIF(INDIRECT("$C$"&amp;ROW($C$13)&amp;":$C$"&amp;491-COUNTBLANK($C$13:$C$491)),"&lt;"&amp;C47)+COUNTIF(C$13:C47,C47),""),IF(C47&lt;&gt;"",COUNTIF(INDIRECT("$C$"&amp;ROW($C$13)&amp;":$C$"&amp;491-COUNTBLANK($C$13:$C$491)),"&gt;"&amp;C47)+COUNTIF(C$13:C47,C47),""))</f>
        <v>35</v>
      </c>
      <c r="E47" s="23">
        <f t="shared" ca="1" si="0"/>
        <v>40</v>
      </c>
    </row>
    <row r="48" spans="1:5" x14ac:dyDescent="0.25">
      <c r="A48" s="23">
        <f>IF(AND(A47&lt;COUNTIF(REFERENCEMENT_ISOLANT[DATE REFERENCEMENT],"&lt;&gt;"&amp;""),A47&gt;0),'PR-tampon'!A47+1,"")</f>
        <v>36</v>
      </c>
      <c r="B48" s="23">
        <f>IFERROR(IF(A48="","",VLOOKUP($A48,REFERENCEMENT_ISOLANT[[Ordre]:[Eligibilité procédé]],2,FALSE)),"")</f>
        <v>41</v>
      </c>
      <c r="C48" s="23" t="str" cm="1">
        <f t="array" ref="C48">IF(B48&lt;&gt;"",INDEX(BDD_ISOLANTS_BIOSOURCES!A:BR,B48,MATCH($C$12,REFERENCEMENT_ISOLANT[#Headers],0)),"")</f>
        <v>Vrac</v>
      </c>
      <c r="D48" s="23">
        <f ca="1">IF($B$10=TRUE,IF(C48&lt;&gt;"",COUNTIF(INDIRECT("$C$"&amp;ROW($C$13)&amp;":$C$"&amp;491-COUNTBLANK($C$13:$C$491)),"&lt;"&amp;C48)+COUNTIF(C$13:C48,C48),""),IF(C48&lt;&gt;"",COUNTIF(INDIRECT("$C$"&amp;ROW($C$13)&amp;":$C$"&amp;491-COUNTBLANK($C$13:$C$491)),"&gt;"&amp;C48)+COUNTIF(C$13:C48,C48),""))</f>
        <v>36</v>
      </c>
      <c r="E48" s="23">
        <f t="shared" ca="1" si="0"/>
        <v>41</v>
      </c>
    </row>
    <row r="49" spans="1:5" x14ac:dyDescent="0.25">
      <c r="A49" s="23">
        <f>IF(AND(A48&lt;COUNTIF(REFERENCEMENT_ISOLANT[DATE REFERENCEMENT],"&lt;&gt;"&amp;""),A48&gt;0),'PR-tampon'!A48+1,"")</f>
        <v>37</v>
      </c>
      <c r="B49" s="23">
        <f>IFERROR(IF(A49="","",VLOOKUP($A49,REFERENCEMENT_ISOLANT[[Ordre]:[Eligibilité procédé]],2,FALSE)),"")</f>
        <v>42</v>
      </c>
      <c r="C49" s="23" t="str" cm="1">
        <f t="array" ref="C49">IF(B49&lt;&gt;"",INDEX(BDD_ISOLANTS_BIOSOURCES!A:BR,B49,MATCH($C$12,REFERENCEMENT_ISOLANT[#Headers],0)),"")</f>
        <v>Vrac</v>
      </c>
      <c r="D49" s="23">
        <f ca="1">IF($B$10=TRUE,IF(C49&lt;&gt;"",COUNTIF(INDIRECT("$C$"&amp;ROW($C$13)&amp;":$C$"&amp;491-COUNTBLANK($C$13:$C$491)),"&lt;"&amp;C49)+COUNTIF(C$13:C49,C49),""),IF(C49&lt;&gt;"",COUNTIF(INDIRECT("$C$"&amp;ROW($C$13)&amp;":$C$"&amp;491-COUNTBLANK($C$13:$C$491)),"&gt;"&amp;C49)+COUNTIF(C$13:C49,C49),""))</f>
        <v>37</v>
      </c>
      <c r="E49" s="23">
        <f t="shared" ca="1" si="0"/>
        <v>42</v>
      </c>
    </row>
    <row r="50" spans="1:5" x14ac:dyDescent="0.25">
      <c r="A50" s="23">
        <f>IF(AND(A49&lt;COUNTIF(REFERENCEMENT_ISOLANT[DATE REFERENCEMENT],"&lt;&gt;"&amp;""),A49&gt;0),'PR-tampon'!A49+1,"")</f>
        <v>38</v>
      </c>
      <c r="B50" s="23">
        <f>IFERROR(IF(A50="","",VLOOKUP($A50,REFERENCEMENT_ISOLANT[[Ordre]:[Eligibilité procédé]],2,FALSE)),"")</f>
        <v>43</v>
      </c>
      <c r="C50" s="23" t="str" cm="1">
        <f t="array" ref="C50">IF(B50&lt;&gt;"",INDEX(BDD_ISOLANTS_BIOSOURCES!A:BR,B50,MATCH($C$12,REFERENCEMENT_ISOLANT[#Headers],0)),"")</f>
        <v>Vrac</v>
      </c>
      <c r="D50" s="23">
        <f ca="1">IF($B$10=TRUE,IF(C50&lt;&gt;"",COUNTIF(INDIRECT("$C$"&amp;ROW($C$13)&amp;":$C$"&amp;491-COUNTBLANK($C$13:$C$491)),"&lt;"&amp;C50)+COUNTIF(C$13:C50,C50),""),IF(C50&lt;&gt;"",COUNTIF(INDIRECT("$C$"&amp;ROW($C$13)&amp;":$C$"&amp;491-COUNTBLANK($C$13:$C$491)),"&gt;"&amp;C50)+COUNTIF(C$13:C50,C50),""))</f>
        <v>38</v>
      </c>
      <c r="E50" s="23">
        <f t="shared" ca="1" si="0"/>
        <v>43</v>
      </c>
    </row>
    <row r="51" spans="1:5" x14ac:dyDescent="0.25">
      <c r="A51" s="23">
        <f>IF(AND(A50&lt;COUNTIF(REFERENCEMENT_ISOLANT[DATE REFERENCEMENT],"&lt;&gt;"&amp;""),A50&gt;0),'PR-tampon'!A50+1,"")</f>
        <v>39</v>
      </c>
      <c r="B51" s="23">
        <f>IFERROR(IF(A51="","",VLOOKUP($A51,REFERENCEMENT_ISOLANT[[Ordre]:[Eligibilité procédé]],2,FALSE)),"")</f>
        <v>44</v>
      </c>
      <c r="C51" s="23" t="str" cm="1">
        <f t="array" ref="C51">IF(B51&lt;&gt;"",INDEX(BDD_ISOLANTS_BIOSOURCES!A:BR,B51,MATCH($C$12,REFERENCEMENT_ISOLANT[#Headers],0)),"")</f>
        <v>Vrac</v>
      </c>
      <c r="D51" s="23">
        <f ca="1">IF($B$10=TRUE,IF(C51&lt;&gt;"",COUNTIF(INDIRECT("$C$"&amp;ROW($C$13)&amp;":$C$"&amp;491-COUNTBLANK($C$13:$C$491)),"&lt;"&amp;C51)+COUNTIF(C$13:C51,C51),""),IF(C51&lt;&gt;"",COUNTIF(INDIRECT("$C$"&amp;ROW($C$13)&amp;":$C$"&amp;491-COUNTBLANK($C$13:$C$491)),"&gt;"&amp;C51)+COUNTIF(C$13:C51,C51),""))</f>
        <v>39</v>
      </c>
      <c r="E51" s="23">
        <f t="shared" ca="1" si="0"/>
        <v>44</v>
      </c>
    </row>
    <row r="52" spans="1:5" x14ac:dyDescent="0.25">
      <c r="A52" s="23" t="str">
        <f>IF(AND(A51&lt;COUNTIF(REFERENCEMENT_ISOLANT[DATE REFERENCEMENT],"&lt;&gt;"&amp;""),A51&gt;0),'PR-tampon'!A51+1,"")</f>
        <v/>
      </c>
      <c r="B52" s="23" t="str">
        <f>IFERROR(IF(A52="","",VLOOKUP($A52,REFERENCEMENT_ISOLANT[[Ordre]:[Eligibilité procédé]],2,FALSE)),"")</f>
        <v/>
      </c>
      <c r="C52" s="23" t="str" cm="1">
        <f t="array" ref="C52">IF(B52&lt;&gt;"",INDEX(BDD_ISOLANTS_BIOSOURCES!A:BR,B52,MATCH($C$12,REFERENCEMENT_ISOLANT[#Headers],0)),"")</f>
        <v/>
      </c>
      <c r="D52" s="23" t="str">
        <f ca="1">IF($B$10=TRUE,IF(C52&lt;&gt;"",COUNTIF(INDIRECT("$C$"&amp;ROW($C$13)&amp;":$C$"&amp;491-COUNTBLANK($C$13:$C$491)),"&lt;"&amp;C52)+COUNTIF(C$13:C52,C52),""),IF(C52&lt;&gt;"",COUNTIF(INDIRECT("$C$"&amp;ROW($C$13)&amp;":$C$"&amp;491-COUNTBLANK($C$13:$C$491)),"&gt;"&amp;C52)+COUNTIF(C$13:C52,C52),""))</f>
        <v/>
      </c>
      <c r="E52" s="23" t="str">
        <f t="shared" ca="1" si="0"/>
        <v/>
      </c>
    </row>
    <row r="53" spans="1:5" x14ac:dyDescent="0.25">
      <c r="A53" s="23" t="str">
        <f>IF(AND(A52&lt;COUNTIF(REFERENCEMENT_ISOLANT[DATE REFERENCEMENT],"&lt;&gt;"&amp;""),A52&gt;0),'PR-tampon'!A52+1,"")</f>
        <v/>
      </c>
      <c r="B53" s="23" t="str">
        <f>IFERROR(IF(A53="","",VLOOKUP($A53,REFERENCEMENT_ISOLANT[[Ordre]:[Eligibilité procédé]],2,FALSE)),"")</f>
        <v/>
      </c>
      <c r="C53" s="23" t="str" cm="1">
        <f t="array" ref="C53">IF(B53&lt;&gt;"",INDEX(BDD_ISOLANTS_BIOSOURCES!A:BR,B53,MATCH($C$12,REFERENCEMENT_ISOLANT[#Headers],0)),"")</f>
        <v/>
      </c>
      <c r="D53" s="23" t="str">
        <f ca="1">IF($B$10=TRUE,IF(C53&lt;&gt;"",COUNTIF(INDIRECT("$C$"&amp;ROW($C$13)&amp;":$C$"&amp;491-COUNTBLANK($C$13:$C$491)),"&lt;"&amp;C53)+COUNTIF(C$13:C53,C53),""),IF(C53&lt;&gt;"",COUNTIF(INDIRECT("$C$"&amp;ROW($C$13)&amp;":$C$"&amp;491-COUNTBLANK($C$13:$C$491)),"&gt;"&amp;C53)+COUNTIF(C$13:C53,C53),""))</f>
        <v/>
      </c>
      <c r="E53" s="23" t="str">
        <f t="shared" ca="1" si="0"/>
        <v/>
      </c>
    </row>
    <row r="54" spans="1:5" x14ac:dyDescent="0.25">
      <c r="A54" s="23" t="str">
        <f>IF(AND(A53&lt;COUNTIF(REFERENCEMENT_ISOLANT[DATE REFERENCEMENT],"&lt;&gt;"&amp;""),A53&gt;0),'PR-tampon'!A53+1,"")</f>
        <v/>
      </c>
      <c r="B54" s="23" t="str">
        <f>IFERROR(IF(A54="","",VLOOKUP($A54,REFERENCEMENT_ISOLANT[[Ordre]:[Eligibilité procédé]],2,FALSE)),"")</f>
        <v/>
      </c>
      <c r="C54" s="23" t="str" cm="1">
        <f t="array" ref="C54">IF(B54&lt;&gt;"",INDEX(BDD_ISOLANTS_BIOSOURCES!A:BR,B54,MATCH($C$12,REFERENCEMENT_ISOLANT[#Headers],0)),"")</f>
        <v/>
      </c>
      <c r="D54" s="23" t="str">
        <f ca="1">IF($B$10=TRUE,IF(C54&lt;&gt;"",COUNTIF(INDIRECT("$C$"&amp;ROW($C$13)&amp;":$C$"&amp;491-COUNTBLANK($C$13:$C$491)),"&lt;"&amp;C54)+COUNTIF(C$13:C54,C54),""),IF(C54&lt;&gt;"",COUNTIF(INDIRECT("$C$"&amp;ROW($C$13)&amp;":$C$"&amp;491-COUNTBLANK($C$13:$C$491)),"&gt;"&amp;C54)+COUNTIF(C$13:C54,C54),""))</f>
        <v/>
      </c>
      <c r="E54" s="23" t="str">
        <f t="shared" ca="1" si="0"/>
        <v/>
      </c>
    </row>
    <row r="55" spans="1:5" x14ac:dyDescent="0.25">
      <c r="A55" s="23" t="str">
        <f>IF(AND(A54&lt;COUNTIF(REFERENCEMENT_ISOLANT[DATE REFERENCEMENT],"&lt;&gt;"&amp;""),A54&gt;0),'PR-tampon'!A54+1,"")</f>
        <v/>
      </c>
      <c r="B55" s="23" t="str">
        <f>IFERROR(IF(A55="","",VLOOKUP($A55,REFERENCEMENT_ISOLANT[[Ordre]:[Eligibilité procédé]],2,FALSE)),"")</f>
        <v/>
      </c>
      <c r="C55" s="23" t="str" cm="1">
        <f t="array" ref="C55">IF(B55&lt;&gt;"",INDEX(BDD_ISOLANTS_BIOSOURCES!A:BR,B55,MATCH($C$12,REFERENCEMENT_ISOLANT[#Headers],0)),"")</f>
        <v/>
      </c>
      <c r="D55" s="23" t="str">
        <f ca="1">IF($B$10=TRUE,IF(C55&lt;&gt;"",COUNTIF(INDIRECT("$C$"&amp;ROW($C$13)&amp;":$C$"&amp;491-COUNTBLANK($C$13:$C$491)),"&lt;"&amp;C55)+COUNTIF(C$13:C55,C55),""),IF(C55&lt;&gt;"",COUNTIF(INDIRECT("$C$"&amp;ROW($C$13)&amp;":$C$"&amp;491-COUNTBLANK($C$13:$C$491)),"&gt;"&amp;C55)+COUNTIF(C$13:C55,C55),""))</f>
        <v/>
      </c>
      <c r="E55" s="23" t="str">
        <f t="shared" ca="1" si="0"/>
        <v/>
      </c>
    </row>
    <row r="56" spans="1:5" x14ac:dyDescent="0.25">
      <c r="A56" s="23" t="str">
        <f>IF(AND(A55&lt;COUNTIF(REFERENCEMENT_ISOLANT[DATE REFERENCEMENT],"&lt;&gt;"&amp;""),A55&gt;0),'PR-tampon'!A55+1,"")</f>
        <v/>
      </c>
      <c r="B56" s="23" t="str">
        <f>IFERROR(IF(A56="","",VLOOKUP($A56,REFERENCEMENT_ISOLANT[[Ordre]:[Eligibilité procédé]],2,FALSE)),"")</f>
        <v/>
      </c>
      <c r="C56" s="23" t="str" cm="1">
        <f t="array" ref="C56">IF(B56&lt;&gt;"",INDEX(BDD_ISOLANTS_BIOSOURCES!A:BR,B56,MATCH($C$12,REFERENCEMENT_ISOLANT[#Headers],0)),"")</f>
        <v/>
      </c>
      <c r="D56" s="23" t="str">
        <f ca="1">IF($B$10=TRUE,IF(C56&lt;&gt;"",COUNTIF(INDIRECT("$C$"&amp;ROW($C$13)&amp;":$C$"&amp;491-COUNTBLANK($C$13:$C$491)),"&lt;"&amp;C56)+COUNTIF(C$13:C56,C56),""),IF(C56&lt;&gt;"",COUNTIF(INDIRECT("$C$"&amp;ROW($C$13)&amp;":$C$"&amp;491-COUNTBLANK($C$13:$C$491)),"&gt;"&amp;C56)+COUNTIF(C$13:C56,C56),""))</f>
        <v/>
      </c>
      <c r="E56" s="23" t="str">
        <f t="shared" ca="1" si="0"/>
        <v/>
      </c>
    </row>
    <row r="57" spans="1:5" x14ac:dyDescent="0.25">
      <c r="A57" s="23" t="str">
        <f>IF(AND(A56&lt;COUNTIF(REFERENCEMENT_ISOLANT[DATE REFERENCEMENT],"&lt;&gt;"&amp;""),A56&gt;0),'PR-tampon'!A56+1,"")</f>
        <v/>
      </c>
      <c r="B57" s="23" t="str">
        <f>IFERROR(IF(A57="","",VLOOKUP($A57,REFERENCEMENT_ISOLANT[[Ordre]:[Eligibilité procédé]],2,FALSE)),"")</f>
        <v/>
      </c>
      <c r="C57" s="23" t="str" cm="1">
        <f t="array" ref="C57">IF(B57&lt;&gt;"",INDEX(BDD_ISOLANTS_BIOSOURCES!A:BR,B57,MATCH($C$12,REFERENCEMENT_ISOLANT[#Headers],0)),"")</f>
        <v/>
      </c>
      <c r="D57" s="23" t="str">
        <f ca="1">IF($B$10=TRUE,IF(C57&lt;&gt;"",COUNTIF(INDIRECT("$C$"&amp;ROW($C$13)&amp;":$C$"&amp;491-COUNTBLANK($C$13:$C$491)),"&lt;"&amp;C57)+COUNTIF(C$13:C57,C57),""),IF(C57&lt;&gt;"",COUNTIF(INDIRECT("$C$"&amp;ROW($C$13)&amp;":$C$"&amp;491-COUNTBLANK($C$13:$C$491)),"&gt;"&amp;C57)+COUNTIF(C$13:C57,C57),""))</f>
        <v/>
      </c>
      <c r="E57" s="23" t="str">
        <f t="shared" ca="1" si="0"/>
        <v/>
      </c>
    </row>
    <row r="58" spans="1:5" x14ac:dyDescent="0.25">
      <c r="A58" s="23" t="str">
        <f>IF(AND(A57&lt;COUNTIF(REFERENCEMENT_ISOLANT[DATE REFERENCEMENT],"&lt;&gt;"&amp;""),A57&gt;0),'PR-tampon'!A57+1,"")</f>
        <v/>
      </c>
      <c r="B58" s="23" t="str">
        <f>IFERROR(IF(A58="","",VLOOKUP($A58,REFERENCEMENT_ISOLANT[[Ordre]:[Eligibilité procédé]],2,FALSE)),"")</f>
        <v/>
      </c>
      <c r="C58" s="23" t="str" cm="1">
        <f t="array" ref="C58">IF(B58&lt;&gt;"",INDEX(BDD_ISOLANTS_BIOSOURCES!A:BR,B58,MATCH($C$12,REFERENCEMENT_ISOLANT[#Headers],0)),"")</f>
        <v/>
      </c>
      <c r="D58" s="23" t="str">
        <f ca="1">IF($B$10=TRUE,IF(C58&lt;&gt;"",COUNTIF(INDIRECT("$C$"&amp;ROW($C$13)&amp;":$C$"&amp;491-COUNTBLANK($C$13:$C$491)),"&lt;"&amp;C58)+COUNTIF(C$13:C58,C58),""),IF(C58&lt;&gt;"",COUNTIF(INDIRECT("$C$"&amp;ROW($C$13)&amp;":$C$"&amp;491-COUNTBLANK($C$13:$C$491)),"&gt;"&amp;C58)+COUNTIF(C$13:C58,C58),""))</f>
        <v/>
      </c>
      <c r="E58" s="23" t="str">
        <f t="shared" ca="1" si="0"/>
        <v/>
      </c>
    </row>
    <row r="59" spans="1:5" x14ac:dyDescent="0.25">
      <c r="A59" s="23" t="str">
        <f>IF(AND(A58&lt;COUNTIF(REFERENCEMENT_ISOLANT[DATE REFERENCEMENT],"&lt;&gt;"&amp;""),A58&gt;0),'PR-tampon'!A58+1,"")</f>
        <v/>
      </c>
      <c r="B59" s="23" t="str">
        <f>IFERROR(IF(A59="","",VLOOKUP($A59,REFERENCEMENT_ISOLANT[[Ordre]:[Eligibilité procédé]],2,FALSE)),"")</f>
        <v/>
      </c>
      <c r="C59" s="23" t="str" cm="1">
        <f t="array" ref="C59">IF(B59&lt;&gt;"",INDEX(BDD_ISOLANTS_BIOSOURCES!A:BR,B59,MATCH($C$12,REFERENCEMENT_ISOLANT[#Headers],0)),"")</f>
        <v/>
      </c>
      <c r="D59" s="23" t="str">
        <f ca="1">IF($B$10=TRUE,IF(C59&lt;&gt;"",COUNTIF(INDIRECT("$C$"&amp;ROW($C$13)&amp;":$C$"&amp;491-COUNTBLANK($C$13:$C$491)),"&lt;"&amp;C59)+COUNTIF(C$13:C59,C59),""),IF(C59&lt;&gt;"",COUNTIF(INDIRECT("$C$"&amp;ROW($C$13)&amp;":$C$"&amp;491-COUNTBLANK($C$13:$C$491)),"&gt;"&amp;C59)+COUNTIF(C$13:C59,C59),""))</f>
        <v/>
      </c>
      <c r="E59" s="23" t="str">
        <f t="shared" ca="1" si="0"/>
        <v/>
      </c>
    </row>
    <row r="60" spans="1:5" x14ac:dyDescent="0.25">
      <c r="A60" s="23" t="str">
        <f>IF(AND(A59&lt;COUNTIF(REFERENCEMENT_ISOLANT[DATE REFERENCEMENT],"&lt;&gt;"&amp;""),A59&gt;0),'PR-tampon'!A59+1,"")</f>
        <v/>
      </c>
      <c r="B60" s="23" t="str">
        <f>IFERROR(IF(A60="","",VLOOKUP($A60,REFERENCEMENT_ISOLANT[[Ordre]:[Eligibilité procédé]],2,FALSE)),"")</f>
        <v/>
      </c>
      <c r="C60" s="23" t="str" cm="1">
        <f t="array" ref="C60">IF(B60&lt;&gt;"",INDEX(BDD_ISOLANTS_BIOSOURCES!A:BR,B60,MATCH($C$12,REFERENCEMENT_ISOLANT[#Headers],0)),"")</f>
        <v/>
      </c>
      <c r="D60" s="23" t="str">
        <f ca="1">IF($B$10=TRUE,IF(C60&lt;&gt;"",COUNTIF(INDIRECT("$C$"&amp;ROW($C$13)&amp;":$C$"&amp;491-COUNTBLANK($C$13:$C$491)),"&lt;"&amp;C60)+COUNTIF(C$13:C60,C60),""),IF(C60&lt;&gt;"",COUNTIF(INDIRECT("$C$"&amp;ROW($C$13)&amp;":$C$"&amp;491-COUNTBLANK($C$13:$C$491)),"&gt;"&amp;C60)+COUNTIF(C$13:C60,C60),""))</f>
        <v/>
      </c>
      <c r="E60" s="23" t="str">
        <f t="shared" ca="1" si="0"/>
        <v/>
      </c>
    </row>
    <row r="61" spans="1:5" x14ac:dyDescent="0.25">
      <c r="A61" s="23" t="str">
        <f>IF(AND(A60&lt;COUNTIF(REFERENCEMENT_ISOLANT[DATE REFERENCEMENT],"&lt;&gt;"&amp;""),A60&gt;0),'PR-tampon'!A60+1,"")</f>
        <v/>
      </c>
      <c r="B61" s="23" t="str">
        <f>IFERROR(IF(A61="","",VLOOKUP($A61,REFERENCEMENT_ISOLANT[[Ordre]:[Eligibilité procédé]],2,FALSE)),"")</f>
        <v/>
      </c>
      <c r="C61" s="23" t="str" cm="1">
        <f t="array" ref="C61">IF(B61&lt;&gt;"",INDEX(BDD_ISOLANTS_BIOSOURCES!A:BR,B61,MATCH($C$12,REFERENCEMENT_ISOLANT[#Headers],0)),"")</f>
        <v/>
      </c>
      <c r="D61" s="23" t="str">
        <f ca="1">IF($B$10=TRUE,IF(C61&lt;&gt;"",COUNTIF(INDIRECT("$C$"&amp;ROW($C$13)&amp;":$C$"&amp;491-COUNTBLANK($C$13:$C$491)),"&lt;"&amp;C61)+COUNTIF(C$13:C61,C61),""),IF(C61&lt;&gt;"",COUNTIF(INDIRECT("$C$"&amp;ROW($C$13)&amp;":$C$"&amp;491-COUNTBLANK($C$13:$C$491)),"&gt;"&amp;C61)+COUNTIF(C$13:C61,C61),""))</f>
        <v/>
      </c>
      <c r="E61" s="23" t="str">
        <f t="shared" ca="1" si="0"/>
        <v/>
      </c>
    </row>
    <row r="62" spans="1:5" x14ac:dyDescent="0.25">
      <c r="A62" s="23" t="str">
        <f>IF(AND(A61&lt;COUNTIF(REFERENCEMENT_ISOLANT[DATE REFERENCEMENT],"&lt;&gt;"&amp;""),A61&gt;0),'PR-tampon'!A61+1,"")</f>
        <v/>
      </c>
      <c r="B62" s="23" t="str">
        <f>IFERROR(IF(A62="","",VLOOKUP($A62,REFERENCEMENT_ISOLANT[[Ordre]:[Eligibilité procédé]],2,FALSE)),"")</f>
        <v/>
      </c>
      <c r="C62" s="23" t="str" cm="1">
        <f t="array" ref="C62">IF(B62&lt;&gt;"",INDEX(BDD_ISOLANTS_BIOSOURCES!A:BR,B62,MATCH($C$12,REFERENCEMENT_ISOLANT[#Headers],0)),"")</f>
        <v/>
      </c>
      <c r="D62" s="23" t="str">
        <f ca="1">IF($B$10=TRUE,IF(C62&lt;&gt;"",COUNTIF(INDIRECT("$C$"&amp;ROW($C$13)&amp;":$C$"&amp;491-COUNTBLANK($C$13:$C$491)),"&lt;"&amp;C62)+COUNTIF(C$13:C62,C62),""),IF(C62&lt;&gt;"",COUNTIF(INDIRECT("$C$"&amp;ROW($C$13)&amp;":$C$"&amp;491-COUNTBLANK($C$13:$C$491)),"&gt;"&amp;C62)+COUNTIF(C$13:C62,C62),""))</f>
        <v/>
      </c>
      <c r="E62" s="23" t="str">
        <f t="shared" ca="1" si="0"/>
        <v/>
      </c>
    </row>
    <row r="63" spans="1:5" x14ac:dyDescent="0.25">
      <c r="A63" s="23" t="str">
        <f>IF(AND(A62&lt;COUNTIF(REFERENCEMENT_ISOLANT[DATE REFERENCEMENT],"&lt;&gt;"&amp;""),A62&gt;0),'PR-tampon'!A62+1,"")</f>
        <v/>
      </c>
      <c r="B63" s="23" t="str">
        <f>IFERROR(IF(A63="","",VLOOKUP($A63,REFERENCEMENT_ISOLANT[[Ordre]:[Eligibilité procédé]],2,FALSE)),"")</f>
        <v/>
      </c>
      <c r="C63" s="23" t="str" cm="1">
        <f t="array" ref="C63">IF(B63&lt;&gt;"",INDEX(BDD_ISOLANTS_BIOSOURCES!A:BR,B63,MATCH($C$12,REFERENCEMENT_ISOLANT[#Headers],0)),"")</f>
        <v/>
      </c>
      <c r="D63" s="23" t="str">
        <f ca="1">IF($B$10=TRUE,IF(C63&lt;&gt;"",COUNTIF(INDIRECT("$C$"&amp;ROW($C$13)&amp;":$C$"&amp;491-COUNTBLANK($C$13:$C$491)),"&lt;"&amp;C63)+COUNTIF(C$13:C63,C63),""),IF(C63&lt;&gt;"",COUNTIF(INDIRECT("$C$"&amp;ROW($C$13)&amp;":$C$"&amp;491-COUNTBLANK($C$13:$C$491)),"&gt;"&amp;C63)+COUNTIF(C$13:C63,C63),""))</f>
        <v/>
      </c>
      <c r="E63" s="23" t="str">
        <f t="shared" ca="1" si="0"/>
        <v/>
      </c>
    </row>
    <row r="64" spans="1:5" x14ac:dyDescent="0.25">
      <c r="A64" s="23" t="str">
        <f>IF(AND(A63&lt;COUNTIF(REFERENCEMENT_ISOLANT[DATE REFERENCEMENT],"&lt;&gt;"&amp;""),A63&gt;0),'PR-tampon'!A63+1,"")</f>
        <v/>
      </c>
      <c r="B64" s="23" t="str">
        <f>IFERROR(IF(A64="","",VLOOKUP($A64,REFERENCEMENT_ISOLANT[[Ordre]:[Eligibilité procédé]],2,FALSE)),"")</f>
        <v/>
      </c>
      <c r="C64" s="23" t="str" cm="1">
        <f t="array" ref="C64">IF(B64&lt;&gt;"",INDEX(BDD_ISOLANTS_BIOSOURCES!A:BR,B64,MATCH($C$12,REFERENCEMENT_ISOLANT[#Headers],0)),"")</f>
        <v/>
      </c>
      <c r="D64" s="23" t="str">
        <f ca="1">IF($B$10=TRUE,IF(C64&lt;&gt;"",COUNTIF(INDIRECT("$C$"&amp;ROW($C$13)&amp;":$C$"&amp;491-COUNTBLANK($C$13:$C$491)),"&lt;"&amp;C64)+COUNTIF(C$13:C64,C64),""),IF(C64&lt;&gt;"",COUNTIF(INDIRECT("$C$"&amp;ROW($C$13)&amp;":$C$"&amp;491-COUNTBLANK($C$13:$C$491)),"&gt;"&amp;C64)+COUNTIF(C$13:C64,C64),""))</f>
        <v/>
      </c>
      <c r="E64" s="23" t="str">
        <f t="shared" ca="1" si="0"/>
        <v/>
      </c>
    </row>
    <row r="65" spans="1:5" x14ac:dyDescent="0.25">
      <c r="A65" s="23" t="str">
        <f>IF(AND(A64&lt;COUNTIF(REFERENCEMENT_ISOLANT[DATE REFERENCEMENT],"&lt;&gt;"&amp;""),A64&gt;0),'PR-tampon'!A64+1,"")</f>
        <v/>
      </c>
      <c r="B65" s="23" t="str">
        <f>IFERROR(IF(A65="","",VLOOKUP($A65,REFERENCEMENT_ISOLANT[[Ordre]:[Eligibilité procédé]],2,FALSE)),"")</f>
        <v/>
      </c>
      <c r="C65" s="23" t="str" cm="1">
        <f t="array" ref="C65">IF(B65&lt;&gt;"",INDEX(BDD_ISOLANTS_BIOSOURCES!A:BR,B65,MATCH($C$12,REFERENCEMENT_ISOLANT[#Headers],0)),"")</f>
        <v/>
      </c>
      <c r="D65" s="23" t="str">
        <f ca="1">IF($B$10=TRUE,IF(C65&lt;&gt;"",COUNTIF(INDIRECT("$C$"&amp;ROW($C$13)&amp;":$C$"&amp;491-COUNTBLANK($C$13:$C$491)),"&lt;"&amp;C65)+COUNTIF(C$13:C65,C65),""),IF(C65&lt;&gt;"",COUNTIF(INDIRECT("$C$"&amp;ROW($C$13)&amp;":$C$"&amp;491-COUNTBLANK($C$13:$C$491)),"&gt;"&amp;C65)+COUNTIF(C$13:C65,C65),""))</f>
        <v/>
      </c>
      <c r="E65" s="23" t="str">
        <f t="shared" ca="1" si="0"/>
        <v/>
      </c>
    </row>
    <row r="66" spans="1:5" x14ac:dyDescent="0.25">
      <c r="A66" s="23" t="str">
        <f>IF(AND(A65&lt;COUNTIF(REFERENCEMENT_ISOLANT[DATE REFERENCEMENT],"&lt;&gt;"&amp;""),A65&gt;0),'PR-tampon'!A65+1,"")</f>
        <v/>
      </c>
      <c r="B66" s="23" t="str">
        <f>IFERROR(IF(A66="","",VLOOKUP($A66,REFERENCEMENT_ISOLANT[[Ordre]:[Eligibilité procédé]],2,FALSE)),"")</f>
        <v/>
      </c>
      <c r="C66" s="23" t="str" cm="1">
        <f t="array" ref="C66">IF(B66&lt;&gt;"",INDEX(BDD_ISOLANTS_BIOSOURCES!A:BR,B66,MATCH($C$12,REFERENCEMENT_ISOLANT[#Headers],0)),"")</f>
        <v/>
      </c>
      <c r="D66" s="23" t="str">
        <f ca="1">IF($B$10=TRUE,IF(C66&lt;&gt;"",COUNTIF(INDIRECT("$C$"&amp;ROW($C$13)&amp;":$C$"&amp;491-COUNTBLANK($C$13:$C$491)),"&lt;"&amp;C66)+COUNTIF(C$13:C66,C66),""),IF(C66&lt;&gt;"",COUNTIF(INDIRECT("$C$"&amp;ROW($C$13)&amp;":$C$"&amp;491-COUNTBLANK($C$13:$C$491)),"&gt;"&amp;C66)+COUNTIF(C$13:C66,C66),""))</f>
        <v/>
      </c>
      <c r="E66" s="23" t="str">
        <f t="shared" ca="1" si="0"/>
        <v/>
      </c>
    </row>
    <row r="67" spans="1:5" x14ac:dyDescent="0.25">
      <c r="A67" s="23" t="str">
        <f>IF(AND(A66&lt;COUNTIF(REFERENCEMENT_ISOLANT[DATE REFERENCEMENT],"&lt;&gt;"&amp;""),A66&gt;0),'PR-tampon'!A66+1,"")</f>
        <v/>
      </c>
      <c r="B67" s="23" t="str">
        <f>IFERROR(IF(A67="","",VLOOKUP($A67,REFERENCEMENT_ISOLANT[[Ordre]:[Eligibilité procédé]],2,FALSE)),"")</f>
        <v/>
      </c>
      <c r="C67" s="23" t="str" cm="1">
        <f t="array" ref="C67">IF(B67&lt;&gt;"",INDEX(BDD_ISOLANTS_BIOSOURCES!A:BR,B67,MATCH($C$12,REFERENCEMENT_ISOLANT[#Headers],0)),"")</f>
        <v/>
      </c>
      <c r="D67" s="23" t="str">
        <f ca="1">IF($B$10=TRUE,IF(C67&lt;&gt;"",COUNTIF(INDIRECT("$C$"&amp;ROW($C$13)&amp;":$C$"&amp;491-COUNTBLANK($C$13:$C$491)),"&lt;"&amp;C67)+COUNTIF(C$13:C67,C67),""),IF(C67&lt;&gt;"",COUNTIF(INDIRECT("$C$"&amp;ROW($C$13)&amp;":$C$"&amp;491-COUNTBLANK($C$13:$C$491)),"&gt;"&amp;C67)+COUNTIF(C$13:C67,C67),""))</f>
        <v/>
      </c>
      <c r="E67" s="23" t="str">
        <f t="shared" ca="1" si="0"/>
        <v/>
      </c>
    </row>
    <row r="68" spans="1:5" x14ac:dyDescent="0.25">
      <c r="A68" s="23" t="str">
        <f>IF(AND(A67&lt;COUNTIF(REFERENCEMENT_ISOLANT[DATE REFERENCEMENT],"&lt;&gt;"&amp;""),A67&gt;0),'PR-tampon'!A67+1,"")</f>
        <v/>
      </c>
      <c r="B68" s="23" t="str">
        <f>IFERROR(IF(A68="","",VLOOKUP($A68,REFERENCEMENT_ISOLANT[[Ordre]:[Eligibilité procédé]],2,FALSE)),"")</f>
        <v/>
      </c>
      <c r="C68" s="23" t="str" cm="1">
        <f t="array" ref="C68">IF(B68&lt;&gt;"",INDEX(BDD_ISOLANTS_BIOSOURCES!A:BR,B68,MATCH($C$12,REFERENCEMENT_ISOLANT[#Headers],0)),"")</f>
        <v/>
      </c>
      <c r="D68" s="23" t="str">
        <f ca="1">IF($B$10=TRUE,IF(C68&lt;&gt;"",COUNTIF(INDIRECT("$C$"&amp;ROW($C$13)&amp;":$C$"&amp;491-COUNTBLANK($C$13:$C$491)),"&lt;"&amp;C68)+COUNTIF(C$13:C68,C68),""),IF(C68&lt;&gt;"",COUNTIF(INDIRECT("$C$"&amp;ROW($C$13)&amp;":$C$"&amp;491-COUNTBLANK($C$13:$C$491)),"&gt;"&amp;C68)+COUNTIF(C$13:C68,C68),""))</f>
        <v/>
      </c>
      <c r="E68" s="23" t="str">
        <f t="shared" ca="1" si="0"/>
        <v/>
      </c>
    </row>
    <row r="69" spans="1:5" x14ac:dyDescent="0.25">
      <c r="A69" s="23" t="str">
        <f>IF(AND(A68&lt;COUNTIF(REFERENCEMENT_ISOLANT[DATE REFERENCEMENT],"&lt;&gt;"&amp;""),A68&gt;0),'PR-tampon'!A68+1,"")</f>
        <v/>
      </c>
      <c r="B69" s="23" t="str">
        <f>IFERROR(IF(A69="","",VLOOKUP($A69,REFERENCEMENT_ISOLANT[[Ordre]:[Eligibilité procédé]],2,FALSE)),"")</f>
        <v/>
      </c>
      <c r="C69" s="23" t="str" cm="1">
        <f t="array" ref="C69">IF(B69&lt;&gt;"",INDEX(BDD_ISOLANTS_BIOSOURCES!A:BR,B69,MATCH($C$12,REFERENCEMENT_ISOLANT[#Headers],0)),"")</f>
        <v/>
      </c>
      <c r="D69" s="23" t="str">
        <f ca="1">IF($B$10=TRUE,IF(C69&lt;&gt;"",COUNTIF(INDIRECT("$C$"&amp;ROW($C$13)&amp;":$C$"&amp;491-COUNTBLANK($C$13:$C$491)),"&lt;"&amp;C69)+COUNTIF(C$13:C69,C69),""),IF(C69&lt;&gt;"",COUNTIF(INDIRECT("$C$"&amp;ROW($C$13)&amp;":$C$"&amp;491-COUNTBLANK($C$13:$C$491)),"&gt;"&amp;C69)+COUNTIF(C$13:C69,C69),""))</f>
        <v/>
      </c>
      <c r="E69" s="23" t="str">
        <f t="shared" ca="1" si="0"/>
        <v/>
      </c>
    </row>
    <row r="70" spans="1:5" x14ac:dyDescent="0.25">
      <c r="A70" s="23" t="str">
        <f>IF(AND(A69&lt;COUNTIF(REFERENCEMENT_ISOLANT[DATE REFERENCEMENT],"&lt;&gt;"&amp;""),A69&gt;0),'PR-tampon'!A69+1,"")</f>
        <v/>
      </c>
      <c r="B70" s="23" t="str">
        <f>IFERROR(IF(A70="","",VLOOKUP($A70,REFERENCEMENT_ISOLANT[[Ordre]:[Eligibilité procédé]],2,FALSE)),"")</f>
        <v/>
      </c>
      <c r="C70" s="23" t="str" cm="1">
        <f t="array" ref="C70">IF(B70&lt;&gt;"",INDEX(BDD_ISOLANTS_BIOSOURCES!A:BR,B70,MATCH($C$12,REFERENCEMENT_ISOLANT[#Headers],0)),"")</f>
        <v/>
      </c>
      <c r="D70" s="23" t="str">
        <f ca="1">IF($B$10=TRUE,IF(C70&lt;&gt;"",COUNTIF(INDIRECT("$C$"&amp;ROW($C$13)&amp;":$C$"&amp;491-COUNTBLANK($C$13:$C$491)),"&lt;"&amp;C70)+COUNTIF(C$13:C70,C70),""),IF(C70&lt;&gt;"",COUNTIF(INDIRECT("$C$"&amp;ROW($C$13)&amp;":$C$"&amp;491-COUNTBLANK($C$13:$C$491)),"&gt;"&amp;C70)+COUNTIF(C$13:C70,C70),""))</f>
        <v/>
      </c>
      <c r="E70" s="23" t="str">
        <f t="shared" ca="1" si="0"/>
        <v/>
      </c>
    </row>
    <row r="71" spans="1:5" x14ac:dyDescent="0.25">
      <c r="A71" s="23" t="str">
        <f>IF(AND(A70&lt;COUNTIF(REFERENCEMENT_ISOLANT[DATE REFERENCEMENT],"&lt;&gt;"&amp;""),A70&gt;0),'PR-tampon'!A70+1,"")</f>
        <v/>
      </c>
      <c r="B71" s="23" t="str">
        <f>IFERROR(IF(A71="","",VLOOKUP($A71,REFERENCEMENT_ISOLANT[[Ordre]:[Eligibilité procédé]],2,FALSE)),"")</f>
        <v/>
      </c>
      <c r="C71" s="23" t="str" cm="1">
        <f t="array" ref="C71">IF(B71&lt;&gt;"",INDEX(BDD_ISOLANTS_BIOSOURCES!A:BR,B71,MATCH($C$12,REFERENCEMENT_ISOLANT[#Headers],0)),"")</f>
        <v/>
      </c>
      <c r="D71" s="23" t="str">
        <f ca="1">IF($B$10=TRUE,IF(C71&lt;&gt;"",COUNTIF(INDIRECT("$C$"&amp;ROW($C$13)&amp;":$C$"&amp;491-COUNTBLANK($C$13:$C$491)),"&lt;"&amp;C71)+COUNTIF(C$13:C71,C71),""),IF(C71&lt;&gt;"",COUNTIF(INDIRECT("$C$"&amp;ROW($C$13)&amp;":$C$"&amp;491-COUNTBLANK($C$13:$C$491)),"&gt;"&amp;C71)+COUNTIF(C$13:C71,C71),""))</f>
        <v/>
      </c>
      <c r="E71" s="23" t="str">
        <f t="shared" ca="1" si="0"/>
        <v/>
      </c>
    </row>
    <row r="72" spans="1:5" x14ac:dyDescent="0.25">
      <c r="A72" s="23" t="str">
        <f>IF(AND(A71&lt;COUNTIF(REFERENCEMENT_ISOLANT[DATE REFERENCEMENT],"&lt;&gt;"&amp;""),A71&gt;0),'PR-tampon'!A71+1,"")</f>
        <v/>
      </c>
      <c r="B72" s="23" t="str">
        <f>IFERROR(IF(A72="","",VLOOKUP($A72,REFERENCEMENT_ISOLANT[[Ordre]:[Eligibilité procédé]],2,FALSE)),"")</f>
        <v/>
      </c>
      <c r="C72" s="23" t="str" cm="1">
        <f t="array" ref="C72">IF(B72&lt;&gt;"",INDEX(BDD_ISOLANTS_BIOSOURCES!A:BR,B72,MATCH($C$12,REFERENCEMENT_ISOLANT[#Headers],0)),"")</f>
        <v/>
      </c>
      <c r="D72" s="23" t="str">
        <f ca="1">IF($B$10=TRUE,IF(C72&lt;&gt;"",COUNTIF(INDIRECT("$C$"&amp;ROW($C$13)&amp;":$C$"&amp;491-COUNTBLANK($C$13:$C$491)),"&lt;"&amp;C72)+COUNTIF(C$13:C72,C72),""),IF(C72&lt;&gt;"",COUNTIF(INDIRECT("$C$"&amp;ROW($C$13)&amp;":$C$"&amp;491-COUNTBLANK($C$13:$C$491)),"&gt;"&amp;C72)+COUNTIF(C$13:C72,C72),""))</f>
        <v/>
      </c>
      <c r="E72" s="23" t="str">
        <f t="shared" ca="1" si="0"/>
        <v/>
      </c>
    </row>
    <row r="73" spans="1:5" x14ac:dyDescent="0.25">
      <c r="A73" s="23" t="str">
        <f>IF(AND(A72&lt;COUNTIF(REFERENCEMENT_ISOLANT[DATE REFERENCEMENT],"&lt;&gt;"&amp;""),A72&gt;0),'PR-tampon'!A72+1,"")</f>
        <v/>
      </c>
      <c r="B73" s="23" t="str">
        <f>IFERROR(IF(A73="","",VLOOKUP($A73,REFERENCEMENT_ISOLANT[[Ordre]:[Eligibilité procédé]],2,FALSE)),"")</f>
        <v/>
      </c>
      <c r="C73" s="23" t="str" cm="1">
        <f t="array" ref="C73">IF(B73&lt;&gt;"",INDEX(BDD_ISOLANTS_BIOSOURCES!A:BR,B73,MATCH($C$12,REFERENCEMENT_ISOLANT[#Headers],0)),"")</f>
        <v/>
      </c>
      <c r="D73" s="23" t="str">
        <f ca="1">IF($B$10=TRUE,IF(C73&lt;&gt;"",COUNTIF(INDIRECT("$C$"&amp;ROW($C$13)&amp;":$C$"&amp;491-COUNTBLANK($C$13:$C$491)),"&lt;"&amp;C73)+COUNTIF(C$13:C73,C73),""),IF(C73&lt;&gt;"",COUNTIF(INDIRECT("$C$"&amp;ROW($C$13)&amp;":$C$"&amp;491-COUNTBLANK($C$13:$C$491)),"&gt;"&amp;C73)+COUNTIF(C$13:C73,C73),""))</f>
        <v/>
      </c>
      <c r="E73" s="23" t="str">
        <f t="shared" ca="1" si="0"/>
        <v/>
      </c>
    </row>
    <row r="74" spans="1:5" x14ac:dyDescent="0.25">
      <c r="A74" s="23" t="str">
        <f>IF(AND(A73&lt;COUNTIF(REFERENCEMENT_ISOLANT[DATE REFERENCEMENT],"&lt;&gt;"&amp;""),A73&gt;0),'PR-tampon'!A73+1,"")</f>
        <v/>
      </c>
      <c r="B74" s="23" t="str">
        <f>IFERROR(IF(A74="","",VLOOKUP($A74,REFERENCEMENT_ISOLANT[[Ordre]:[Eligibilité procédé]],2,FALSE)),"")</f>
        <v/>
      </c>
      <c r="C74" s="23" t="str" cm="1">
        <f t="array" ref="C74">IF(B74&lt;&gt;"",INDEX(BDD_ISOLANTS_BIOSOURCES!A:BR,B74,MATCH($C$12,REFERENCEMENT_ISOLANT[#Headers],0)),"")</f>
        <v/>
      </c>
      <c r="D74" s="23" t="str">
        <f ca="1">IF($B$10=TRUE,IF(C74&lt;&gt;"",COUNTIF(INDIRECT("$C$"&amp;ROW($C$13)&amp;":$C$"&amp;491-COUNTBLANK($C$13:$C$491)),"&lt;"&amp;C74)+COUNTIF(C$13:C74,C74),""),IF(C74&lt;&gt;"",COUNTIF(INDIRECT("$C$"&amp;ROW($C$13)&amp;":$C$"&amp;491-COUNTBLANK($C$13:$C$491)),"&gt;"&amp;C74)+COUNTIF(C$13:C74,C74),""))</f>
        <v/>
      </c>
      <c r="E74" s="23" t="str">
        <f t="shared" ca="1" si="0"/>
        <v/>
      </c>
    </row>
    <row r="75" spans="1:5" x14ac:dyDescent="0.25">
      <c r="A75" s="23" t="str">
        <f>IF(AND(A74&lt;COUNTIF(REFERENCEMENT_ISOLANT[DATE REFERENCEMENT],"&lt;&gt;"&amp;""),A74&gt;0),'PR-tampon'!A74+1,"")</f>
        <v/>
      </c>
      <c r="B75" s="23" t="str">
        <f>IFERROR(IF(A75="","",VLOOKUP($A75,REFERENCEMENT_ISOLANT[[Ordre]:[Eligibilité procédé]],2,FALSE)),"")</f>
        <v/>
      </c>
      <c r="C75" s="23" t="str" cm="1">
        <f t="array" ref="C75">IF(B75&lt;&gt;"",INDEX(BDD_ISOLANTS_BIOSOURCES!A:BR,B75,MATCH($C$12,REFERENCEMENT_ISOLANT[#Headers],0)),"")</f>
        <v/>
      </c>
      <c r="D75" s="23" t="str">
        <f ca="1">IF($B$10=TRUE,IF(C75&lt;&gt;"",COUNTIF(INDIRECT("$C$"&amp;ROW($C$13)&amp;":$C$"&amp;491-COUNTBLANK($C$13:$C$491)),"&lt;"&amp;C75)+COUNTIF(C$13:C75,C75),""),IF(C75&lt;&gt;"",COUNTIF(INDIRECT("$C$"&amp;ROW($C$13)&amp;":$C$"&amp;491-COUNTBLANK($C$13:$C$491)),"&gt;"&amp;C75)+COUNTIF(C$13:C75,C75),""))</f>
        <v/>
      </c>
      <c r="E75" s="23" t="str">
        <f t="shared" ca="1" si="0"/>
        <v/>
      </c>
    </row>
    <row r="76" spans="1:5" x14ac:dyDescent="0.25">
      <c r="A76" s="23" t="str">
        <f>IF(AND(A75&lt;COUNTIF(REFERENCEMENT_ISOLANT[DATE REFERENCEMENT],"&lt;&gt;"&amp;""),A75&gt;0),'PR-tampon'!A75+1,"")</f>
        <v/>
      </c>
      <c r="B76" s="23" t="str">
        <f>IFERROR(IF(A76="","",VLOOKUP($A76,REFERENCEMENT_ISOLANT[[Ordre]:[Eligibilité procédé]],2,FALSE)),"")</f>
        <v/>
      </c>
      <c r="C76" s="23" t="str" cm="1">
        <f t="array" ref="C76">IF(B76&lt;&gt;"",INDEX(BDD_ISOLANTS_BIOSOURCES!A:BR,B76,MATCH($C$12,REFERENCEMENT_ISOLANT[#Headers],0)),"")</f>
        <v/>
      </c>
      <c r="D76" s="23" t="str">
        <f ca="1">IF($B$10=TRUE,IF(C76&lt;&gt;"",COUNTIF(INDIRECT("$C$"&amp;ROW($C$13)&amp;":$C$"&amp;491-COUNTBLANK($C$13:$C$491)),"&lt;"&amp;C76)+COUNTIF(C$13:C76,C76),""),IF(C76&lt;&gt;"",COUNTIF(INDIRECT("$C$"&amp;ROW($C$13)&amp;":$C$"&amp;491-COUNTBLANK($C$13:$C$491)),"&gt;"&amp;C76)+COUNTIF(C$13:C76,C76),""))</f>
        <v/>
      </c>
      <c r="E76" s="23" t="str">
        <f t="shared" ca="1" si="0"/>
        <v/>
      </c>
    </row>
    <row r="77" spans="1:5" x14ac:dyDescent="0.25">
      <c r="A77" s="23" t="str">
        <f>IF(AND(A76&lt;COUNTIF(REFERENCEMENT_ISOLANT[DATE REFERENCEMENT],"&lt;&gt;"&amp;""),A76&gt;0),'PR-tampon'!A76+1,"")</f>
        <v/>
      </c>
      <c r="B77" s="23" t="str">
        <f>IFERROR(IF(A77="","",VLOOKUP($A77,REFERENCEMENT_ISOLANT[[Ordre]:[Eligibilité procédé]],2,FALSE)),"")</f>
        <v/>
      </c>
      <c r="C77" s="23" t="str" cm="1">
        <f t="array" ref="C77">IF(B77&lt;&gt;"",INDEX(BDD_ISOLANTS_BIOSOURCES!A:BR,B77,MATCH($C$12,REFERENCEMENT_ISOLANT[#Headers],0)),"")</f>
        <v/>
      </c>
      <c r="D77" s="23" t="str">
        <f ca="1">IF($B$10=TRUE,IF(C77&lt;&gt;"",COUNTIF(INDIRECT("$C$"&amp;ROW($C$13)&amp;":$C$"&amp;491-COUNTBLANK($C$13:$C$491)),"&lt;"&amp;C77)+COUNTIF(C$13:C77,C77),""),IF(C77&lt;&gt;"",COUNTIF(INDIRECT("$C$"&amp;ROW($C$13)&amp;":$C$"&amp;491-COUNTBLANK($C$13:$C$491)),"&gt;"&amp;C77)+COUNTIF(C$13:C77,C77),""))</f>
        <v/>
      </c>
      <c r="E77" s="23" t="str">
        <f t="shared" ca="1" si="0"/>
        <v/>
      </c>
    </row>
    <row r="78" spans="1:5" x14ac:dyDescent="0.25">
      <c r="A78" s="23" t="str">
        <f>IF(AND(A77&lt;COUNTIF(REFERENCEMENT_ISOLANT[DATE REFERENCEMENT],"&lt;&gt;"&amp;""),A77&gt;0),'PR-tampon'!A77+1,"")</f>
        <v/>
      </c>
      <c r="B78" s="23" t="str">
        <f>IFERROR(IF(A78="","",VLOOKUP($A78,REFERENCEMENT_ISOLANT[[Ordre]:[Eligibilité procédé]],2,FALSE)),"")</f>
        <v/>
      </c>
      <c r="C78" s="23" t="str" cm="1">
        <f t="array" ref="C78">IF(B78&lt;&gt;"",INDEX(BDD_ISOLANTS_BIOSOURCES!A:BR,B78,MATCH($C$12,REFERENCEMENT_ISOLANT[#Headers],0)),"")</f>
        <v/>
      </c>
      <c r="D78" s="23" t="str">
        <f ca="1">IF($B$10=TRUE,IF(C78&lt;&gt;"",COUNTIF(INDIRECT("$C$"&amp;ROW($C$13)&amp;":$C$"&amp;491-COUNTBLANK($C$13:$C$491)),"&lt;"&amp;C78)+COUNTIF(C$13:C78,C78),""),IF(C78&lt;&gt;"",COUNTIF(INDIRECT("$C$"&amp;ROW($C$13)&amp;":$C$"&amp;491-COUNTBLANK($C$13:$C$491)),"&gt;"&amp;C78)+COUNTIF(C$13:C78,C78),""))</f>
        <v/>
      </c>
      <c r="E78" s="23" t="str">
        <f t="shared" ref="E78:E141" ca="1" si="1">IFERROR(INDEX($A$13:$D$490,MATCH(ROW(D78)-ROW($B$12),$D$13:$D$490,0),2),"")</f>
        <v/>
      </c>
    </row>
    <row r="79" spans="1:5" x14ac:dyDescent="0.25">
      <c r="A79" s="23" t="str">
        <f>IF(AND(A78&lt;COUNTIF(REFERENCEMENT_ISOLANT[DATE REFERENCEMENT],"&lt;&gt;"&amp;""),A78&gt;0),'PR-tampon'!A78+1,"")</f>
        <v/>
      </c>
      <c r="B79" s="23" t="str">
        <f>IFERROR(IF(A79="","",VLOOKUP($A79,REFERENCEMENT_ISOLANT[[Ordre]:[Eligibilité procédé]],2,FALSE)),"")</f>
        <v/>
      </c>
      <c r="C79" s="23" t="str" cm="1">
        <f t="array" ref="C79">IF(B79&lt;&gt;"",INDEX(BDD_ISOLANTS_BIOSOURCES!A:BR,B79,MATCH($C$12,REFERENCEMENT_ISOLANT[#Headers],0)),"")</f>
        <v/>
      </c>
      <c r="D79" s="23" t="str">
        <f ca="1">IF($B$10=TRUE,IF(C79&lt;&gt;"",COUNTIF(INDIRECT("$C$"&amp;ROW($C$13)&amp;":$C$"&amp;491-COUNTBLANK($C$13:$C$491)),"&lt;"&amp;C79)+COUNTIF(C$13:C79,C79),""),IF(C79&lt;&gt;"",COUNTIF(INDIRECT("$C$"&amp;ROW($C$13)&amp;":$C$"&amp;491-COUNTBLANK($C$13:$C$491)),"&gt;"&amp;C79)+COUNTIF(C$13:C79,C79),""))</f>
        <v/>
      </c>
      <c r="E79" s="23" t="str">
        <f t="shared" ca="1" si="1"/>
        <v/>
      </c>
    </row>
    <row r="80" spans="1:5" x14ac:dyDescent="0.25">
      <c r="A80" s="23" t="str">
        <f>IF(AND(A79&lt;COUNTIF(REFERENCEMENT_ISOLANT[DATE REFERENCEMENT],"&lt;&gt;"&amp;""),A79&gt;0),'PR-tampon'!A79+1,"")</f>
        <v/>
      </c>
      <c r="B80" s="23" t="str">
        <f>IFERROR(IF(A80="","",VLOOKUP($A80,REFERENCEMENT_ISOLANT[[Ordre]:[Eligibilité procédé]],2,FALSE)),"")</f>
        <v/>
      </c>
      <c r="C80" s="23" t="str" cm="1">
        <f t="array" ref="C80">IF(B80&lt;&gt;"",INDEX(BDD_ISOLANTS_BIOSOURCES!A:BR,B80,MATCH($C$12,REFERENCEMENT_ISOLANT[#Headers],0)),"")</f>
        <v/>
      </c>
      <c r="D80" s="23" t="str">
        <f ca="1">IF($B$10=TRUE,IF(C80&lt;&gt;"",COUNTIF(INDIRECT("$C$"&amp;ROW($C$13)&amp;":$C$"&amp;491-COUNTBLANK($C$13:$C$491)),"&lt;"&amp;C80)+COUNTIF(C$13:C80,C80),""),IF(C80&lt;&gt;"",COUNTIF(INDIRECT("$C$"&amp;ROW($C$13)&amp;":$C$"&amp;491-COUNTBLANK($C$13:$C$491)),"&gt;"&amp;C80)+COUNTIF(C$13:C80,C80),""))</f>
        <v/>
      </c>
      <c r="E80" s="23" t="str">
        <f t="shared" ca="1" si="1"/>
        <v/>
      </c>
    </row>
    <row r="81" spans="1:5" x14ac:dyDescent="0.25">
      <c r="A81" s="23" t="str">
        <f>IF(AND(A80&lt;COUNTIF(REFERENCEMENT_ISOLANT[DATE REFERENCEMENT],"&lt;&gt;"&amp;""),A80&gt;0),'PR-tampon'!A80+1,"")</f>
        <v/>
      </c>
      <c r="B81" s="23" t="str">
        <f>IFERROR(IF(A81="","",VLOOKUP($A81,REFERENCEMENT_ISOLANT[[Ordre]:[Eligibilité procédé]],2,FALSE)),"")</f>
        <v/>
      </c>
      <c r="C81" s="23" t="str" cm="1">
        <f t="array" ref="C81">IF(B81&lt;&gt;"",INDEX(BDD_ISOLANTS_BIOSOURCES!A:BR,B81,MATCH($C$12,REFERENCEMENT_ISOLANT[#Headers],0)),"")</f>
        <v/>
      </c>
      <c r="D81" s="23" t="str">
        <f ca="1">IF($B$10=TRUE,IF(C81&lt;&gt;"",COUNTIF(INDIRECT("$C$"&amp;ROW($C$13)&amp;":$C$"&amp;491-COUNTBLANK($C$13:$C$491)),"&lt;"&amp;C81)+COUNTIF(C$13:C81,C81),""),IF(C81&lt;&gt;"",COUNTIF(INDIRECT("$C$"&amp;ROW($C$13)&amp;":$C$"&amp;491-COUNTBLANK($C$13:$C$491)),"&gt;"&amp;C81)+COUNTIF(C$13:C81,C81),""))</f>
        <v/>
      </c>
      <c r="E81" s="23" t="str">
        <f t="shared" ca="1" si="1"/>
        <v/>
      </c>
    </row>
    <row r="82" spans="1:5" x14ac:dyDescent="0.25">
      <c r="A82" s="23" t="str">
        <f>IF(AND(A81&lt;COUNTIF(REFERENCEMENT_ISOLANT[DATE REFERENCEMENT],"&lt;&gt;"&amp;""),A81&gt;0),'PR-tampon'!A81+1,"")</f>
        <v/>
      </c>
      <c r="B82" s="23" t="str">
        <f>IFERROR(IF(A82="","",VLOOKUP($A82,REFERENCEMENT_ISOLANT[[Ordre]:[Eligibilité procédé]],2,FALSE)),"")</f>
        <v/>
      </c>
      <c r="C82" s="23" t="str" cm="1">
        <f t="array" ref="C82">IF(B82&lt;&gt;"",INDEX(BDD_ISOLANTS_BIOSOURCES!A:BR,B82,MATCH($C$12,REFERENCEMENT_ISOLANT[#Headers],0)),"")</f>
        <v/>
      </c>
      <c r="D82" s="23" t="str">
        <f ca="1">IF($B$10=TRUE,IF(C82&lt;&gt;"",COUNTIF(INDIRECT("$C$"&amp;ROW($C$13)&amp;":$C$"&amp;491-COUNTBLANK($C$13:$C$491)),"&lt;"&amp;C82)+COUNTIF(C$13:C82,C82),""),IF(C82&lt;&gt;"",COUNTIF(INDIRECT("$C$"&amp;ROW($C$13)&amp;":$C$"&amp;491-COUNTBLANK($C$13:$C$491)),"&gt;"&amp;C82)+COUNTIF(C$13:C82,C82),""))</f>
        <v/>
      </c>
      <c r="E82" s="23" t="str">
        <f t="shared" ca="1" si="1"/>
        <v/>
      </c>
    </row>
    <row r="83" spans="1:5" x14ac:dyDescent="0.25">
      <c r="A83" s="23" t="str">
        <f>IF(AND(A82&lt;COUNTIF(REFERENCEMENT_ISOLANT[DATE REFERENCEMENT],"&lt;&gt;"&amp;""),A82&gt;0),'PR-tampon'!A82+1,"")</f>
        <v/>
      </c>
      <c r="B83" s="23" t="str">
        <f>IFERROR(IF(A83="","",VLOOKUP($A83,REFERENCEMENT_ISOLANT[[Ordre]:[Eligibilité procédé]],2,FALSE)),"")</f>
        <v/>
      </c>
      <c r="C83" s="23" t="str" cm="1">
        <f t="array" ref="C83">IF(B83&lt;&gt;"",INDEX(BDD_ISOLANTS_BIOSOURCES!A:BR,B83,MATCH($C$12,REFERENCEMENT_ISOLANT[#Headers],0)),"")</f>
        <v/>
      </c>
      <c r="D83" s="23" t="str">
        <f ca="1">IF($B$10=TRUE,IF(C83&lt;&gt;"",COUNTIF(INDIRECT("$C$"&amp;ROW($C$13)&amp;":$C$"&amp;491-COUNTBLANK($C$13:$C$491)),"&lt;"&amp;C83)+COUNTIF(C$13:C83,C83),""),IF(C83&lt;&gt;"",COUNTIF(INDIRECT("$C$"&amp;ROW($C$13)&amp;":$C$"&amp;491-COUNTBLANK($C$13:$C$491)),"&gt;"&amp;C83)+COUNTIF(C$13:C83,C83),""))</f>
        <v/>
      </c>
      <c r="E83" s="23" t="str">
        <f t="shared" ca="1" si="1"/>
        <v/>
      </c>
    </row>
    <row r="84" spans="1:5" x14ac:dyDescent="0.25">
      <c r="A84" s="23" t="str">
        <f>IF(AND(A83&lt;COUNTIF(REFERENCEMENT_ISOLANT[DATE REFERENCEMENT],"&lt;&gt;"&amp;""),A83&gt;0),'PR-tampon'!A83+1,"")</f>
        <v/>
      </c>
      <c r="B84" s="23" t="str">
        <f>IFERROR(IF(A84="","",VLOOKUP($A84,REFERENCEMENT_ISOLANT[[Ordre]:[Eligibilité procédé]],2,FALSE)),"")</f>
        <v/>
      </c>
      <c r="C84" s="23" t="str" cm="1">
        <f t="array" ref="C84">IF(B84&lt;&gt;"",INDEX(BDD_ISOLANTS_BIOSOURCES!A:BR,B84,MATCH($C$12,REFERENCEMENT_ISOLANT[#Headers],0)),"")</f>
        <v/>
      </c>
      <c r="D84" s="23" t="str">
        <f ca="1">IF($B$10=TRUE,IF(C84&lt;&gt;"",COUNTIF(INDIRECT("$C$"&amp;ROW($C$13)&amp;":$C$"&amp;491-COUNTBLANK($C$13:$C$491)),"&lt;"&amp;C84)+COUNTIF(C$13:C84,C84),""),IF(C84&lt;&gt;"",COUNTIF(INDIRECT("$C$"&amp;ROW($C$13)&amp;":$C$"&amp;491-COUNTBLANK($C$13:$C$491)),"&gt;"&amp;C84)+COUNTIF(C$13:C84,C84),""))</f>
        <v/>
      </c>
      <c r="E84" s="23" t="str">
        <f t="shared" ca="1" si="1"/>
        <v/>
      </c>
    </row>
    <row r="85" spans="1:5" x14ac:dyDescent="0.25">
      <c r="A85" s="23" t="str">
        <f>IF(AND(A84&lt;COUNTIF(REFERENCEMENT_ISOLANT[DATE REFERENCEMENT],"&lt;&gt;"&amp;""),A84&gt;0),'PR-tampon'!A84+1,"")</f>
        <v/>
      </c>
      <c r="B85" s="23" t="str">
        <f>IFERROR(IF(A85="","",VLOOKUP($A85,REFERENCEMENT_ISOLANT[[Ordre]:[Eligibilité procédé]],2,FALSE)),"")</f>
        <v/>
      </c>
      <c r="C85" s="23" t="str" cm="1">
        <f t="array" ref="C85">IF(B85&lt;&gt;"",INDEX(BDD_ISOLANTS_BIOSOURCES!A:BR,B85,MATCH($C$12,REFERENCEMENT_ISOLANT[#Headers],0)),"")</f>
        <v/>
      </c>
      <c r="D85" s="23" t="str">
        <f ca="1">IF($B$10=TRUE,IF(C85&lt;&gt;"",COUNTIF(INDIRECT("$C$"&amp;ROW($C$13)&amp;":$C$"&amp;491-COUNTBLANK($C$13:$C$491)),"&lt;"&amp;C85)+COUNTIF(C$13:C85,C85),""),IF(C85&lt;&gt;"",COUNTIF(INDIRECT("$C$"&amp;ROW($C$13)&amp;":$C$"&amp;491-COUNTBLANK($C$13:$C$491)),"&gt;"&amp;C85)+COUNTIF(C$13:C85,C85),""))</f>
        <v/>
      </c>
      <c r="E85" s="23" t="str">
        <f t="shared" ca="1" si="1"/>
        <v/>
      </c>
    </row>
    <row r="86" spans="1:5" x14ac:dyDescent="0.25">
      <c r="A86" s="23" t="str">
        <f>IF(AND(A85&lt;COUNTIF(REFERENCEMENT_ISOLANT[DATE REFERENCEMENT],"&lt;&gt;"&amp;""),A85&gt;0),'PR-tampon'!A85+1,"")</f>
        <v/>
      </c>
      <c r="B86" s="23" t="str">
        <f>IFERROR(IF(A86="","",VLOOKUP($A86,REFERENCEMENT_ISOLANT[[Ordre]:[Eligibilité procédé]],2,FALSE)),"")</f>
        <v/>
      </c>
      <c r="C86" s="23" t="str" cm="1">
        <f t="array" ref="C86">IF(B86&lt;&gt;"",INDEX(BDD_ISOLANTS_BIOSOURCES!A:BR,B86,MATCH($C$12,REFERENCEMENT_ISOLANT[#Headers],0)),"")</f>
        <v/>
      </c>
      <c r="D86" s="23" t="str">
        <f ca="1">IF($B$10=TRUE,IF(C86&lt;&gt;"",COUNTIF(INDIRECT("$C$"&amp;ROW($C$13)&amp;":$C$"&amp;491-COUNTBLANK($C$13:$C$491)),"&lt;"&amp;C86)+COUNTIF(C$13:C86,C86),""),IF(C86&lt;&gt;"",COUNTIF(INDIRECT("$C$"&amp;ROW($C$13)&amp;":$C$"&amp;491-COUNTBLANK($C$13:$C$491)),"&gt;"&amp;C86)+COUNTIF(C$13:C86,C86),""))</f>
        <v/>
      </c>
      <c r="E86" s="23" t="str">
        <f t="shared" ca="1" si="1"/>
        <v/>
      </c>
    </row>
    <row r="87" spans="1:5" x14ac:dyDescent="0.25">
      <c r="A87" s="23" t="str">
        <f>IF(AND(A86&lt;COUNTIF(REFERENCEMENT_ISOLANT[DATE REFERENCEMENT],"&lt;&gt;"&amp;""),A86&gt;0),'PR-tampon'!A86+1,"")</f>
        <v/>
      </c>
      <c r="B87" s="23" t="str">
        <f>IFERROR(IF(A87="","",VLOOKUP($A87,REFERENCEMENT_ISOLANT[[Ordre]:[Eligibilité procédé]],2,FALSE)),"")</f>
        <v/>
      </c>
      <c r="C87" s="23" t="str" cm="1">
        <f t="array" ref="C87">IF(B87&lt;&gt;"",INDEX(BDD_ISOLANTS_BIOSOURCES!A:BR,B87,MATCH($C$12,REFERENCEMENT_ISOLANT[#Headers],0)),"")</f>
        <v/>
      </c>
      <c r="D87" s="23" t="str">
        <f ca="1">IF($B$10=TRUE,IF(C87&lt;&gt;"",COUNTIF(INDIRECT("$C$"&amp;ROW($C$13)&amp;":$C$"&amp;491-COUNTBLANK($C$13:$C$491)),"&lt;"&amp;C87)+COUNTIF(C$13:C87,C87),""),IF(C87&lt;&gt;"",COUNTIF(INDIRECT("$C$"&amp;ROW($C$13)&amp;":$C$"&amp;491-COUNTBLANK($C$13:$C$491)),"&gt;"&amp;C87)+COUNTIF(C$13:C87,C87),""))</f>
        <v/>
      </c>
      <c r="E87" s="23" t="str">
        <f t="shared" ca="1" si="1"/>
        <v/>
      </c>
    </row>
    <row r="88" spans="1:5" x14ac:dyDescent="0.25">
      <c r="A88" s="23" t="str">
        <f>IF(AND(A87&lt;COUNTIF(REFERENCEMENT_ISOLANT[DATE REFERENCEMENT],"&lt;&gt;"&amp;""),A87&gt;0),'PR-tampon'!A87+1,"")</f>
        <v/>
      </c>
      <c r="B88" s="23" t="str">
        <f>IFERROR(IF(A88="","",VLOOKUP($A88,REFERENCEMENT_ISOLANT[[Ordre]:[Eligibilité procédé]],2,FALSE)),"")</f>
        <v/>
      </c>
      <c r="C88" s="23" t="str" cm="1">
        <f t="array" ref="C88">IF(B88&lt;&gt;"",INDEX(BDD_ISOLANTS_BIOSOURCES!A:BR,B88,MATCH($C$12,REFERENCEMENT_ISOLANT[#Headers],0)),"")</f>
        <v/>
      </c>
      <c r="D88" s="23" t="str">
        <f ca="1">IF($B$10=TRUE,IF(C88&lt;&gt;"",COUNTIF(INDIRECT("$C$"&amp;ROW($C$13)&amp;":$C$"&amp;491-COUNTBLANK($C$13:$C$491)),"&lt;"&amp;C88)+COUNTIF(C$13:C88,C88),""),IF(C88&lt;&gt;"",COUNTIF(INDIRECT("$C$"&amp;ROW($C$13)&amp;":$C$"&amp;491-COUNTBLANK($C$13:$C$491)),"&gt;"&amp;C88)+COUNTIF(C$13:C88,C88),""))</f>
        <v/>
      </c>
      <c r="E88" s="23" t="str">
        <f t="shared" ca="1" si="1"/>
        <v/>
      </c>
    </row>
    <row r="89" spans="1:5" x14ac:dyDescent="0.25">
      <c r="A89" s="23" t="str">
        <f>IF(AND(A88&lt;COUNTIF(REFERENCEMENT_ISOLANT[DATE REFERENCEMENT],"&lt;&gt;"&amp;""),A88&gt;0),'PR-tampon'!A88+1,"")</f>
        <v/>
      </c>
      <c r="B89" s="23" t="str">
        <f>IFERROR(IF(A89="","",VLOOKUP($A89,REFERENCEMENT_ISOLANT[[Ordre]:[Eligibilité procédé]],2,FALSE)),"")</f>
        <v/>
      </c>
      <c r="C89" s="23" t="str" cm="1">
        <f t="array" ref="C89">IF(B89&lt;&gt;"",INDEX(BDD_ISOLANTS_BIOSOURCES!A:BR,B89,MATCH($C$12,REFERENCEMENT_ISOLANT[#Headers],0)),"")</f>
        <v/>
      </c>
      <c r="D89" s="23" t="str">
        <f ca="1">IF($B$10=TRUE,IF(C89&lt;&gt;"",COUNTIF(INDIRECT("$C$"&amp;ROW($C$13)&amp;":$C$"&amp;491-COUNTBLANK($C$13:$C$491)),"&lt;"&amp;C89)+COUNTIF(C$13:C89,C89),""),IF(C89&lt;&gt;"",COUNTIF(INDIRECT("$C$"&amp;ROW($C$13)&amp;":$C$"&amp;491-COUNTBLANK($C$13:$C$491)),"&gt;"&amp;C89)+COUNTIF(C$13:C89,C89),""))</f>
        <v/>
      </c>
      <c r="E89" s="23" t="str">
        <f t="shared" ca="1" si="1"/>
        <v/>
      </c>
    </row>
    <row r="90" spans="1:5" x14ac:dyDescent="0.25">
      <c r="A90" s="23" t="str">
        <f>IF(AND(A89&lt;COUNTIF(REFERENCEMENT_ISOLANT[DATE REFERENCEMENT],"&lt;&gt;"&amp;""),A89&gt;0),'PR-tampon'!A89+1,"")</f>
        <v/>
      </c>
      <c r="B90" s="23" t="str">
        <f>IFERROR(IF(A90="","",VLOOKUP($A90,REFERENCEMENT_ISOLANT[[Ordre]:[Eligibilité procédé]],2,FALSE)),"")</f>
        <v/>
      </c>
      <c r="C90" s="23" t="str" cm="1">
        <f t="array" ref="C90">IF(B90&lt;&gt;"",INDEX(BDD_ISOLANTS_BIOSOURCES!A:BR,B90,MATCH($C$12,REFERENCEMENT_ISOLANT[#Headers],0)),"")</f>
        <v/>
      </c>
      <c r="D90" s="23" t="str">
        <f ca="1">IF($B$10=TRUE,IF(C90&lt;&gt;"",COUNTIF(INDIRECT("$C$"&amp;ROW($C$13)&amp;":$C$"&amp;491-COUNTBLANK($C$13:$C$491)),"&lt;"&amp;C90)+COUNTIF(C$13:C90,C90),""),IF(C90&lt;&gt;"",COUNTIF(INDIRECT("$C$"&amp;ROW($C$13)&amp;":$C$"&amp;491-COUNTBLANK($C$13:$C$491)),"&gt;"&amp;C90)+COUNTIF(C$13:C90,C90),""))</f>
        <v/>
      </c>
      <c r="E90" s="23" t="str">
        <f t="shared" ca="1" si="1"/>
        <v/>
      </c>
    </row>
    <row r="91" spans="1:5" x14ac:dyDescent="0.25">
      <c r="A91" s="23" t="str">
        <f>IF(AND(A90&lt;COUNTIF(REFERENCEMENT_ISOLANT[DATE REFERENCEMENT],"&lt;&gt;"&amp;""),A90&gt;0),'PR-tampon'!A90+1,"")</f>
        <v/>
      </c>
      <c r="B91" s="23" t="str">
        <f>IFERROR(IF(A91="","",VLOOKUP($A91,REFERENCEMENT_ISOLANT[[Ordre]:[Eligibilité procédé]],2,FALSE)),"")</f>
        <v/>
      </c>
      <c r="C91" s="23" t="str" cm="1">
        <f t="array" ref="C91">IF(B91&lt;&gt;"",INDEX(BDD_ISOLANTS_BIOSOURCES!A:BR,B91,MATCH($C$12,REFERENCEMENT_ISOLANT[#Headers],0)),"")</f>
        <v/>
      </c>
      <c r="D91" s="23" t="str">
        <f ca="1">IF($B$10=TRUE,IF(C91&lt;&gt;"",COUNTIF(INDIRECT("$C$"&amp;ROW($C$13)&amp;":$C$"&amp;491-COUNTBLANK($C$13:$C$491)),"&lt;"&amp;C91)+COUNTIF(C$13:C91,C91),""),IF(C91&lt;&gt;"",COUNTIF(INDIRECT("$C$"&amp;ROW($C$13)&amp;":$C$"&amp;491-COUNTBLANK($C$13:$C$491)),"&gt;"&amp;C91)+COUNTIF(C$13:C91,C91),""))</f>
        <v/>
      </c>
      <c r="E91" s="23" t="str">
        <f t="shared" ca="1" si="1"/>
        <v/>
      </c>
    </row>
    <row r="92" spans="1:5" x14ac:dyDescent="0.25">
      <c r="A92" s="23" t="str">
        <f>IF(AND(A91&lt;COUNTIF(REFERENCEMENT_ISOLANT[DATE REFERENCEMENT],"&lt;&gt;"&amp;""),A91&gt;0),'PR-tampon'!A91+1,"")</f>
        <v/>
      </c>
      <c r="B92" s="23" t="str">
        <f>IFERROR(IF(A92="","",VLOOKUP($A92,REFERENCEMENT_ISOLANT[[Ordre]:[Eligibilité procédé]],2,FALSE)),"")</f>
        <v/>
      </c>
      <c r="C92" s="23" t="str" cm="1">
        <f t="array" ref="C92">IF(B92&lt;&gt;"",INDEX(BDD_ISOLANTS_BIOSOURCES!A:BR,B92,MATCH($C$12,REFERENCEMENT_ISOLANT[#Headers],0)),"")</f>
        <v/>
      </c>
      <c r="D92" s="23" t="str">
        <f ca="1">IF($B$10=TRUE,IF(C92&lt;&gt;"",COUNTIF(INDIRECT("$C$"&amp;ROW($C$13)&amp;":$C$"&amp;491-COUNTBLANK($C$13:$C$491)),"&lt;"&amp;C92)+COUNTIF(C$13:C92,C92),""),IF(C92&lt;&gt;"",COUNTIF(INDIRECT("$C$"&amp;ROW($C$13)&amp;":$C$"&amp;491-COUNTBLANK($C$13:$C$491)),"&gt;"&amp;C92)+COUNTIF(C$13:C92,C92),""))</f>
        <v/>
      </c>
      <c r="E92" s="23" t="str">
        <f t="shared" ca="1" si="1"/>
        <v/>
      </c>
    </row>
    <row r="93" spans="1:5" x14ac:dyDescent="0.25">
      <c r="A93" s="23" t="str">
        <f>IF(AND(A92&lt;COUNTIF(REFERENCEMENT_ISOLANT[DATE REFERENCEMENT],"&lt;&gt;"&amp;""),A92&gt;0),'PR-tampon'!A92+1,"")</f>
        <v/>
      </c>
      <c r="B93" s="23" t="str">
        <f>IFERROR(IF(A93="","",VLOOKUP($A93,REFERENCEMENT_ISOLANT[[Ordre]:[Eligibilité procédé]],2,FALSE)),"")</f>
        <v/>
      </c>
      <c r="C93" s="23" t="str" cm="1">
        <f t="array" ref="C93">IF(B93&lt;&gt;"",INDEX(BDD_ISOLANTS_BIOSOURCES!A:BR,B93,MATCH($C$12,REFERENCEMENT_ISOLANT[#Headers],0)),"")</f>
        <v/>
      </c>
      <c r="D93" s="23" t="str">
        <f ca="1">IF($B$10=TRUE,IF(C93&lt;&gt;"",COUNTIF(INDIRECT("$C$"&amp;ROW($C$13)&amp;":$C$"&amp;491-COUNTBLANK($C$13:$C$491)),"&lt;"&amp;C93)+COUNTIF(C$13:C93,C93),""),IF(C93&lt;&gt;"",COUNTIF(INDIRECT("$C$"&amp;ROW($C$13)&amp;":$C$"&amp;491-COUNTBLANK($C$13:$C$491)),"&gt;"&amp;C93)+COUNTIF(C$13:C93,C93),""))</f>
        <v/>
      </c>
      <c r="E93" s="23" t="str">
        <f t="shared" ca="1" si="1"/>
        <v/>
      </c>
    </row>
    <row r="94" spans="1:5" x14ac:dyDescent="0.25">
      <c r="A94" s="23" t="str">
        <f>IF(AND(A93&lt;COUNTIF(REFERENCEMENT_ISOLANT[DATE REFERENCEMENT],"&lt;&gt;"&amp;""),A93&gt;0),'PR-tampon'!A93+1,"")</f>
        <v/>
      </c>
      <c r="B94" s="23" t="str">
        <f>IFERROR(IF(A94="","",VLOOKUP($A94,REFERENCEMENT_ISOLANT[[Ordre]:[Eligibilité procédé]],2,FALSE)),"")</f>
        <v/>
      </c>
      <c r="C94" s="23" t="str" cm="1">
        <f t="array" ref="C94">IF(B94&lt;&gt;"",INDEX(BDD_ISOLANTS_BIOSOURCES!A:BR,B94,MATCH($C$12,REFERENCEMENT_ISOLANT[#Headers],0)),"")</f>
        <v/>
      </c>
      <c r="D94" s="23" t="str">
        <f ca="1">IF($B$10=TRUE,IF(C94&lt;&gt;"",COUNTIF(INDIRECT("$C$"&amp;ROW($C$13)&amp;":$C$"&amp;491-COUNTBLANK($C$13:$C$491)),"&lt;"&amp;C94)+COUNTIF(C$13:C94,C94),""),IF(C94&lt;&gt;"",COUNTIF(INDIRECT("$C$"&amp;ROW($C$13)&amp;":$C$"&amp;491-COUNTBLANK($C$13:$C$491)),"&gt;"&amp;C94)+COUNTIF(C$13:C94,C94),""))</f>
        <v/>
      </c>
      <c r="E94" s="23" t="str">
        <f t="shared" ca="1" si="1"/>
        <v/>
      </c>
    </row>
    <row r="95" spans="1:5" x14ac:dyDescent="0.25">
      <c r="A95" s="23" t="str">
        <f>IF(AND(A94&lt;COUNTIF(REFERENCEMENT_ISOLANT[DATE REFERENCEMENT],"&lt;&gt;"&amp;""),A94&gt;0),'PR-tampon'!A94+1,"")</f>
        <v/>
      </c>
      <c r="B95" s="23" t="str">
        <f>IFERROR(IF(A95="","",VLOOKUP($A95,REFERENCEMENT_ISOLANT[[Ordre]:[Eligibilité procédé]],2,FALSE)),"")</f>
        <v/>
      </c>
      <c r="C95" s="23" t="str" cm="1">
        <f t="array" ref="C95">IF(B95&lt;&gt;"",INDEX(BDD_ISOLANTS_BIOSOURCES!A:BR,B95,MATCH($C$12,REFERENCEMENT_ISOLANT[#Headers],0)),"")</f>
        <v/>
      </c>
      <c r="D95" s="23" t="str">
        <f ca="1">IF($B$10=TRUE,IF(C95&lt;&gt;"",COUNTIF(INDIRECT("$C$"&amp;ROW($C$13)&amp;":$C$"&amp;491-COUNTBLANK($C$13:$C$491)),"&lt;"&amp;C95)+COUNTIF(C$13:C95,C95),""),IF(C95&lt;&gt;"",COUNTIF(INDIRECT("$C$"&amp;ROW($C$13)&amp;":$C$"&amp;491-COUNTBLANK($C$13:$C$491)),"&gt;"&amp;C95)+COUNTIF(C$13:C95,C95),""))</f>
        <v/>
      </c>
      <c r="E95" s="23" t="str">
        <f t="shared" ca="1" si="1"/>
        <v/>
      </c>
    </row>
    <row r="96" spans="1:5" x14ac:dyDescent="0.25">
      <c r="A96" s="23" t="str">
        <f>IF(AND(A95&lt;COUNTIF(REFERENCEMENT_ISOLANT[DATE REFERENCEMENT],"&lt;&gt;"&amp;""),A95&gt;0),'PR-tampon'!A95+1,"")</f>
        <v/>
      </c>
      <c r="B96" s="23" t="str">
        <f>IFERROR(IF(A96="","",VLOOKUP($A96,REFERENCEMENT_ISOLANT[[Ordre]:[Eligibilité procédé]],2,FALSE)),"")</f>
        <v/>
      </c>
      <c r="C96" s="23" t="str" cm="1">
        <f t="array" ref="C96">IF(B96&lt;&gt;"",INDEX(BDD_ISOLANTS_BIOSOURCES!A:BR,B96,MATCH($C$12,REFERENCEMENT_ISOLANT[#Headers],0)),"")</f>
        <v/>
      </c>
      <c r="D96" s="23" t="str">
        <f ca="1">IF($B$10=TRUE,IF(C96&lt;&gt;"",COUNTIF(INDIRECT("$C$"&amp;ROW($C$13)&amp;":$C$"&amp;491-COUNTBLANK($C$13:$C$491)),"&lt;"&amp;C96)+COUNTIF(C$13:C96,C96),""),IF(C96&lt;&gt;"",COUNTIF(INDIRECT("$C$"&amp;ROW($C$13)&amp;":$C$"&amp;491-COUNTBLANK($C$13:$C$491)),"&gt;"&amp;C96)+COUNTIF(C$13:C96,C96),""))</f>
        <v/>
      </c>
      <c r="E96" s="23" t="str">
        <f t="shared" ca="1" si="1"/>
        <v/>
      </c>
    </row>
    <row r="97" spans="1:5" x14ac:dyDescent="0.25">
      <c r="A97" s="23" t="str">
        <f>IF(AND(A96&lt;COUNTIF(REFERENCEMENT_ISOLANT[DATE REFERENCEMENT],"&lt;&gt;"&amp;""),A96&gt;0),'PR-tampon'!A96+1,"")</f>
        <v/>
      </c>
      <c r="B97" s="23" t="str">
        <f>IFERROR(IF(A97="","",VLOOKUP($A97,REFERENCEMENT_ISOLANT[[Ordre]:[Eligibilité procédé]],2,FALSE)),"")</f>
        <v/>
      </c>
      <c r="C97" s="23" t="str" cm="1">
        <f t="array" ref="C97">IF(B97&lt;&gt;"",INDEX(BDD_ISOLANTS_BIOSOURCES!A:BR,B97,MATCH($C$12,REFERENCEMENT_ISOLANT[#Headers],0)),"")</f>
        <v/>
      </c>
      <c r="D97" s="23" t="str">
        <f ca="1">IF($B$10=TRUE,IF(C97&lt;&gt;"",COUNTIF(INDIRECT("$C$"&amp;ROW($C$13)&amp;":$C$"&amp;491-COUNTBLANK($C$13:$C$491)),"&lt;"&amp;C97)+COUNTIF(C$13:C97,C97),""),IF(C97&lt;&gt;"",COUNTIF(INDIRECT("$C$"&amp;ROW($C$13)&amp;":$C$"&amp;491-COUNTBLANK($C$13:$C$491)),"&gt;"&amp;C97)+COUNTIF(C$13:C97,C97),""))</f>
        <v/>
      </c>
      <c r="E97" s="23" t="str">
        <f t="shared" ca="1" si="1"/>
        <v/>
      </c>
    </row>
    <row r="98" spans="1:5" x14ac:dyDescent="0.25">
      <c r="A98" s="23" t="str">
        <f>IF(AND(A97&lt;COUNTIF(REFERENCEMENT_ISOLANT[DATE REFERENCEMENT],"&lt;&gt;"&amp;""),A97&gt;0),'PR-tampon'!A97+1,"")</f>
        <v/>
      </c>
      <c r="B98" s="23" t="str">
        <f>IFERROR(IF(A98="","",VLOOKUP($A98,REFERENCEMENT_ISOLANT[[Ordre]:[Eligibilité procédé]],2,FALSE)),"")</f>
        <v/>
      </c>
      <c r="C98" s="23" t="str" cm="1">
        <f t="array" ref="C98">IF(B98&lt;&gt;"",INDEX(BDD_ISOLANTS_BIOSOURCES!A:BR,B98,MATCH($C$12,REFERENCEMENT_ISOLANT[#Headers],0)),"")</f>
        <v/>
      </c>
      <c r="D98" s="23" t="str">
        <f ca="1">IF($B$10=TRUE,IF(C98&lt;&gt;"",COUNTIF(INDIRECT("$C$"&amp;ROW($C$13)&amp;":$C$"&amp;491-COUNTBLANK($C$13:$C$491)),"&lt;"&amp;C98)+COUNTIF(C$13:C98,C98),""),IF(C98&lt;&gt;"",COUNTIF(INDIRECT("$C$"&amp;ROW($C$13)&amp;":$C$"&amp;491-COUNTBLANK($C$13:$C$491)),"&gt;"&amp;C98)+COUNTIF(C$13:C98,C98),""))</f>
        <v/>
      </c>
      <c r="E98" s="23" t="str">
        <f t="shared" ca="1" si="1"/>
        <v/>
      </c>
    </row>
    <row r="99" spans="1:5" x14ac:dyDescent="0.25">
      <c r="A99" s="23" t="str">
        <f>IF(AND(A98&lt;COUNTIF(REFERENCEMENT_ISOLANT[DATE REFERENCEMENT],"&lt;&gt;"&amp;""),A98&gt;0),'PR-tampon'!A98+1,"")</f>
        <v/>
      </c>
      <c r="B99" s="23" t="str">
        <f>IFERROR(IF(A99="","",VLOOKUP($A99,REFERENCEMENT_ISOLANT[[Ordre]:[Eligibilité procédé]],2,FALSE)),"")</f>
        <v/>
      </c>
      <c r="C99" s="23" t="str" cm="1">
        <f t="array" ref="C99">IF(B99&lt;&gt;"",INDEX(BDD_ISOLANTS_BIOSOURCES!A:BR,B99,MATCH($C$12,REFERENCEMENT_ISOLANT[#Headers],0)),"")</f>
        <v/>
      </c>
      <c r="D99" s="23" t="str">
        <f ca="1">IF($B$10=TRUE,IF(C99&lt;&gt;"",COUNTIF(INDIRECT("$C$"&amp;ROW($C$13)&amp;":$C$"&amp;491-COUNTBLANK($C$13:$C$491)),"&lt;"&amp;C99)+COUNTIF(C$13:C99,C99),""),IF(C99&lt;&gt;"",COUNTIF(INDIRECT("$C$"&amp;ROW($C$13)&amp;":$C$"&amp;491-COUNTBLANK($C$13:$C$491)),"&gt;"&amp;C99)+COUNTIF(C$13:C99,C99),""))</f>
        <v/>
      </c>
      <c r="E99" s="23" t="str">
        <f t="shared" ca="1" si="1"/>
        <v/>
      </c>
    </row>
    <row r="100" spans="1:5" x14ac:dyDescent="0.25">
      <c r="A100" s="23" t="str">
        <f>IF(AND(A99&lt;COUNTIF(REFERENCEMENT_ISOLANT[DATE REFERENCEMENT],"&lt;&gt;"&amp;""),A99&gt;0),'PR-tampon'!A99+1,"")</f>
        <v/>
      </c>
      <c r="B100" s="23" t="str">
        <f>IFERROR(IF(A100="","",VLOOKUP($A100,REFERENCEMENT_ISOLANT[[Ordre]:[Eligibilité procédé]],2,FALSE)),"")</f>
        <v/>
      </c>
      <c r="C100" s="23" t="str" cm="1">
        <f t="array" ref="C100">IF(B100&lt;&gt;"",INDEX(BDD_ISOLANTS_BIOSOURCES!A:BR,B100,MATCH($C$12,REFERENCEMENT_ISOLANT[#Headers],0)),"")</f>
        <v/>
      </c>
      <c r="D100" s="23" t="str">
        <f ca="1">IF($B$10=TRUE,IF(C100&lt;&gt;"",COUNTIF(INDIRECT("$C$"&amp;ROW($C$13)&amp;":$C$"&amp;491-COUNTBLANK($C$13:$C$491)),"&lt;"&amp;C100)+COUNTIF(C$13:C100,C100),""),IF(C100&lt;&gt;"",COUNTIF(INDIRECT("$C$"&amp;ROW($C$13)&amp;":$C$"&amp;491-COUNTBLANK($C$13:$C$491)),"&gt;"&amp;C100)+COUNTIF(C$13:C100,C100),""))</f>
        <v/>
      </c>
      <c r="E100" s="23" t="str">
        <f t="shared" ca="1" si="1"/>
        <v/>
      </c>
    </row>
    <row r="101" spans="1:5" x14ac:dyDescent="0.25">
      <c r="A101" s="23" t="str">
        <f>IF(AND(A100&lt;COUNTIF(REFERENCEMENT_ISOLANT[DATE REFERENCEMENT],"&lt;&gt;"&amp;""),A100&gt;0),'PR-tampon'!A100+1,"")</f>
        <v/>
      </c>
      <c r="B101" s="23" t="str">
        <f>IFERROR(IF(A101="","",VLOOKUP($A101,REFERENCEMENT_ISOLANT[[Ordre]:[Eligibilité procédé]],2,FALSE)),"")</f>
        <v/>
      </c>
      <c r="C101" s="23" t="str" cm="1">
        <f t="array" ref="C101">IF(B101&lt;&gt;"",INDEX(BDD_ISOLANTS_BIOSOURCES!A:BR,B101,MATCH($C$12,REFERENCEMENT_ISOLANT[#Headers],0)),"")</f>
        <v/>
      </c>
      <c r="D101" s="23" t="str">
        <f ca="1">IF($B$10=TRUE,IF(C101&lt;&gt;"",COUNTIF(INDIRECT("$C$"&amp;ROW($C$13)&amp;":$C$"&amp;491-COUNTBLANK($C$13:$C$491)),"&lt;"&amp;C101)+COUNTIF(C$13:C101,C101),""),IF(C101&lt;&gt;"",COUNTIF(INDIRECT("$C$"&amp;ROW($C$13)&amp;":$C$"&amp;491-COUNTBLANK($C$13:$C$491)),"&gt;"&amp;C101)+COUNTIF(C$13:C101,C101),""))</f>
        <v/>
      </c>
      <c r="E101" s="23" t="str">
        <f t="shared" ca="1" si="1"/>
        <v/>
      </c>
    </row>
    <row r="102" spans="1:5" x14ac:dyDescent="0.25">
      <c r="A102" s="23" t="str">
        <f>IF(AND(A101&lt;COUNTIF(REFERENCEMENT_ISOLANT[DATE REFERENCEMENT],"&lt;&gt;"&amp;""),A101&gt;0),'PR-tampon'!A101+1,"")</f>
        <v/>
      </c>
      <c r="B102" s="23" t="str">
        <f>IFERROR(IF(A102="","",VLOOKUP($A102,REFERENCEMENT_ISOLANT[[Ordre]:[Eligibilité procédé]],2,FALSE)),"")</f>
        <v/>
      </c>
      <c r="C102" s="23" t="str" cm="1">
        <f t="array" ref="C102">IF(B102&lt;&gt;"",INDEX(BDD_ISOLANTS_BIOSOURCES!A:BR,B102,MATCH($C$12,REFERENCEMENT_ISOLANT[#Headers],0)),"")</f>
        <v/>
      </c>
      <c r="D102" s="23" t="str">
        <f ca="1">IF($B$10=TRUE,IF(C102&lt;&gt;"",COUNTIF(INDIRECT("$C$"&amp;ROW($C$13)&amp;":$C$"&amp;491-COUNTBLANK($C$13:$C$491)),"&lt;"&amp;C102)+COUNTIF(C$13:C102,C102),""),IF(C102&lt;&gt;"",COUNTIF(INDIRECT("$C$"&amp;ROW($C$13)&amp;":$C$"&amp;491-COUNTBLANK($C$13:$C$491)),"&gt;"&amp;C102)+COUNTIF(C$13:C102,C102),""))</f>
        <v/>
      </c>
      <c r="E102" s="23" t="str">
        <f t="shared" ca="1" si="1"/>
        <v/>
      </c>
    </row>
    <row r="103" spans="1:5" x14ac:dyDescent="0.25">
      <c r="A103" s="23" t="str">
        <f>IF(AND(A102&lt;COUNTIF(REFERENCEMENT_ISOLANT[DATE REFERENCEMENT],"&lt;&gt;"&amp;""),A102&gt;0),'PR-tampon'!A102+1,"")</f>
        <v/>
      </c>
      <c r="B103" s="23" t="str">
        <f>IFERROR(IF(A103="","",VLOOKUP($A103,REFERENCEMENT_ISOLANT[[Ordre]:[Eligibilité procédé]],2,FALSE)),"")</f>
        <v/>
      </c>
      <c r="C103" s="23" t="str" cm="1">
        <f t="array" ref="C103">IF(B103&lt;&gt;"",INDEX(BDD_ISOLANTS_BIOSOURCES!A:BR,B103,MATCH($C$12,REFERENCEMENT_ISOLANT[#Headers],0)),"")</f>
        <v/>
      </c>
      <c r="D103" s="23" t="str">
        <f ca="1">IF($B$10=TRUE,IF(C103&lt;&gt;"",COUNTIF(INDIRECT("$C$"&amp;ROW($C$13)&amp;":$C$"&amp;491-COUNTBLANK($C$13:$C$491)),"&lt;"&amp;C103)+COUNTIF(C$13:C103,C103),""),IF(C103&lt;&gt;"",COUNTIF(INDIRECT("$C$"&amp;ROW($C$13)&amp;":$C$"&amp;491-COUNTBLANK($C$13:$C$491)),"&gt;"&amp;C103)+COUNTIF(C$13:C103,C103),""))</f>
        <v/>
      </c>
      <c r="E103" s="23" t="str">
        <f t="shared" ca="1" si="1"/>
        <v/>
      </c>
    </row>
    <row r="104" spans="1:5" x14ac:dyDescent="0.25">
      <c r="A104" s="23" t="str">
        <f>IF(AND(A103&lt;COUNTIF(REFERENCEMENT_ISOLANT[DATE REFERENCEMENT],"&lt;&gt;"&amp;""),A103&gt;0),'PR-tampon'!A103+1,"")</f>
        <v/>
      </c>
      <c r="B104" s="23" t="str">
        <f>IFERROR(IF(A104="","",VLOOKUP($A104,REFERENCEMENT_ISOLANT[[Ordre]:[Eligibilité procédé]],2,FALSE)),"")</f>
        <v/>
      </c>
      <c r="C104" s="23" t="str" cm="1">
        <f t="array" ref="C104">IF(B104&lt;&gt;"",INDEX(BDD_ISOLANTS_BIOSOURCES!A:BR,B104,MATCH($C$12,REFERENCEMENT_ISOLANT[#Headers],0)),"")</f>
        <v/>
      </c>
      <c r="D104" s="23" t="str">
        <f ca="1">IF($B$10=TRUE,IF(C104&lt;&gt;"",COUNTIF(INDIRECT("$C$"&amp;ROW($C$13)&amp;":$C$"&amp;491-COUNTBLANK($C$13:$C$491)),"&lt;"&amp;C104)+COUNTIF(C$13:C104,C104),""),IF(C104&lt;&gt;"",COUNTIF(INDIRECT("$C$"&amp;ROW($C$13)&amp;":$C$"&amp;491-COUNTBLANK($C$13:$C$491)),"&gt;"&amp;C104)+COUNTIF(C$13:C104,C104),""))</f>
        <v/>
      </c>
      <c r="E104" s="23" t="str">
        <f t="shared" ca="1" si="1"/>
        <v/>
      </c>
    </row>
    <row r="105" spans="1:5" x14ac:dyDescent="0.25">
      <c r="A105" s="23" t="str">
        <f>IF(AND(A104&lt;COUNTIF(REFERENCEMENT_ISOLANT[DATE REFERENCEMENT],"&lt;&gt;"&amp;""),A104&gt;0),'PR-tampon'!A104+1,"")</f>
        <v/>
      </c>
      <c r="B105" s="23" t="str">
        <f>IFERROR(IF(A105="","",VLOOKUP($A105,REFERENCEMENT_ISOLANT[[Ordre]:[Eligibilité procédé]],2,FALSE)),"")</f>
        <v/>
      </c>
      <c r="C105" s="23" t="str" cm="1">
        <f t="array" ref="C105">IF(B105&lt;&gt;"",INDEX(BDD_ISOLANTS_BIOSOURCES!A:BR,B105,MATCH($C$12,REFERENCEMENT_ISOLANT[#Headers],0)),"")</f>
        <v/>
      </c>
      <c r="D105" s="23" t="str">
        <f ca="1">IF($B$10=TRUE,IF(C105&lt;&gt;"",COUNTIF(INDIRECT("$C$"&amp;ROW($C$13)&amp;":$C$"&amp;491-COUNTBLANK($C$13:$C$491)),"&lt;"&amp;C105)+COUNTIF(C$13:C105,C105),""),IF(C105&lt;&gt;"",COUNTIF(INDIRECT("$C$"&amp;ROW($C$13)&amp;":$C$"&amp;491-COUNTBLANK($C$13:$C$491)),"&gt;"&amp;C105)+COUNTIF(C$13:C105,C105),""))</f>
        <v/>
      </c>
      <c r="E105" s="23" t="str">
        <f t="shared" ca="1" si="1"/>
        <v/>
      </c>
    </row>
    <row r="106" spans="1:5" x14ac:dyDescent="0.25">
      <c r="A106" s="23" t="str">
        <f>IF(AND(A105&lt;COUNTIF(REFERENCEMENT_ISOLANT[DATE REFERENCEMENT],"&lt;&gt;"&amp;""),A105&gt;0),'PR-tampon'!A105+1,"")</f>
        <v/>
      </c>
      <c r="B106" s="23" t="str">
        <f>IFERROR(IF(A106="","",VLOOKUP($A106,REFERENCEMENT_ISOLANT[[Ordre]:[Eligibilité procédé]],2,FALSE)),"")</f>
        <v/>
      </c>
      <c r="C106" s="23" t="str" cm="1">
        <f t="array" ref="C106">IF(B106&lt;&gt;"",INDEX(BDD_ISOLANTS_BIOSOURCES!A:BR,B106,MATCH($C$12,REFERENCEMENT_ISOLANT[#Headers],0)),"")</f>
        <v/>
      </c>
      <c r="D106" s="23" t="str">
        <f ca="1">IF($B$10=TRUE,IF(C106&lt;&gt;"",COUNTIF(INDIRECT("$C$"&amp;ROW($C$13)&amp;":$C$"&amp;491-COUNTBLANK($C$13:$C$491)),"&lt;"&amp;C106)+COUNTIF(C$13:C106,C106),""),IF(C106&lt;&gt;"",COUNTIF(INDIRECT("$C$"&amp;ROW($C$13)&amp;":$C$"&amp;491-COUNTBLANK($C$13:$C$491)),"&gt;"&amp;C106)+COUNTIF(C$13:C106,C106),""))</f>
        <v/>
      </c>
      <c r="E106" s="23" t="str">
        <f t="shared" ca="1" si="1"/>
        <v/>
      </c>
    </row>
    <row r="107" spans="1:5" x14ac:dyDescent="0.25">
      <c r="A107" s="23" t="str">
        <f>IF(AND(A106&lt;COUNTIF(REFERENCEMENT_ISOLANT[DATE REFERENCEMENT],"&lt;&gt;"&amp;""),A106&gt;0),'PR-tampon'!A106+1,"")</f>
        <v/>
      </c>
      <c r="B107" s="23" t="str">
        <f>IFERROR(IF(A107="","",VLOOKUP($A107,REFERENCEMENT_ISOLANT[[Ordre]:[Eligibilité procédé]],2,FALSE)),"")</f>
        <v/>
      </c>
      <c r="C107" s="23" t="str" cm="1">
        <f t="array" ref="C107">IF(B107&lt;&gt;"",INDEX(BDD_ISOLANTS_BIOSOURCES!A:BR,B107,MATCH($C$12,REFERENCEMENT_ISOLANT[#Headers],0)),"")</f>
        <v/>
      </c>
      <c r="D107" s="23" t="str">
        <f ca="1">IF($B$10=TRUE,IF(C107&lt;&gt;"",COUNTIF(INDIRECT("$C$"&amp;ROW($C$13)&amp;":$C$"&amp;491-COUNTBLANK($C$13:$C$491)),"&lt;"&amp;C107)+COUNTIF(C$13:C107,C107),""),IF(C107&lt;&gt;"",COUNTIF(INDIRECT("$C$"&amp;ROW($C$13)&amp;":$C$"&amp;491-COUNTBLANK($C$13:$C$491)),"&gt;"&amp;C107)+COUNTIF(C$13:C107,C107),""))</f>
        <v/>
      </c>
      <c r="E107" s="23" t="str">
        <f t="shared" ca="1" si="1"/>
        <v/>
      </c>
    </row>
    <row r="108" spans="1:5" x14ac:dyDescent="0.25">
      <c r="A108" s="23" t="str">
        <f>IF(AND(A107&lt;COUNTIF(REFERENCEMENT_ISOLANT[DATE REFERENCEMENT],"&lt;&gt;"&amp;""),A107&gt;0),'PR-tampon'!A107+1,"")</f>
        <v/>
      </c>
      <c r="B108" s="23" t="str">
        <f>IFERROR(IF(A108="","",VLOOKUP($A108,REFERENCEMENT_ISOLANT[[Ordre]:[Eligibilité procédé]],2,FALSE)),"")</f>
        <v/>
      </c>
      <c r="C108" s="23" t="str" cm="1">
        <f t="array" ref="C108">IF(B108&lt;&gt;"",INDEX(BDD_ISOLANTS_BIOSOURCES!A:BR,B108,MATCH($C$12,REFERENCEMENT_ISOLANT[#Headers],0)),"")</f>
        <v/>
      </c>
      <c r="D108" s="23" t="str">
        <f ca="1">IF($B$10=TRUE,IF(C108&lt;&gt;"",COUNTIF(INDIRECT("$C$"&amp;ROW($C$13)&amp;":$C$"&amp;491-COUNTBLANK($C$13:$C$491)),"&lt;"&amp;C108)+COUNTIF(C$13:C108,C108),""),IF(C108&lt;&gt;"",COUNTIF(INDIRECT("$C$"&amp;ROW($C$13)&amp;":$C$"&amp;491-COUNTBLANK($C$13:$C$491)),"&gt;"&amp;C108)+COUNTIF(C$13:C108,C108),""))</f>
        <v/>
      </c>
      <c r="E108" s="23" t="str">
        <f t="shared" ca="1" si="1"/>
        <v/>
      </c>
    </row>
    <row r="109" spans="1:5" x14ac:dyDescent="0.25">
      <c r="A109" s="23" t="str">
        <f>IF(AND(A108&lt;COUNTIF(REFERENCEMENT_ISOLANT[DATE REFERENCEMENT],"&lt;&gt;"&amp;""),A108&gt;0),'PR-tampon'!A108+1,"")</f>
        <v/>
      </c>
      <c r="B109" s="23" t="str">
        <f>IFERROR(IF(A109="","",VLOOKUP($A109,REFERENCEMENT_ISOLANT[[Ordre]:[Eligibilité procédé]],2,FALSE)),"")</f>
        <v/>
      </c>
      <c r="C109" s="23" t="str" cm="1">
        <f t="array" ref="C109">IF(B109&lt;&gt;"",INDEX(BDD_ISOLANTS_BIOSOURCES!A:BR,B109,MATCH($C$12,REFERENCEMENT_ISOLANT[#Headers],0)),"")</f>
        <v/>
      </c>
      <c r="D109" s="23" t="str">
        <f ca="1">IF($B$10=TRUE,IF(C109&lt;&gt;"",COUNTIF(INDIRECT("$C$"&amp;ROW($C$13)&amp;":$C$"&amp;491-COUNTBLANK($C$13:$C$491)),"&lt;"&amp;C109)+COUNTIF(C$13:C109,C109),""),IF(C109&lt;&gt;"",COUNTIF(INDIRECT("$C$"&amp;ROW($C$13)&amp;":$C$"&amp;491-COUNTBLANK($C$13:$C$491)),"&gt;"&amp;C109)+COUNTIF(C$13:C109,C109),""))</f>
        <v/>
      </c>
      <c r="E109" s="23" t="str">
        <f t="shared" ca="1" si="1"/>
        <v/>
      </c>
    </row>
    <row r="110" spans="1:5" x14ac:dyDescent="0.25">
      <c r="A110" s="23" t="str">
        <f>IF(AND(A109&lt;COUNTIF(REFERENCEMENT_ISOLANT[DATE REFERENCEMENT],"&lt;&gt;"&amp;""),A109&gt;0),'PR-tampon'!A109+1,"")</f>
        <v/>
      </c>
      <c r="B110" s="23" t="str">
        <f>IFERROR(IF(A110="","",VLOOKUP($A110,REFERENCEMENT_ISOLANT[[Ordre]:[Eligibilité procédé]],2,FALSE)),"")</f>
        <v/>
      </c>
      <c r="C110" s="23" t="str" cm="1">
        <f t="array" ref="C110">IF(B110&lt;&gt;"",INDEX(BDD_ISOLANTS_BIOSOURCES!A:BR,B110,MATCH($C$12,REFERENCEMENT_ISOLANT[#Headers],0)),"")</f>
        <v/>
      </c>
      <c r="D110" s="23" t="str">
        <f ca="1">IF($B$10=TRUE,IF(C110&lt;&gt;"",COUNTIF(INDIRECT("$C$"&amp;ROW($C$13)&amp;":$C$"&amp;491-COUNTBLANK($C$13:$C$491)),"&lt;"&amp;C110)+COUNTIF(C$13:C110,C110),""),IF(C110&lt;&gt;"",COUNTIF(INDIRECT("$C$"&amp;ROW($C$13)&amp;":$C$"&amp;491-COUNTBLANK($C$13:$C$491)),"&gt;"&amp;C110)+COUNTIF(C$13:C110,C110),""))</f>
        <v/>
      </c>
      <c r="E110" s="23" t="str">
        <f t="shared" ca="1" si="1"/>
        <v/>
      </c>
    </row>
    <row r="111" spans="1:5" x14ac:dyDescent="0.25">
      <c r="A111" s="23" t="str">
        <f>IF(AND(A110&lt;COUNTIF(REFERENCEMENT_ISOLANT[DATE REFERENCEMENT],"&lt;&gt;"&amp;""),A110&gt;0),'PR-tampon'!A110+1,"")</f>
        <v/>
      </c>
      <c r="B111" s="23" t="str">
        <f>IFERROR(IF(A111="","",VLOOKUP($A111,REFERENCEMENT_ISOLANT[[Ordre]:[Eligibilité procédé]],2,FALSE)),"")</f>
        <v/>
      </c>
      <c r="C111" s="23" t="str" cm="1">
        <f t="array" ref="C111">IF(B111&lt;&gt;"",INDEX(BDD_ISOLANTS_BIOSOURCES!A:BR,B111,MATCH($C$12,REFERENCEMENT_ISOLANT[#Headers],0)),"")</f>
        <v/>
      </c>
      <c r="D111" s="23" t="str">
        <f ca="1">IF($B$10=TRUE,IF(C111&lt;&gt;"",COUNTIF(INDIRECT("$C$"&amp;ROW($C$13)&amp;":$C$"&amp;491-COUNTBLANK($C$13:$C$491)),"&lt;"&amp;C111)+COUNTIF(C$13:C111,C111),""),IF(C111&lt;&gt;"",COUNTIF(INDIRECT("$C$"&amp;ROW($C$13)&amp;":$C$"&amp;491-COUNTBLANK($C$13:$C$491)),"&gt;"&amp;C111)+COUNTIF(C$13:C111,C111),""))</f>
        <v/>
      </c>
      <c r="E111" s="23" t="str">
        <f t="shared" ca="1" si="1"/>
        <v/>
      </c>
    </row>
    <row r="112" spans="1:5" x14ac:dyDescent="0.25">
      <c r="A112" s="23" t="str">
        <f>IF(AND(A111&lt;COUNTIF(REFERENCEMENT_ISOLANT[DATE REFERENCEMENT],"&lt;&gt;"&amp;""),A111&gt;0),'PR-tampon'!A111+1,"")</f>
        <v/>
      </c>
      <c r="B112" s="23" t="str">
        <f>IFERROR(IF(A112="","",VLOOKUP($A112,REFERENCEMENT_ISOLANT[[Ordre]:[Eligibilité procédé]],2,FALSE)),"")</f>
        <v/>
      </c>
      <c r="C112" s="23" t="str" cm="1">
        <f t="array" ref="C112">IF(B112&lt;&gt;"",INDEX(BDD_ISOLANTS_BIOSOURCES!A:BR,B112,MATCH($C$12,REFERENCEMENT_ISOLANT[#Headers],0)),"")</f>
        <v/>
      </c>
      <c r="D112" s="23" t="str">
        <f ca="1">IF($B$10=TRUE,IF(C112&lt;&gt;"",COUNTIF(INDIRECT("$C$"&amp;ROW($C$13)&amp;":$C$"&amp;491-COUNTBLANK($C$13:$C$491)),"&lt;"&amp;C112)+COUNTIF(C$13:C112,C112),""),IF(C112&lt;&gt;"",COUNTIF(INDIRECT("$C$"&amp;ROW($C$13)&amp;":$C$"&amp;491-COUNTBLANK($C$13:$C$491)),"&gt;"&amp;C112)+COUNTIF(C$13:C112,C112),""))</f>
        <v/>
      </c>
      <c r="E112" s="23" t="str">
        <f t="shared" ca="1" si="1"/>
        <v/>
      </c>
    </row>
    <row r="113" spans="1:5" x14ac:dyDescent="0.25">
      <c r="A113" s="23" t="str">
        <f>IF(AND(A112&lt;COUNTIF(REFERENCEMENT_ISOLANT[DATE REFERENCEMENT],"&lt;&gt;"&amp;""),A112&gt;0),'PR-tampon'!A112+1,"")</f>
        <v/>
      </c>
      <c r="B113" s="23" t="str">
        <f>IFERROR(IF(A113="","",VLOOKUP($A113,REFERENCEMENT_ISOLANT[[Ordre]:[Eligibilité procédé]],2,FALSE)),"")</f>
        <v/>
      </c>
      <c r="C113" s="23" t="str" cm="1">
        <f t="array" ref="C113">IF(B113&lt;&gt;"",INDEX(BDD_ISOLANTS_BIOSOURCES!A:BR,B113,MATCH($C$12,REFERENCEMENT_ISOLANT[#Headers],0)),"")</f>
        <v/>
      </c>
      <c r="D113" s="23" t="str">
        <f ca="1">IF($B$10=TRUE,IF(C113&lt;&gt;"",COUNTIF(INDIRECT("$C$"&amp;ROW($C$13)&amp;":$C$"&amp;491-COUNTBLANK($C$13:$C$491)),"&lt;"&amp;C113)+COUNTIF(C$13:C113,C113),""),IF(C113&lt;&gt;"",COUNTIF(INDIRECT("$C$"&amp;ROW($C$13)&amp;":$C$"&amp;491-COUNTBLANK($C$13:$C$491)),"&gt;"&amp;C113)+COUNTIF(C$13:C113,C113),""))</f>
        <v/>
      </c>
      <c r="E113" s="23" t="str">
        <f t="shared" ca="1" si="1"/>
        <v/>
      </c>
    </row>
    <row r="114" spans="1:5" x14ac:dyDescent="0.25">
      <c r="A114" s="23" t="str">
        <f>IF(AND(A113&lt;COUNTIF(REFERENCEMENT_ISOLANT[DATE REFERENCEMENT],"&lt;&gt;"&amp;""),A113&gt;0),'PR-tampon'!A113+1,"")</f>
        <v/>
      </c>
      <c r="B114" s="23" t="str">
        <f>IFERROR(IF(A114="","",VLOOKUP($A114,REFERENCEMENT_ISOLANT[[Ordre]:[Eligibilité procédé]],2,FALSE)),"")</f>
        <v/>
      </c>
      <c r="C114" s="23" t="str" cm="1">
        <f t="array" ref="C114">IF(B114&lt;&gt;"",INDEX(BDD_ISOLANTS_BIOSOURCES!A:BR,B114,MATCH($C$12,REFERENCEMENT_ISOLANT[#Headers],0)),"")</f>
        <v/>
      </c>
      <c r="D114" s="23" t="str">
        <f ca="1">IF($B$10=TRUE,IF(C114&lt;&gt;"",COUNTIF(INDIRECT("$C$"&amp;ROW($C$13)&amp;":$C$"&amp;491-COUNTBLANK($C$13:$C$491)),"&lt;"&amp;C114)+COUNTIF(C$13:C114,C114),""),IF(C114&lt;&gt;"",COUNTIF(INDIRECT("$C$"&amp;ROW($C$13)&amp;":$C$"&amp;491-COUNTBLANK($C$13:$C$491)),"&gt;"&amp;C114)+COUNTIF(C$13:C114,C114),""))</f>
        <v/>
      </c>
      <c r="E114" s="23" t="str">
        <f t="shared" ca="1" si="1"/>
        <v/>
      </c>
    </row>
    <row r="115" spans="1:5" x14ac:dyDescent="0.25">
      <c r="A115" s="23" t="str">
        <f>IF(AND(A114&lt;COUNTIF(REFERENCEMENT_ISOLANT[DATE REFERENCEMENT],"&lt;&gt;"&amp;""),A114&gt;0),'PR-tampon'!A114+1,"")</f>
        <v/>
      </c>
      <c r="B115" s="23" t="str">
        <f>IFERROR(IF(A115="","",VLOOKUP($A115,REFERENCEMENT_ISOLANT[[Ordre]:[Eligibilité procédé]],2,FALSE)),"")</f>
        <v/>
      </c>
      <c r="C115" s="23" t="str" cm="1">
        <f t="array" ref="C115">IF(B115&lt;&gt;"",INDEX(BDD_ISOLANTS_BIOSOURCES!A:BR,B115,MATCH($C$12,REFERENCEMENT_ISOLANT[#Headers],0)),"")</f>
        <v/>
      </c>
      <c r="D115" s="23" t="str">
        <f ca="1">IF($B$10=TRUE,IF(C115&lt;&gt;"",COUNTIF(INDIRECT("$C$"&amp;ROW($C$13)&amp;":$C$"&amp;491-COUNTBLANK($C$13:$C$491)),"&lt;"&amp;C115)+COUNTIF(C$13:C115,C115),""),IF(C115&lt;&gt;"",COUNTIF(INDIRECT("$C$"&amp;ROW($C$13)&amp;":$C$"&amp;491-COUNTBLANK($C$13:$C$491)),"&gt;"&amp;C115)+COUNTIF(C$13:C115,C115),""))</f>
        <v/>
      </c>
      <c r="E115" s="23" t="str">
        <f t="shared" ca="1" si="1"/>
        <v/>
      </c>
    </row>
    <row r="116" spans="1:5" x14ac:dyDescent="0.25">
      <c r="A116" s="23" t="str">
        <f>IF(AND(A115&lt;COUNTIF(REFERENCEMENT_ISOLANT[DATE REFERENCEMENT],"&lt;&gt;"&amp;""),A115&gt;0),'PR-tampon'!A115+1,"")</f>
        <v/>
      </c>
      <c r="B116" s="23" t="str">
        <f>IFERROR(IF(A116="","",VLOOKUP($A116,REFERENCEMENT_ISOLANT[[Ordre]:[Eligibilité procédé]],2,FALSE)),"")</f>
        <v/>
      </c>
      <c r="C116" s="23" t="str" cm="1">
        <f t="array" ref="C116">IF(B116&lt;&gt;"",INDEX(BDD_ISOLANTS_BIOSOURCES!A:BR,B116,MATCH($C$12,REFERENCEMENT_ISOLANT[#Headers],0)),"")</f>
        <v/>
      </c>
      <c r="D116" s="23" t="str">
        <f ca="1">IF($B$10=TRUE,IF(C116&lt;&gt;"",COUNTIF(INDIRECT("$C$"&amp;ROW($C$13)&amp;":$C$"&amp;491-COUNTBLANK($C$13:$C$491)),"&lt;"&amp;C116)+COUNTIF(C$13:C116,C116),""),IF(C116&lt;&gt;"",COUNTIF(INDIRECT("$C$"&amp;ROW($C$13)&amp;":$C$"&amp;491-COUNTBLANK($C$13:$C$491)),"&gt;"&amp;C116)+COUNTIF(C$13:C116,C116),""))</f>
        <v/>
      </c>
      <c r="E116" s="23" t="str">
        <f t="shared" ca="1" si="1"/>
        <v/>
      </c>
    </row>
    <row r="117" spans="1:5" x14ac:dyDescent="0.25">
      <c r="A117" s="23" t="str">
        <f>IF(AND(A116&lt;COUNTIF(REFERENCEMENT_ISOLANT[DATE REFERENCEMENT],"&lt;&gt;"&amp;""),A116&gt;0),'PR-tampon'!A116+1,"")</f>
        <v/>
      </c>
      <c r="B117" s="23" t="str">
        <f>IFERROR(IF(A117="","",VLOOKUP($A117,REFERENCEMENT_ISOLANT[[Ordre]:[Eligibilité procédé]],2,FALSE)),"")</f>
        <v/>
      </c>
      <c r="C117" s="23" t="str" cm="1">
        <f t="array" ref="C117">IF(B117&lt;&gt;"",INDEX(BDD_ISOLANTS_BIOSOURCES!A:BR,B117,MATCH($C$12,REFERENCEMENT_ISOLANT[#Headers],0)),"")</f>
        <v/>
      </c>
      <c r="D117" s="23" t="str">
        <f ca="1">IF($B$10=TRUE,IF(C117&lt;&gt;"",COUNTIF(INDIRECT("$C$"&amp;ROW($C$13)&amp;":$C$"&amp;491-COUNTBLANK($C$13:$C$491)),"&lt;"&amp;C117)+COUNTIF(C$13:C117,C117),""),IF(C117&lt;&gt;"",COUNTIF(INDIRECT("$C$"&amp;ROW($C$13)&amp;":$C$"&amp;491-COUNTBLANK($C$13:$C$491)),"&gt;"&amp;C117)+COUNTIF(C$13:C117,C117),""))</f>
        <v/>
      </c>
      <c r="E117" s="23" t="str">
        <f t="shared" ca="1" si="1"/>
        <v/>
      </c>
    </row>
    <row r="118" spans="1:5" x14ac:dyDescent="0.25">
      <c r="A118" s="23" t="str">
        <f>IF(AND(A117&lt;COUNTIF(REFERENCEMENT_ISOLANT[DATE REFERENCEMENT],"&lt;&gt;"&amp;""),A117&gt;0),'PR-tampon'!A117+1,"")</f>
        <v/>
      </c>
      <c r="B118" s="23" t="str">
        <f>IFERROR(IF(A118="","",VLOOKUP($A118,REFERENCEMENT_ISOLANT[[Ordre]:[Eligibilité procédé]],2,FALSE)),"")</f>
        <v/>
      </c>
      <c r="C118" s="23" t="str" cm="1">
        <f t="array" ref="C118">IF(B118&lt;&gt;"",INDEX(BDD_ISOLANTS_BIOSOURCES!A:BR,B118,MATCH($C$12,REFERENCEMENT_ISOLANT[#Headers],0)),"")</f>
        <v/>
      </c>
      <c r="D118" s="23" t="str">
        <f ca="1">IF($B$10=TRUE,IF(C118&lt;&gt;"",COUNTIF(INDIRECT("$C$"&amp;ROW($C$13)&amp;":$C$"&amp;491-COUNTBLANK($C$13:$C$491)),"&lt;"&amp;C118)+COUNTIF(C$13:C118,C118),""),IF(C118&lt;&gt;"",COUNTIF(INDIRECT("$C$"&amp;ROW($C$13)&amp;":$C$"&amp;491-COUNTBLANK($C$13:$C$491)),"&gt;"&amp;C118)+COUNTIF(C$13:C118,C118),""))</f>
        <v/>
      </c>
      <c r="E118" s="23" t="str">
        <f t="shared" ca="1" si="1"/>
        <v/>
      </c>
    </row>
    <row r="119" spans="1:5" x14ac:dyDescent="0.25">
      <c r="A119" s="23" t="str">
        <f>IF(AND(A118&lt;COUNTIF(REFERENCEMENT_ISOLANT[DATE REFERENCEMENT],"&lt;&gt;"&amp;""),A118&gt;0),'PR-tampon'!A118+1,"")</f>
        <v/>
      </c>
      <c r="B119" s="23" t="str">
        <f>IFERROR(IF(A119="","",VLOOKUP($A119,REFERENCEMENT_ISOLANT[[Ordre]:[Eligibilité procédé]],2,FALSE)),"")</f>
        <v/>
      </c>
      <c r="C119" s="23" t="str" cm="1">
        <f t="array" ref="C119">IF(B119&lt;&gt;"",INDEX(BDD_ISOLANTS_BIOSOURCES!A:BR,B119,MATCH($C$12,REFERENCEMENT_ISOLANT[#Headers],0)),"")</f>
        <v/>
      </c>
      <c r="D119" s="23" t="str">
        <f ca="1">IF($B$10=TRUE,IF(C119&lt;&gt;"",COUNTIF(INDIRECT("$C$"&amp;ROW($C$13)&amp;":$C$"&amp;491-COUNTBLANK($C$13:$C$491)),"&lt;"&amp;C119)+COUNTIF(C$13:C119,C119),""),IF(C119&lt;&gt;"",COUNTIF(INDIRECT("$C$"&amp;ROW($C$13)&amp;":$C$"&amp;491-COUNTBLANK($C$13:$C$491)),"&gt;"&amp;C119)+COUNTIF(C$13:C119,C119),""))</f>
        <v/>
      </c>
      <c r="E119" s="23" t="str">
        <f t="shared" ca="1" si="1"/>
        <v/>
      </c>
    </row>
    <row r="120" spans="1:5" x14ac:dyDescent="0.25">
      <c r="A120" s="23" t="str">
        <f>IF(AND(A119&lt;COUNTIF(REFERENCEMENT_ISOLANT[DATE REFERENCEMENT],"&lt;&gt;"&amp;""),A119&gt;0),'PR-tampon'!A119+1,"")</f>
        <v/>
      </c>
      <c r="B120" s="23" t="str">
        <f>IFERROR(IF(A120="","",VLOOKUP($A120,REFERENCEMENT_ISOLANT[[Ordre]:[Eligibilité procédé]],2,FALSE)),"")</f>
        <v/>
      </c>
      <c r="C120" s="23" t="str" cm="1">
        <f t="array" ref="C120">IF(B120&lt;&gt;"",INDEX(BDD_ISOLANTS_BIOSOURCES!A:BR,B120,MATCH($C$12,REFERENCEMENT_ISOLANT[#Headers],0)),"")</f>
        <v/>
      </c>
      <c r="D120" s="23" t="str">
        <f ca="1">IF($B$10=TRUE,IF(C120&lt;&gt;"",COUNTIF(INDIRECT("$C$"&amp;ROW($C$13)&amp;":$C$"&amp;491-COUNTBLANK($C$13:$C$491)),"&lt;"&amp;C120)+COUNTIF(C$13:C120,C120),""),IF(C120&lt;&gt;"",COUNTIF(INDIRECT("$C$"&amp;ROW($C$13)&amp;":$C$"&amp;491-COUNTBLANK($C$13:$C$491)),"&gt;"&amp;C120)+COUNTIF(C$13:C120,C120),""))</f>
        <v/>
      </c>
      <c r="E120" s="23" t="str">
        <f t="shared" ca="1" si="1"/>
        <v/>
      </c>
    </row>
    <row r="121" spans="1:5" x14ac:dyDescent="0.25">
      <c r="A121" s="23" t="str">
        <f>IF(AND(A120&lt;COUNTIF(REFERENCEMENT_ISOLANT[DATE REFERENCEMENT],"&lt;&gt;"&amp;""),A120&gt;0),'PR-tampon'!A120+1,"")</f>
        <v/>
      </c>
      <c r="B121" s="23" t="str">
        <f>IFERROR(IF(A121="","",VLOOKUP($A121,REFERENCEMENT_ISOLANT[[Ordre]:[Eligibilité procédé]],2,FALSE)),"")</f>
        <v/>
      </c>
      <c r="C121" s="23" t="str" cm="1">
        <f t="array" ref="C121">IF(B121&lt;&gt;"",INDEX(BDD_ISOLANTS_BIOSOURCES!A:BR,B121,MATCH($C$12,REFERENCEMENT_ISOLANT[#Headers],0)),"")</f>
        <v/>
      </c>
      <c r="D121" s="23" t="str">
        <f ca="1">IF($B$10=TRUE,IF(C121&lt;&gt;"",COUNTIF(INDIRECT("$C$"&amp;ROW($C$13)&amp;":$C$"&amp;491-COUNTBLANK($C$13:$C$491)),"&lt;"&amp;C121)+COUNTIF(C$13:C121,C121),""),IF(C121&lt;&gt;"",COUNTIF(INDIRECT("$C$"&amp;ROW($C$13)&amp;":$C$"&amp;491-COUNTBLANK($C$13:$C$491)),"&gt;"&amp;C121)+COUNTIF(C$13:C121,C121),""))</f>
        <v/>
      </c>
      <c r="E121" s="23" t="str">
        <f t="shared" ca="1" si="1"/>
        <v/>
      </c>
    </row>
    <row r="122" spans="1:5" x14ac:dyDescent="0.25">
      <c r="A122" s="23" t="str">
        <f>IF(AND(A121&lt;COUNTIF(REFERENCEMENT_ISOLANT[DATE REFERENCEMENT],"&lt;&gt;"&amp;""),A121&gt;0),'PR-tampon'!A121+1,"")</f>
        <v/>
      </c>
      <c r="B122" s="23" t="str">
        <f>IFERROR(IF(A122="","",VLOOKUP($A122,REFERENCEMENT_ISOLANT[[Ordre]:[Eligibilité procédé]],2,FALSE)),"")</f>
        <v/>
      </c>
      <c r="C122" s="23" t="str" cm="1">
        <f t="array" ref="C122">IF(B122&lt;&gt;"",INDEX(BDD_ISOLANTS_BIOSOURCES!A:BR,B122,MATCH($C$12,REFERENCEMENT_ISOLANT[#Headers],0)),"")</f>
        <v/>
      </c>
      <c r="D122" s="23" t="str">
        <f ca="1">IF($B$10=TRUE,IF(C122&lt;&gt;"",COUNTIF(INDIRECT("$C$"&amp;ROW($C$13)&amp;":$C$"&amp;491-COUNTBLANK($C$13:$C$491)),"&lt;"&amp;C122)+COUNTIF(C$13:C122,C122),""),IF(C122&lt;&gt;"",COUNTIF(INDIRECT("$C$"&amp;ROW($C$13)&amp;":$C$"&amp;491-COUNTBLANK($C$13:$C$491)),"&gt;"&amp;C122)+COUNTIF(C$13:C122,C122),""))</f>
        <v/>
      </c>
      <c r="E122" s="23" t="str">
        <f t="shared" ca="1" si="1"/>
        <v/>
      </c>
    </row>
    <row r="123" spans="1:5" x14ac:dyDescent="0.25">
      <c r="A123" s="23" t="str">
        <f>IF(AND(A122&lt;COUNTIF(REFERENCEMENT_ISOLANT[DATE REFERENCEMENT],"&lt;&gt;"&amp;""),A122&gt;0),'PR-tampon'!A122+1,"")</f>
        <v/>
      </c>
      <c r="B123" s="23" t="str">
        <f>IFERROR(IF(A123="","",VLOOKUP($A123,REFERENCEMENT_ISOLANT[[Ordre]:[Eligibilité procédé]],2,FALSE)),"")</f>
        <v/>
      </c>
      <c r="C123" s="23" t="str" cm="1">
        <f t="array" ref="C123">IF(B123&lt;&gt;"",INDEX(BDD_ISOLANTS_BIOSOURCES!A:BR,B123,MATCH($C$12,REFERENCEMENT_ISOLANT[#Headers],0)),"")</f>
        <v/>
      </c>
      <c r="D123" s="23" t="str">
        <f ca="1">IF($B$10=TRUE,IF(C123&lt;&gt;"",COUNTIF(INDIRECT("$C$"&amp;ROW($C$13)&amp;":$C$"&amp;491-COUNTBLANK($C$13:$C$491)),"&lt;"&amp;C123)+COUNTIF(C$13:C123,C123),""),IF(C123&lt;&gt;"",COUNTIF(INDIRECT("$C$"&amp;ROW($C$13)&amp;":$C$"&amp;491-COUNTBLANK($C$13:$C$491)),"&gt;"&amp;C123)+COUNTIF(C$13:C123,C123),""))</f>
        <v/>
      </c>
      <c r="E123" s="23" t="str">
        <f t="shared" ca="1" si="1"/>
        <v/>
      </c>
    </row>
    <row r="124" spans="1:5" x14ac:dyDescent="0.25">
      <c r="A124" s="23" t="str">
        <f>IF(AND(A123&lt;COUNTIF(REFERENCEMENT_ISOLANT[DATE REFERENCEMENT],"&lt;&gt;"&amp;""),A123&gt;0),'PR-tampon'!A123+1,"")</f>
        <v/>
      </c>
      <c r="B124" s="23" t="str">
        <f>IFERROR(IF(A124="","",VLOOKUP($A124,REFERENCEMENT_ISOLANT[[Ordre]:[Eligibilité procédé]],2,FALSE)),"")</f>
        <v/>
      </c>
      <c r="C124" s="23" t="str" cm="1">
        <f t="array" ref="C124">IF(B124&lt;&gt;"",INDEX(BDD_ISOLANTS_BIOSOURCES!A:BR,B124,MATCH($C$12,REFERENCEMENT_ISOLANT[#Headers],0)),"")</f>
        <v/>
      </c>
      <c r="D124" s="23" t="str">
        <f ca="1">IF($B$10=TRUE,IF(C124&lt;&gt;"",COUNTIF(INDIRECT("$C$"&amp;ROW($C$13)&amp;":$C$"&amp;491-COUNTBLANK($C$13:$C$491)),"&lt;"&amp;C124)+COUNTIF(C$13:C124,C124),""),IF(C124&lt;&gt;"",COUNTIF(INDIRECT("$C$"&amp;ROW($C$13)&amp;":$C$"&amp;491-COUNTBLANK($C$13:$C$491)),"&gt;"&amp;C124)+COUNTIF(C$13:C124,C124),""))</f>
        <v/>
      </c>
      <c r="E124" s="23" t="str">
        <f t="shared" ca="1" si="1"/>
        <v/>
      </c>
    </row>
    <row r="125" spans="1:5" x14ac:dyDescent="0.25">
      <c r="A125" s="23" t="str">
        <f>IF(AND(A124&lt;COUNTIF(REFERENCEMENT_ISOLANT[DATE REFERENCEMENT],"&lt;&gt;"&amp;""),A124&gt;0),'PR-tampon'!A124+1,"")</f>
        <v/>
      </c>
      <c r="B125" s="23" t="str">
        <f>IFERROR(IF(A125="","",VLOOKUP($A125,REFERENCEMENT_ISOLANT[[Ordre]:[Eligibilité procédé]],2,FALSE)),"")</f>
        <v/>
      </c>
      <c r="C125" s="23" t="str" cm="1">
        <f t="array" ref="C125">IF(B125&lt;&gt;"",INDEX(BDD_ISOLANTS_BIOSOURCES!A:BR,B125,MATCH($C$12,REFERENCEMENT_ISOLANT[#Headers],0)),"")</f>
        <v/>
      </c>
      <c r="D125" s="23" t="str">
        <f ca="1">IF($B$10=TRUE,IF(C125&lt;&gt;"",COUNTIF(INDIRECT("$C$"&amp;ROW($C$13)&amp;":$C$"&amp;491-COUNTBLANK($C$13:$C$491)),"&lt;"&amp;C125)+COUNTIF(C$13:C125,C125),""),IF(C125&lt;&gt;"",COUNTIF(INDIRECT("$C$"&amp;ROW($C$13)&amp;":$C$"&amp;491-COUNTBLANK($C$13:$C$491)),"&gt;"&amp;C125)+COUNTIF(C$13:C125,C125),""))</f>
        <v/>
      </c>
      <c r="E125" s="23" t="str">
        <f t="shared" ca="1" si="1"/>
        <v/>
      </c>
    </row>
    <row r="126" spans="1:5" x14ac:dyDescent="0.25">
      <c r="A126" s="23" t="str">
        <f>IF(AND(A125&lt;COUNTIF(REFERENCEMENT_ISOLANT[DATE REFERENCEMENT],"&lt;&gt;"&amp;""),A125&gt;0),'PR-tampon'!A125+1,"")</f>
        <v/>
      </c>
      <c r="B126" s="23" t="str">
        <f>IFERROR(IF(A126="","",VLOOKUP($A126,REFERENCEMENT_ISOLANT[[Ordre]:[Eligibilité procédé]],2,FALSE)),"")</f>
        <v/>
      </c>
      <c r="C126" s="23" t="str" cm="1">
        <f t="array" ref="C126">IF(B126&lt;&gt;"",INDEX(BDD_ISOLANTS_BIOSOURCES!A:BR,B126,MATCH($C$12,REFERENCEMENT_ISOLANT[#Headers],0)),"")</f>
        <v/>
      </c>
      <c r="D126" s="23" t="str">
        <f ca="1">IF($B$10=TRUE,IF(C126&lt;&gt;"",COUNTIF(INDIRECT("$C$"&amp;ROW($C$13)&amp;":$C$"&amp;491-COUNTBLANK($C$13:$C$491)),"&lt;"&amp;C126)+COUNTIF(C$13:C126,C126),""),IF(C126&lt;&gt;"",COUNTIF(INDIRECT("$C$"&amp;ROW($C$13)&amp;":$C$"&amp;491-COUNTBLANK($C$13:$C$491)),"&gt;"&amp;C126)+COUNTIF(C$13:C126,C126),""))</f>
        <v/>
      </c>
      <c r="E126" s="23" t="str">
        <f t="shared" ca="1" si="1"/>
        <v/>
      </c>
    </row>
    <row r="127" spans="1:5" x14ac:dyDescent="0.25">
      <c r="A127" s="23" t="str">
        <f>IF(AND(A126&lt;COUNTIF(REFERENCEMENT_ISOLANT[DATE REFERENCEMENT],"&lt;&gt;"&amp;""),A126&gt;0),'PR-tampon'!A126+1,"")</f>
        <v/>
      </c>
      <c r="B127" s="23" t="str">
        <f>IFERROR(IF(A127="","",VLOOKUP($A127,REFERENCEMENT_ISOLANT[[Ordre]:[Eligibilité procédé]],2,FALSE)),"")</f>
        <v/>
      </c>
      <c r="C127" s="23" t="str" cm="1">
        <f t="array" ref="C127">IF(B127&lt;&gt;"",INDEX(BDD_ISOLANTS_BIOSOURCES!A:BR,B127,MATCH($C$12,REFERENCEMENT_ISOLANT[#Headers],0)),"")</f>
        <v/>
      </c>
      <c r="D127" s="23" t="str">
        <f ca="1">IF($B$10=TRUE,IF(C127&lt;&gt;"",COUNTIF(INDIRECT("$C$"&amp;ROW($C$13)&amp;":$C$"&amp;491-COUNTBLANK($C$13:$C$491)),"&lt;"&amp;C127)+COUNTIF(C$13:C127,C127),""),IF(C127&lt;&gt;"",COUNTIF(INDIRECT("$C$"&amp;ROW($C$13)&amp;":$C$"&amp;491-COUNTBLANK($C$13:$C$491)),"&gt;"&amp;C127)+COUNTIF(C$13:C127,C127),""))</f>
        <v/>
      </c>
      <c r="E127" s="23" t="str">
        <f t="shared" ca="1" si="1"/>
        <v/>
      </c>
    </row>
    <row r="128" spans="1:5" x14ac:dyDescent="0.25">
      <c r="A128" s="23" t="str">
        <f>IF(AND(A127&lt;COUNTIF(REFERENCEMENT_ISOLANT[DATE REFERENCEMENT],"&lt;&gt;"&amp;""),A127&gt;0),'PR-tampon'!A127+1,"")</f>
        <v/>
      </c>
      <c r="B128" s="23" t="str">
        <f>IFERROR(IF(A128="","",VLOOKUP($A128,REFERENCEMENT_ISOLANT[[Ordre]:[Eligibilité procédé]],2,FALSE)),"")</f>
        <v/>
      </c>
      <c r="C128" s="23" t="str" cm="1">
        <f t="array" ref="C128">IF(B128&lt;&gt;"",INDEX(BDD_ISOLANTS_BIOSOURCES!A:BR,B128,MATCH($C$12,REFERENCEMENT_ISOLANT[#Headers],0)),"")</f>
        <v/>
      </c>
      <c r="D128" s="23" t="str">
        <f ca="1">IF($B$10=TRUE,IF(C128&lt;&gt;"",COUNTIF(INDIRECT("$C$"&amp;ROW($C$13)&amp;":$C$"&amp;491-COUNTBLANK($C$13:$C$491)),"&lt;"&amp;C128)+COUNTIF(C$13:C128,C128),""),IF(C128&lt;&gt;"",COUNTIF(INDIRECT("$C$"&amp;ROW($C$13)&amp;":$C$"&amp;491-COUNTBLANK($C$13:$C$491)),"&gt;"&amp;C128)+COUNTIF(C$13:C128,C128),""))</f>
        <v/>
      </c>
      <c r="E128" s="23" t="str">
        <f t="shared" ca="1" si="1"/>
        <v/>
      </c>
    </row>
    <row r="129" spans="1:5" x14ac:dyDescent="0.25">
      <c r="A129" s="23" t="str">
        <f>IF(AND(A128&lt;COUNTIF(REFERENCEMENT_ISOLANT[DATE REFERENCEMENT],"&lt;&gt;"&amp;""),A128&gt;0),'PR-tampon'!A128+1,"")</f>
        <v/>
      </c>
      <c r="B129" s="23" t="str">
        <f>IFERROR(IF(A129="","",VLOOKUP($A129,REFERENCEMENT_ISOLANT[[Ordre]:[Eligibilité procédé]],2,FALSE)),"")</f>
        <v/>
      </c>
      <c r="C129" s="23" t="str" cm="1">
        <f t="array" ref="C129">IF(B129&lt;&gt;"",INDEX(BDD_ISOLANTS_BIOSOURCES!A:BR,B129,MATCH($C$12,REFERENCEMENT_ISOLANT[#Headers],0)),"")</f>
        <v/>
      </c>
      <c r="D129" s="23" t="str">
        <f ca="1">IF($B$10=TRUE,IF(C129&lt;&gt;"",COUNTIF(INDIRECT("$C$"&amp;ROW($C$13)&amp;":$C$"&amp;491-COUNTBLANK($C$13:$C$491)),"&lt;"&amp;C129)+COUNTIF(C$13:C129,C129),""),IF(C129&lt;&gt;"",COUNTIF(INDIRECT("$C$"&amp;ROW($C$13)&amp;":$C$"&amp;491-COUNTBLANK($C$13:$C$491)),"&gt;"&amp;C129)+COUNTIF(C$13:C129,C129),""))</f>
        <v/>
      </c>
      <c r="E129" s="23" t="str">
        <f t="shared" ca="1" si="1"/>
        <v/>
      </c>
    </row>
    <row r="130" spans="1:5" x14ac:dyDescent="0.25">
      <c r="A130" s="23" t="str">
        <f>IF(AND(A129&lt;COUNTIF(REFERENCEMENT_ISOLANT[DATE REFERENCEMENT],"&lt;&gt;"&amp;""),A129&gt;0),'PR-tampon'!A129+1,"")</f>
        <v/>
      </c>
      <c r="B130" s="23" t="str">
        <f>IFERROR(IF(A130="","",VLOOKUP($A130,REFERENCEMENT_ISOLANT[[Ordre]:[Eligibilité procédé]],2,FALSE)),"")</f>
        <v/>
      </c>
      <c r="C130" s="23" t="str" cm="1">
        <f t="array" ref="C130">IF(B130&lt;&gt;"",INDEX(BDD_ISOLANTS_BIOSOURCES!A:BR,B130,MATCH($C$12,REFERENCEMENT_ISOLANT[#Headers],0)),"")</f>
        <v/>
      </c>
      <c r="D130" s="23" t="str">
        <f ca="1">IF($B$10=TRUE,IF(C130&lt;&gt;"",COUNTIF(INDIRECT("$C$"&amp;ROW($C$13)&amp;":$C$"&amp;491-COUNTBLANK($C$13:$C$491)),"&lt;"&amp;C130)+COUNTIF(C$13:C130,C130),""),IF(C130&lt;&gt;"",COUNTIF(INDIRECT("$C$"&amp;ROW($C$13)&amp;":$C$"&amp;491-COUNTBLANK($C$13:$C$491)),"&gt;"&amp;C130)+COUNTIF(C$13:C130,C130),""))</f>
        <v/>
      </c>
      <c r="E130" s="23" t="str">
        <f t="shared" ca="1" si="1"/>
        <v/>
      </c>
    </row>
    <row r="131" spans="1:5" x14ac:dyDescent="0.25">
      <c r="A131" s="23" t="str">
        <f>IF(AND(A130&lt;COUNTIF(REFERENCEMENT_ISOLANT[DATE REFERENCEMENT],"&lt;&gt;"&amp;""),A130&gt;0),'PR-tampon'!A130+1,"")</f>
        <v/>
      </c>
      <c r="B131" s="23" t="str">
        <f>IFERROR(IF(A131="","",VLOOKUP($A131,REFERENCEMENT_ISOLANT[[Ordre]:[Eligibilité procédé]],2,FALSE)),"")</f>
        <v/>
      </c>
      <c r="C131" s="23" t="str" cm="1">
        <f t="array" ref="C131">IF(B131&lt;&gt;"",INDEX(BDD_ISOLANTS_BIOSOURCES!A:BR,B131,MATCH($C$12,REFERENCEMENT_ISOLANT[#Headers],0)),"")</f>
        <v/>
      </c>
      <c r="D131" s="23" t="str">
        <f ca="1">IF($B$10=TRUE,IF(C131&lt;&gt;"",COUNTIF(INDIRECT("$C$"&amp;ROW($C$13)&amp;":$C$"&amp;491-COUNTBLANK($C$13:$C$491)),"&lt;"&amp;C131)+COUNTIF(C$13:C131,C131),""),IF(C131&lt;&gt;"",COUNTIF(INDIRECT("$C$"&amp;ROW($C$13)&amp;":$C$"&amp;491-COUNTBLANK($C$13:$C$491)),"&gt;"&amp;C131)+COUNTIF(C$13:C131,C131),""))</f>
        <v/>
      </c>
      <c r="E131" s="23" t="str">
        <f t="shared" ca="1" si="1"/>
        <v/>
      </c>
    </row>
    <row r="132" spans="1:5" x14ac:dyDescent="0.25">
      <c r="A132" s="23" t="str">
        <f>IF(AND(A131&lt;COUNTIF(REFERENCEMENT_ISOLANT[DATE REFERENCEMENT],"&lt;&gt;"&amp;""),A131&gt;0),'PR-tampon'!A131+1,"")</f>
        <v/>
      </c>
      <c r="B132" s="23" t="str">
        <f>IFERROR(IF(A132="","",VLOOKUP($A132,REFERENCEMENT_ISOLANT[[Ordre]:[Eligibilité procédé]],2,FALSE)),"")</f>
        <v/>
      </c>
      <c r="C132" s="23" t="str" cm="1">
        <f t="array" ref="C132">IF(B132&lt;&gt;"",INDEX(BDD_ISOLANTS_BIOSOURCES!A:BR,B132,MATCH($C$12,REFERENCEMENT_ISOLANT[#Headers],0)),"")</f>
        <v/>
      </c>
      <c r="D132" s="23" t="str">
        <f ca="1">IF($B$10=TRUE,IF(C132&lt;&gt;"",COUNTIF(INDIRECT("$C$"&amp;ROW($C$13)&amp;":$C$"&amp;491-COUNTBLANK($C$13:$C$491)),"&lt;"&amp;C132)+COUNTIF(C$13:C132,C132),""),IF(C132&lt;&gt;"",COUNTIF(INDIRECT("$C$"&amp;ROW($C$13)&amp;":$C$"&amp;491-COUNTBLANK($C$13:$C$491)),"&gt;"&amp;C132)+COUNTIF(C$13:C132,C132),""))</f>
        <v/>
      </c>
      <c r="E132" s="23" t="str">
        <f t="shared" ca="1" si="1"/>
        <v/>
      </c>
    </row>
    <row r="133" spans="1:5" x14ac:dyDescent="0.25">
      <c r="A133" s="23" t="str">
        <f>IF(AND(A132&lt;COUNTIF(REFERENCEMENT_ISOLANT[DATE REFERENCEMENT],"&lt;&gt;"&amp;""),A132&gt;0),'PR-tampon'!A132+1,"")</f>
        <v/>
      </c>
      <c r="B133" s="23" t="str">
        <f>IFERROR(IF(A133="","",VLOOKUP($A133,REFERENCEMENT_ISOLANT[[Ordre]:[Eligibilité procédé]],2,FALSE)),"")</f>
        <v/>
      </c>
      <c r="C133" s="23" t="str" cm="1">
        <f t="array" ref="C133">IF(B133&lt;&gt;"",INDEX(BDD_ISOLANTS_BIOSOURCES!A:BR,B133,MATCH($C$12,REFERENCEMENT_ISOLANT[#Headers],0)),"")</f>
        <v/>
      </c>
      <c r="D133" s="23" t="str">
        <f ca="1">IF($B$10=TRUE,IF(C133&lt;&gt;"",COUNTIF(INDIRECT("$C$"&amp;ROW($C$13)&amp;":$C$"&amp;491-COUNTBLANK($C$13:$C$491)),"&lt;"&amp;C133)+COUNTIF(C$13:C133,C133),""),IF(C133&lt;&gt;"",COUNTIF(INDIRECT("$C$"&amp;ROW($C$13)&amp;":$C$"&amp;491-COUNTBLANK($C$13:$C$491)),"&gt;"&amp;C133)+COUNTIF(C$13:C133,C133),""))</f>
        <v/>
      </c>
      <c r="E133" s="23" t="str">
        <f t="shared" ca="1" si="1"/>
        <v/>
      </c>
    </row>
    <row r="134" spans="1:5" x14ac:dyDescent="0.25">
      <c r="A134" s="23" t="str">
        <f>IF(AND(A133&lt;COUNTIF(REFERENCEMENT_ISOLANT[DATE REFERENCEMENT],"&lt;&gt;"&amp;""),A133&gt;0),'PR-tampon'!A133+1,"")</f>
        <v/>
      </c>
      <c r="B134" s="23" t="str">
        <f>IFERROR(IF(A134="","",VLOOKUP($A134,REFERENCEMENT_ISOLANT[[Ordre]:[Eligibilité procédé]],2,FALSE)),"")</f>
        <v/>
      </c>
      <c r="C134" s="23" t="str" cm="1">
        <f t="array" ref="C134">IF(B134&lt;&gt;"",INDEX(BDD_ISOLANTS_BIOSOURCES!A:BR,B134,MATCH($C$12,REFERENCEMENT_ISOLANT[#Headers],0)),"")</f>
        <v/>
      </c>
      <c r="D134" s="23" t="str">
        <f ca="1">IF($B$10=TRUE,IF(C134&lt;&gt;"",COUNTIF(INDIRECT("$C$"&amp;ROW($C$13)&amp;":$C$"&amp;491-COUNTBLANK($C$13:$C$491)),"&lt;"&amp;C134)+COUNTIF(C$13:C134,C134),""),IF(C134&lt;&gt;"",COUNTIF(INDIRECT("$C$"&amp;ROW($C$13)&amp;":$C$"&amp;491-COUNTBLANK($C$13:$C$491)),"&gt;"&amp;C134)+COUNTIF(C$13:C134,C134),""))</f>
        <v/>
      </c>
      <c r="E134" s="23" t="str">
        <f t="shared" ca="1" si="1"/>
        <v/>
      </c>
    </row>
    <row r="135" spans="1:5" x14ac:dyDescent="0.25">
      <c r="A135" s="23" t="str">
        <f>IF(AND(A134&lt;COUNTIF(REFERENCEMENT_ISOLANT[DATE REFERENCEMENT],"&lt;&gt;"&amp;""),A134&gt;0),'PR-tampon'!A134+1,"")</f>
        <v/>
      </c>
      <c r="B135" s="23" t="str">
        <f>IFERROR(IF(A135="","",VLOOKUP($A135,REFERENCEMENT_ISOLANT[[Ordre]:[Eligibilité procédé]],2,FALSE)),"")</f>
        <v/>
      </c>
      <c r="C135" s="23" t="str" cm="1">
        <f t="array" ref="C135">IF(B135&lt;&gt;"",INDEX(BDD_ISOLANTS_BIOSOURCES!A:BR,B135,MATCH($C$12,REFERENCEMENT_ISOLANT[#Headers],0)),"")</f>
        <v/>
      </c>
      <c r="D135" s="23" t="str">
        <f ca="1">IF($B$10=TRUE,IF(C135&lt;&gt;"",COUNTIF(INDIRECT("$C$"&amp;ROW($C$13)&amp;":$C$"&amp;491-COUNTBLANK($C$13:$C$491)),"&lt;"&amp;C135)+COUNTIF(C$13:C135,C135),""),IF(C135&lt;&gt;"",COUNTIF(INDIRECT("$C$"&amp;ROW($C$13)&amp;":$C$"&amp;491-COUNTBLANK($C$13:$C$491)),"&gt;"&amp;C135)+COUNTIF(C$13:C135,C135),""))</f>
        <v/>
      </c>
      <c r="E135" s="23" t="str">
        <f t="shared" ca="1" si="1"/>
        <v/>
      </c>
    </row>
    <row r="136" spans="1:5" x14ac:dyDescent="0.25">
      <c r="A136" s="23" t="str">
        <f>IF(AND(A135&lt;COUNTIF(REFERENCEMENT_ISOLANT[DATE REFERENCEMENT],"&lt;&gt;"&amp;""),A135&gt;0),'PR-tampon'!A135+1,"")</f>
        <v/>
      </c>
      <c r="B136" s="23" t="str">
        <f>IFERROR(IF(A136="","",VLOOKUP($A136,REFERENCEMENT_ISOLANT[[Ordre]:[Eligibilité procédé]],2,FALSE)),"")</f>
        <v/>
      </c>
      <c r="C136" s="23" t="str" cm="1">
        <f t="array" ref="C136">IF(B136&lt;&gt;"",INDEX(BDD_ISOLANTS_BIOSOURCES!A:BR,B136,MATCH($C$12,REFERENCEMENT_ISOLANT[#Headers],0)),"")</f>
        <v/>
      </c>
      <c r="D136" s="23" t="str">
        <f ca="1">IF($B$10=TRUE,IF(C136&lt;&gt;"",COUNTIF(INDIRECT("$C$"&amp;ROW($C$13)&amp;":$C$"&amp;491-COUNTBLANK($C$13:$C$491)),"&lt;"&amp;C136)+COUNTIF(C$13:C136,C136),""),IF(C136&lt;&gt;"",COUNTIF(INDIRECT("$C$"&amp;ROW($C$13)&amp;":$C$"&amp;491-COUNTBLANK($C$13:$C$491)),"&gt;"&amp;C136)+COUNTIF(C$13:C136,C136),""))</f>
        <v/>
      </c>
      <c r="E136" s="23" t="str">
        <f t="shared" ca="1" si="1"/>
        <v/>
      </c>
    </row>
    <row r="137" spans="1:5" x14ac:dyDescent="0.25">
      <c r="A137" s="23" t="str">
        <f>IF(AND(A136&lt;COUNTIF(REFERENCEMENT_ISOLANT[DATE REFERENCEMENT],"&lt;&gt;"&amp;""),A136&gt;0),'PR-tampon'!A136+1,"")</f>
        <v/>
      </c>
      <c r="B137" s="23" t="str">
        <f>IFERROR(IF(A137="","",VLOOKUP($A137,REFERENCEMENT_ISOLANT[[Ordre]:[Eligibilité procédé]],2,FALSE)),"")</f>
        <v/>
      </c>
      <c r="C137" s="23" t="str" cm="1">
        <f t="array" ref="C137">IF(B137&lt;&gt;"",INDEX(BDD_ISOLANTS_BIOSOURCES!A:BR,B137,MATCH($C$12,REFERENCEMENT_ISOLANT[#Headers],0)),"")</f>
        <v/>
      </c>
      <c r="D137" s="23" t="str">
        <f ca="1">IF($B$10=TRUE,IF(C137&lt;&gt;"",COUNTIF(INDIRECT("$C$"&amp;ROW($C$13)&amp;":$C$"&amp;491-COUNTBLANK($C$13:$C$491)),"&lt;"&amp;C137)+COUNTIF(C$13:C137,C137),""),IF(C137&lt;&gt;"",COUNTIF(INDIRECT("$C$"&amp;ROW($C$13)&amp;":$C$"&amp;491-COUNTBLANK($C$13:$C$491)),"&gt;"&amp;C137)+COUNTIF(C$13:C137,C137),""))</f>
        <v/>
      </c>
      <c r="E137" s="23" t="str">
        <f t="shared" ca="1" si="1"/>
        <v/>
      </c>
    </row>
    <row r="138" spans="1:5" x14ac:dyDescent="0.25">
      <c r="A138" s="23" t="str">
        <f>IF(AND(A137&lt;COUNTIF(REFERENCEMENT_ISOLANT[DATE REFERENCEMENT],"&lt;&gt;"&amp;""),A137&gt;0),'PR-tampon'!A137+1,"")</f>
        <v/>
      </c>
      <c r="B138" s="23" t="str">
        <f>IFERROR(IF(A138="","",VLOOKUP($A138,REFERENCEMENT_ISOLANT[[Ordre]:[Eligibilité procédé]],2,FALSE)),"")</f>
        <v/>
      </c>
      <c r="C138" s="23" t="str" cm="1">
        <f t="array" ref="C138">IF(B138&lt;&gt;"",INDEX(BDD_ISOLANTS_BIOSOURCES!A:BR,B138,MATCH($C$12,REFERENCEMENT_ISOLANT[#Headers],0)),"")</f>
        <v/>
      </c>
      <c r="D138" s="23" t="str">
        <f ca="1">IF($B$10=TRUE,IF(C138&lt;&gt;"",COUNTIF(INDIRECT("$C$"&amp;ROW($C$13)&amp;":$C$"&amp;491-COUNTBLANK($C$13:$C$491)),"&lt;"&amp;C138)+COUNTIF(C$13:C138,C138),""),IF(C138&lt;&gt;"",COUNTIF(INDIRECT("$C$"&amp;ROW($C$13)&amp;":$C$"&amp;491-COUNTBLANK($C$13:$C$491)),"&gt;"&amp;C138)+COUNTIF(C$13:C138,C138),""))</f>
        <v/>
      </c>
      <c r="E138" s="23" t="str">
        <f t="shared" ca="1" si="1"/>
        <v/>
      </c>
    </row>
    <row r="139" spans="1:5" x14ac:dyDescent="0.25">
      <c r="A139" s="23" t="str">
        <f>IF(AND(A138&lt;COUNTIF(REFERENCEMENT_ISOLANT[DATE REFERENCEMENT],"&lt;&gt;"&amp;""),A138&gt;0),'PR-tampon'!A138+1,"")</f>
        <v/>
      </c>
      <c r="B139" s="23" t="str">
        <f>IFERROR(IF(A139="","",VLOOKUP($A139,REFERENCEMENT_ISOLANT[[Ordre]:[Eligibilité procédé]],2,FALSE)),"")</f>
        <v/>
      </c>
      <c r="C139" s="23" t="str" cm="1">
        <f t="array" ref="C139">IF(B139&lt;&gt;"",INDEX(BDD_ISOLANTS_BIOSOURCES!A:BR,B139,MATCH($C$12,REFERENCEMENT_ISOLANT[#Headers],0)),"")</f>
        <v/>
      </c>
      <c r="D139" s="23" t="str">
        <f ca="1">IF($B$10=TRUE,IF(C139&lt;&gt;"",COUNTIF(INDIRECT("$C$"&amp;ROW($C$13)&amp;":$C$"&amp;491-COUNTBLANK($C$13:$C$491)),"&lt;"&amp;C139)+COUNTIF(C$13:C139,C139),""),IF(C139&lt;&gt;"",COUNTIF(INDIRECT("$C$"&amp;ROW($C$13)&amp;":$C$"&amp;491-COUNTBLANK($C$13:$C$491)),"&gt;"&amp;C139)+COUNTIF(C$13:C139,C139),""))</f>
        <v/>
      </c>
      <c r="E139" s="23" t="str">
        <f t="shared" ca="1" si="1"/>
        <v/>
      </c>
    </row>
    <row r="140" spans="1:5" x14ac:dyDescent="0.25">
      <c r="A140" s="23" t="str">
        <f>IF(AND(A139&lt;COUNTIF(REFERENCEMENT_ISOLANT[DATE REFERENCEMENT],"&lt;&gt;"&amp;""),A139&gt;0),'PR-tampon'!A139+1,"")</f>
        <v/>
      </c>
      <c r="B140" s="23" t="str">
        <f>IFERROR(IF(A140="","",VLOOKUP($A140,REFERENCEMENT_ISOLANT[[Ordre]:[Eligibilité procédé]],2,FALSE)),"")</f>
        <v/>
      </c>
      <c r="C140" s="23" t="str" cm="1">
        <f t="array" ref="C140">IF(B140&lt;&gt;"",INDEX(BDD_ISOLANTS_BIOSOURCES!A:BR,B140,MATCH($C$12,REFERENCEMENT_ISOLANT[#Headers],0)),"")</f>
        <v/>
      </c>
      <c r="D140" s="23" t="str">
        <f ca="1">IF($B$10=TRUE,IF(C140&lt;&gt;"",COUNTIF(INDIRECT("$C$"&amp;ROW($C$13)&amp;":$C$"&amp;491-COUNTBLANK($C$13:$C$491)),"&lt;"&amp;C140)+COUNTIF(C$13:C140,C140),""),IF(C140&lt;&gt;"",COUNTIF(INDIRECT("$C$"&amp;ROW($C$13)&amp;":$C$"&amp;491-COUNTBLANK($C$13:$C$491)),"&gt;"&amp;C140)+COUNTIF(C$13:C140,C140),""))</f>
        <v/>
      </c>
      <c r="E140" s="23" t="str">
        <f t="shared" ca="1" si="1"/>
        <v/>
      </c>
    </row>
    <row r="141" spans="1:5" x14ac:dyDescent="0.25">
      <c r="A141" s="23" t="str">
        <f>IF(AND(A140&lt;COUNTIF(REFERENCEMENT_ISOLANT[DATE REFERENCEMENT],"&lt;&gt;"&amp;""),A140&gt;0),'PR-tampon'!A140+1,"")</f>
        <v/>
      </c>
      <c r="B141" s="23" t="str">
        <f>IFERROR(IF(A141="","",VLOOKUP($A141,REFERENCEMENT_ISOLANT[[Ordre]:[Eligibilité procédé]],2,FALSE)),"")</f>
        <v/>
      </c>
      <c r="C141" s="23" t="str" cm="1">
        <f t="array" ref="C141">IF(B141&lt;&gt;"",INDEX(BDD_ISOLANTS_BIOSOURCES!A:BR,B141,MATCH($C$12,REFERENCEMENT_ISOLANT[#Headers],0)),"")</f>
        <v/>
      </c>
      <c r="D141" s="23" t="str">
        <f ca="1">IF($B$10=TRUE,IF(C141&lt;&gt;"",COUNTIF(INDIRECT("$C$"&amp;ROW($C$13)&amp;":$C$"&amp;491-COUNTBLANK($C$13:$C$491)),"&lt;"&amp;C141)+COUNTIF(C$13:C141,C141),""),IF(C141&lt;&gt;"",COUNTIF(INDIRECT("$C$"&amp;ROW($C$13)&amp;":$C$"&amp;491-COUNTBLANK($C$13:$C$491)),"&gt;"&amp;C141)+COUNTIF(C$13:C141,C141),""))</f>
        <v/>
      </c>
      <c r="E141" s="23" t="str">
        <f t="shared" ca="1" si="1"/>
        <v/>
      </c>
    </row>
    <row r="142" spans="1:5" x14ac:dyDescent="0.25">
      <c r="A142" s="23" t="str">
        <f>IF(AND(A141&lt;COUNTIF(REFERENCEMENT_ISOLANT[DATE REFERENCEMENT],"&lt;&gt;"&amp;""),A141&gt;0),'PR-tampon'!A141+1,"")</f>
        <v/>
      </c>
      <c r="B142" s="23" t="str">
        <f>IFERROR(IF(A142="","",VLOOKUP($A142,REFERENCEMENT_ISOLANT[[Ordre]:[Eligibilité procédé]],2,FALSE)),"")</f>
        <v/>
      </c>
      <c r="C142" s="23" t="str" cm="1">
        <f t="array" ref="C142">IF(B142&lt;&gt;"",INDEX(BDD_ISOLANTS_BIOSOURCES!A:BR,B142,MATCH($C$12,REFERENCEMENT_ISOLANT[#Headers],0)),"")</f>
        <v/>
      </c>
      <c r="D142" s="23" t="str">
        <f ca="1">IF($B$10=TRUE,IF(C142&lt;&gt;"",COUNTIF(INDIRECT("$C$"&amp;ROW($C$13)&amp;":$C$"&amp;491-COUNTBLANK($C$13:$C$491)),"&lt;"&amp;C142)+COUNTIF(C$13:C142,C142),""),IF(C142&lt;&gt;"",COUNTIF(INDIRECT("$C$"&amp;ROW($C$13)&amp;":$C$"&amp;491-COUNTBLANK($C$13:$C$491)),"&gt;"&amp;C142)+COUNTIF(C$13:C142,C142),""))</f>
        <v/>
      </c>
      <c r="E142" s="23" t="str">
        <f t="shared" ref="E142:E205" ca="1" si="2">IFERROR(INDEX($A$13:$D$490,MATCH(ROW(D142)-ROW($B$12),$D$13:$D$490,0),2),"")</f>
        <v/>
      </c>
    </row>
    <row r="143" spans="1:5" x14ac:dyDescent="0.25">
      <c r="A143" s="23" t="str">
        <f>IF(AND(A142&lt;COUNTIF(REFERENCEMENT_ISOLANT[DATE REFERENCEMENT],"&lt;&gt;"&amp;""),A142&gt;0),'PR-tampon'!A142+1,"")</f>
        <v/>
      </c>
      <c r="B143" s="23" t="str">
        <f>IFERROR(IF(A143="","",VLOOKUP($A143,REFERENCEMENT_ISOLANT[[Ordre]:[Eligibilité procédé]],2,FALSE)),"")</f>
        <v/>
      </c>
      <c r="C143" s="23" t="str" cm="1">
        <f t="array" ref="C143">IF(B143&lt;&gt;"",INDEX(BDD_ISOLANTS_BIOSOURCES!A:BR,B143,MATCH($C$12,REFERENCEMENT_ISOLANT[#Headers],0)),"")</f>
        <v/>
      </c>
      <c r="D143" s="23" t="str">
        <f ca="1">IF($B$10=TRUE,IF(C143&lt;&gt;"",COUNTIF(INDIRECT("$C$"&amp;ROW($C$13)&amp;":$C$"&amp;491-COUNTBLANK($C$13:$C$491)),"&lt;"&amp;C143)+COUNTIF(C$13:C143,C143),""),IF(C143&lt;&gt;"",COUNTIF(INDIRECT("$C$"&amp;ROW($C$13)&amp;":$C$"&amp;491-COUNTBLANK($C$13:$C$491)),"&gt;"&amp;C143)+COUNTIF(C$13:C143,C143),""))</f>
        <v/>
      </c>
      <c r="E143" s="23" t="str">
        <f t="shared" ca="1" si="2"/>
        <v/>
      </c>
    </row>
    <row r="144" spans="1:5" x14ac:dyDescent="0.25">
      <c r="A144" s="23" t="str">
        <f>IF(AND(A143&lt;COUNTIF(REFERENCEMENT_ISOLANT[DATE REFERENCEMENT],"&lt;&gt;"&amp;""),A143&gt;0),'PR-tampon'!A143+1,"")</f>
        <v/>
      </c>
      <c r="B144" s="23" t="str">
        <f>IFERROR(IF(A144="","",VLOOKUP($A144,REFERENCEMENT_ISOLANT[[Ordre]:[Eligibilité procédé]],2,FALSE)),"")</f>
        <v/>
      </c>
      <c r="C144" s="23" t="str" cm="1">
        <f t="array" ref="C144">IF(B144&lt;&gt;"",INDEX(BDD_ISOLANTS_BIOSOURCES!A:BR,B144,MATCH($C$12,REFERENCEMENT_ISOLANT[#Headers],0)),"")</f>
        <v/>
      </c>
      <c r="D144" s="23" t="str">
        <f ca="1">IF($B$10=TRUE,IF(C144&lt;&gt;"",COUNTIF(INDIRECT("$C$"&amp;ROW($C$13)&amp;":$C$"&amp;491-COUNTBLANK($C$13:$C$491)),"&lt;"&amp;C144)+COUNTIF(C$13:C144,C144),""),IF(C144&lt;&gt;"",COUNTIF(INDIRECT("$C$"&amp;ROW($C$13)&amp;":$C$"&amp;491-COUNTBLANK($C$13:$C$491)),"&gt;"&amp;C144)+COUNTIF(C$13:C144,C144),""))</f>
        <v/>
      </c>
      <c r="E144" s="23" t="str">
        <f t="shared" ca="1" si="2"/>
        <v/>
      </c>
    </row>
    <row r="145" spans="1:5" x14ac:dyDescent="0.25">
      <c r="A145" s="23" t="str">
        <f>IF(AND(A144&lt;COUNTIF(REFERENCEMENT_ISOLANT[DATE REFERENCEMENT],"&lt;&gt;"&amp;""),A144&gt;0),'PR-tampon'!A144+1,"")</f>
        <v/>
      </c>
      <c r="B145" s="23" t="str">
        <f>IFERROR(IF(A145="","",VLOOKUP($A145,REFERENCEMENT_ISOLANT[[Ordre]:[Eligibilité procédé]],2,FALSE)),"")</f>
        <v/>
      </c>
      <c r="C145" s="23" t="str" cm="1">
        <f t="array" ref="C145">IF(B145&lt;&gt;"",INDEX(BDD_ISOLANTS_BIOSOURCES!A:BR,B145,MATCH($C$12,REFERENCEMENT_ISOLANT[#Headers],0)),"")</f>
        <v/>
      </c>
      <c r="D145" s="23" t="str">
        <f ca="1">IF($B$10=TRUE,IF(C145&lt;&gt;"",COUNTIF(INDIRECT("$C$"&amp;ROW($C$13)&amp;":$C$"&amp;491-COUNTBLANK($C$13:$C$491)),"&lt;"&amp;C145)+COUNTIF(C$13:C145,C145),""),IF(C145&lt;&gt;"",COUNTIF(INDIRECT("$C$"&amp;ROW($C$13)&amp;":$C$"&amp;491-COUNTBLANK($C$13:$C$491)),"&gt;"&amp;C145)+COUNTIF(C$13:C145,C145),""))</f>
        <v/>
      </c>
      <c r="E145" s="23" t="str">
        <f t="shared" ca="1" si="2"/>
        <v/>
      </c>
    </row>
    <row r="146" spans="1:5" x14ac:dyDescent="0.25">
      <c r="A146" s="23" t="str">
        <f>IF(AND(A145&lt;COUNTIF(REFERENCEMENT_ISOLANT[DATE REFERENCEMENT],"&lt;&gt;"&amp;""),A145&gt;0),'PR-tampon'!A145+1,"")</f>
        <v/>
      </c>
      <c r="B146" s="23" t="str">
        <f>IFERROR(IF(A146="","",VLOOKUP($A146,REFERENCEMENT_ISOLANT[[Ordre]:[Eligibilité procédé]],2,FALSE)),"")</f>
        <v/>
      </c>
      <c r="C146" s="23" t="str" cm="1">
        <f t="array" ref="C146">IF(B146&lt;&gt;"",INDEX(BDD_ISOLANTS_BIOSOURCES!A:BR,B146,MATCH($C$12,REFERENCEMENT_ISOLANT[#Headers],0)),"")</f>
        <v/>
      </c>
      <c r="D146" s="23" t="str">
        <f ca="1">IF($B$10=TRUE,IF(C146&lt;&gt;"",COUNTIF(INDIRECT("$C$"&amp;ROW($C$13)&amp;":$C$"&amp;491-COUNTBLANK($C$13:$C$491)),"&lt;"&amp;C146)+COUNTIF(C$13:C146,C146),""),IF(C146&lt;&gt;"",COUNTIF(INDIRECT("$C$"&amp;ROW($C$13)&amp;":$C$"&amp;491-COUNTBLANK($C$13:$C$491)),"&gt;"&amp;C146)+COUNTIF(C$13:C146,C146),""))</f>
        <v/>
      </c>
      <c r="E146" s="23" t="str">
        <f t="shared" ca="1" si="2"/>
        <v/>
      </c>
    </row>
    <row r="147" spans="1:5" x14ac:dyDescent="0.25">
      <c r="A147" s="23" t="str">
        <f>IF(AND(A146&lt;COUNTIF(REFERENCEMENT_ISOLANT[DATE REFERENCEMENT],"&lt;&gt;"&amp;""),A146&gt;0),'PR-tampon'!A146+1,"")</f>
        <v/>
      </c>
      <c r="B147" s="23" t="str">
        <f>IFERROR(IF(A147="","",VLOOKUP($A147,REFERENCEMENT_ISOLANT[[Ordre]:[Eligibilité procédé]],2,FALSE)),"")</f>
        <v/>
      </c>
      <c r="C147" s="23" t="str" cm="1">
        <f t="array" ref="C147">IF(B147&lt;&gt;"",INDEX(BDD_ISOLANTS_BIOSOURCES!A:BR,B147,MATCH($C$12,REFERENCEMENT_ISOLANT[#Headers],0)),"")</f>
        <v/>
      </c>
      <c r="D147" s="23" t="str">
        <f ca="1">IF($B$10=TRUE,IF(C147&lt;&gt;"",COUNTIF(INDIRECT("$C$"&amp;ROW($C$13)&amp;":$C$"&amp;491-COUNTBLANK($C$13:$C$491)),"&lt;"&amp;C147)+COUNTIF(C$13:C147,C147),""),IF(C147&lt;&gt;"",COUNTIF(INDIRECT("$C$"&amp;ROW($C$13)&amp;":$C$"&amp;491-COUNTBLANK($C$13:$C$491)),"&gt;"&amp;C147)+COUNTIF(C$13:C147,C147),""))</f>
        <v/>
      </c>
      <c r="E147" s="23" t="str">
        <f t="shared" ca="1" si="2"/>
        <v/>
      </c>
    </row>
    <row r="148" spans="1:5" x14ac:dyDescent="0.25">
      <c r="A148" s="23" t="str">
        <f>IF(AND(A147&lt;COUNTIF(REFERENCEMENT_ISOLANT[DATE REFERENCEMENT],"&lt;&gt;"&amp;""),A147&gt;0),'PR-tampon'!A147+1,"")</f>
        <v/>
      </c>
      <c r="B148" s="23" t="str">
        <f>IFERROR(IF(A148="","",VLOOKUP($A148,REFERENCEMENT_ISOLANT[[Ordre]:[Eligibilité procédé]],2,FALSE)),"")</f>
        <v/>
      </c>
      <c r="C148" s="23" t="str" cm="1">
        <f t="array" ref="C148">IF(B148&lt;&gt;"",INDEX(BDD_ISOLANTS_BIOSOURCES!A:BR,B148,MATCH($C$12,REFERENCEMENT_ISOLANT[#Headers],0)),"")</f>
        <v/>
      </c>
      <c r="D148" s="23" t="str">
        <f ca="1">IF($B$10=TRUE,IF(C148&lt;&gt;"",COUNTIF(INDIRECT("$C$"&amp;ROW($C$13)&amp;":$C$"&amp;491-COUNTBLANK($C$13:$C$491)),"&lt;"&amp;C148)+COUNTIF(C$13:C148,C148),""),IF(C148&lt;&gt;"",COUNTIF(INDIRECT("$C$"&amp;ROW($C$13)&amp;":$C$"&amp;491-COUNTBLANK($C$13:$C$491)),"&gt;"&amp;C148)+COUNTIF(C$13:C148,C148),""))</f>
        <v/>
      </c>
      <c r="E148" s="23" t="str">
        <f t="shared" ca="1" si="2"/>
        <v/>
      </c>
    </row>
    <row r="149" spans="1:5" x14ac:dyDescent="0.25">
      <c r="A149" s="23" t="str">
        <f>IF(AND(A148&lt;COUNTIF(REFERENCEMENT_ISOLANT[DATE REFERENCEMENT],"&lt;&gt;"&amp;""),A148&gt;0),'PR-tampon'!A148+1,"")</f>
        <v/>
      </c>
      <c r="B149" s="23" t="str">
        <f>IFERROR(IF(A149="","",VLOOKUP($A149,REFERENCEMENT_ISOLANT[[Ordre]:[Eligibilité procédé]],2,FALSE)),"")</f>
        <v/>
      </c>
      <c r="C149" s="23" t="str" cm="1">
        <f t="array" ref="C149">IF(B149&lt;&gt;"",INDEX(BDD_ISOLANTS_BIOSOURCES!A:BR,B149,MATCH($C$12,REFERENCEMENT_ISOLANT[#Headers],0)),"")</f>
        <v/>
      </c>
      <c r="D149" s="23" t="str">
        <f ca="1">IF($B$10=TRUE,IF(C149&lt;&gt;"",COUNTIF(INDIRECT("$C$"&amp;ROW($C$13)&amp;":$C$"&amp;491-COUNTBLANK($C$13:$C$491)),"&lt;"&amp;C149)+COUNTIF(C$13:C149,C149),""),IF(C149&lt;&gt;"",COUNTIF(INDIRECT("$C$"&amp;ROW($C$13)&amp;":$C$"&amp;491-COUNTBLANK($C$13:$C$491)),"&gt;"&amp;C149)+COUNTIF(C$13:C149,C149),""))</f>
        <v/>
      </c>
      <c r="E149" s="23" t="str">
        <f t="shared" ca="1" si="2"/>
        <v/>
      </c>
    </row>
    <row r="150" spans="1:5" x14ac:dyDescent="0.25">
      <c r="A150" s="23" t="str">
        <f>IF(AND(A149&lt;COUNTIF(REFERENCEMENT_ISOLANT[DATE REFERENCEMENT],"&lt;&gt;"&amp;""),A149&gt;0),'PR-tampon'!A149+1,"")</f>
        <v/>
      </c>
      <c r="B150" s="23" t="str">
        <f>IFERROR(IF(A150="","",VLOOKUP($A150,REFERENCEMENT_ISOLANT[[Ordre]:[Eligibilité procédé]],2,FALSE)),"")</f>
        <v/>
      </c>
      <c r="C150" s="23" t="str" cm="1">
        <f t="array" ref="C150">IF(B150&lt;&gt;"",INDEX(BDD_ISOLANTS_BIOSOURCES!A:BR,B150,MATCH($C$12,REFERENCEMENT_ISOLANT[#Headers],0)),"")</f>
        <v/>
      </c>
      <c r="D150" s="23" t="str">
        <f ca="1">IF($B$10=TRUE,IF(C150&lt;&gt;"",COUNTIF(INDIRECT("$C$"&amp;ROW($C$13)&amp;":$C$"&amp;491-COUNTBLANK($C$13:$C$491)),"&lt;"&amp;C150)+COUNTIF(C$13:C150,C150),""),IF(C150&lt;&gt;"",COUNTIF(INDIRECT("$C$"&amp;ROW($C$13)&amp;":$C$"&amp;491-COUNTBLANK($C$13:$C$491)),"&gt;"&amp;C150)+COUNTIF(C$13:C150,C150),""))</f>
        <v/>
      </c>
      <c r="E150" s="23" t="str">
        <f t="shared" ca="1" si="2"/>
        <v/>
      </c>
    </row>
    <row r="151" spans="1:5" x14ac:dyDescent="0.25">
      <c r="A151" s="23" t="str">
        <f>IF(AND(A150&lt;COUNTIF(REFERENCEMENT_ISOLANT[DATE REFERENCEMENT],"&lt;&gt;"&amp;""),A150&gt;0),'PR-tampon'!A150+1,"")</f>
        <v/>
      </c>
      <c r="B151" s="23" t="str">
        <f>IFERROR(IF(A151="","",VLOOKUP($A151,REFERENCEMENT_ISOLANT[[Ordre]:[Eligibilité procédé]],2,FALSE)),"")</f>
        <v/>
      </c>
      <c r="C151" s="23" t="str" cm="1">
        <f t="array" ref="C151">IF(B151&lt;&gt;"",INDEX(BDD_ISOLANTS_BIOSOURCES!A:BR,B151,MATCH($C$12,REFERENCEMENT_ISOLANT[#Headers],0)),"")</f>
        <v/>
      </c>
      <c r="D151" s="23" t="str">
        <f ca="1">IF($B$10=TRUE,IF(C151&lt;&gt;"",COUNTIF(INDIRECT("$C$"&amp;ROW($C$13)&amp;":$C$"&amp;491-COUNTBLANK($C$13:$C$491)),"&lt;"&amp;C151)+COUNTIF(C$13:C151,C151),""),IF(C151&lt;&gt;"",COUNTIF(INDIRECT("$C$"&amp;ROW($C$13)&amp;":$C$"&amp;491-COUNTBLANK($C$13:$C$491)),"&gt;"&amp;C151)+COUNTIF(C$13:C151,C151),""))</f>
        <v/>
      </c>
      <c r="E151" s="23" t="str">
        <f t="shared" ca="1" si="2"/>
        <v/>
      </c>
    </row>
    <row r="152" spans="1:5" x14ac:dyDescent="0.25">
      <c r="A152" s="23" t="str">
        <f>IF(AND(A151&lt;COUNTIF(REFERENCEMENT_ISOLANT[DATE REFERENCEMENT],"&lt;&gt;"&amp;""),A151&gt;0),'PR-tampon'!A151+1,"")</f>
        <v/>
      </c>
      <c r="B152" s="23" t="str">
        <f>IFERROR(IF(A152="","",VLOOKUP($A152,REFERENCEMENT_ISOLANT[[Ordre]:[Eligibilité procédé]],2,FALSE)),"")</f>
        <v/>
      </c>
      <c r="C152" s="23" t="str" cm="1">
        <f t="array" ref="C152">IF(B152&lt;&gt;"",INDEX(BDD_ISOLANTS_BIOSOURCES!A:BR,B152,MATCH($C$12,REFERENCEMENT_ISOLANT[#Headers],0)),"")</f>
        <v/>
      </c>
      <c r="D152" s="23" t="str">
        <f ca="1">IF($B$10=TRUE,IF(C152&lt;&gt;"",COUNTIF(INDIRECT("$C$"&amp;ROW($C$13)&amp;":$C$"&amp;491-COUNTBLANK($C$13:$C$491)),"&lt;"&amp;C152)+COUNTIF(C$13:C152,C152),""),IF(C152&lt;&gt;"",COUNTIF(INDIRECT("$C$"&amp;ROW($C$13)&amp;":$C$"&amp;491-COUNTBLANK($C$13:$C$491)),"&gt;"&amp;C152)+COUNTIF(C$13:C152,C152),""))</f>
        <v/>
      </c>
      <c r="E152" s="23" t="str">
        <f t="shared" ca="1" si="2"/>
        <v/>
      </c>
    </row>
    <row r="153" spans="1:5" x14ac:dyDescent="0.25">
      <c r="A153" s="23" t="str">
        <f>IF(AND(A152&lt;COUNTIF(REFERENCEMENT_ISOLANT[DATE REFERENCEMENT],"&lt;&gt;"&amp;""),A152&gt;0),'PR-tampon'!A152+1,"")</f>
        <v/>
      </c>
      <c r="B153" s="23" t="str">
        <f>IFERROR(IF(A153="","",VLOOKUP($A153,REFERENCEMENT_ISOLANT[[Ordre]:[Eligibilité procédé]],2,FALSE)),"")</f>
        <v/>
      </c>
      <c r="C153" s="23" t="str" cm="1">
        <f t="array" ref="C153">IF(B153&lt;&gt;"",INDEX(BDD_ISOLANTS_BIOSOURCES!A:BR,B153,MATCH($C$12,REFERENCEMENT_ISOLANT[#Headers],0)),"")</f>
        <v/>
      </c>
      <c r="D153" s="23" t="str">
        <f ca="1">IF($B$10=TRUE,IF(C153&lt;&gt;"",COUNTIF(INDIRECT("$C$"&amp;ROW($C$13)&amp;":$C$"&amp;491-COUNTBLANK($C$13:$C$491)),"&lt;"&amp;C153)+COUNTIF(C$13:C153,C153),""),IF(C153&lt;&gt;"",COUNTIF(INDIRECT("$C$"&amp;ROW($C$13)&amp;":$C$"&amp;491-COUNTBLANK($C$13:$C$491)),"&gt;"&amp;C153)+COUNTIF(C$13:C153,C153),""))</f>
        <v/>
      </c>
      <c r="E153" s="23" t="str">
        <f t="shared" ca="1" si="2"/>
        <v/>
      </c>
    </row>
    <row r="154" spans="1:5" x14ac:dyDescent="0.25">
      <c r="A154" s="23" t="str">
        <f>IF(AND(A153&lt;COUNTIF(REFERENCEMENT_ISOLANT[DATE REFERENCEMENT],"&lt;&gt;"&amp;""),A153&gt;0),'PR-tampon'!A153+1,"")</f>
        <v/>
      </c>
      <c r="B154" s="23" t="str">
        <f>IFERROR(IF(A154="","",VLOOKUP($A154,REFERENCEMENT_ISOLANT[[Ordre]:[Eligibilité procédé]],2,FALSE)),"")</f>
        <v/>
      </c>
      <c r="C154" s="23" t="str" cm="1">
        <f t="array" ref="C154">IF(B154&lt;&gt;"",INDEX(BDD_ISOLANTS_BIOSOURCES!A:BR,B154,MATCH($C$12,REFERENCEMENT_ISOLANT[#Headers],0)),"")</f>
        <v/>
      </c>
      <c r="D154" s="23" t="str">
        <f ca="1">IF($B$10=TRUE,IF(C154&lt;&gt;"",COUNTIF(INDIRECT("$C$"&amp;ROW($C$13)&amp;":$C$"&amp;491-COUNTBLANK($C$13:$C$491)),"&lt;"&amp;C154)+COUNTIF(C$13:C154,C154),""),IF(C154&lt;&gt;"",COUNTIF(INDIRECT("$C$"&amp;ROW($C$13)&amp;":$C$"&amp;491-COUNTBLANK($C$13:$C$491)),"&gt;"&amp;C154)+COUNTIF(C$13:C154,C154),""))</f>
        <v/>
      </c>
      <c r="E154" s="23" t="str">
        <f t="shared" ca="1" si="2"/>
        <v/>
      </c>
    </row>
    <row r="155" spans="1:5" x14ac:dyDescent="0.25">
      <c r="A155" s="23" t="str">
        <f>IF(AND(A154&lt;COUNTIF(REFERENCEMENT_ISOLANT[DATE REFERENCEMENT],"&lt;&gt;"&amp;""),A154&gt;0),'PR-tampon'!A154+1,"")</f>
        <v/>
      </c>
      <c r="B155" s="23" t="str">
        <f>IFERROR(IF(A155="","",VLOOKUP($A155,REFERENCEMENT_ISOLANT[[Ordre]:[Eligibilité procédé]],2,FALSE)),"")</f>
        <v/>
      </c>
      <c r="C155" s="23" t="str" cm="1">
        <f t="array" ref="C155">IF(B155&lt;&gt;"",INDEX(BDD_ISOLANTS_BIOSOURCES!A:BR,B155,MATCH($C$12,REFERENCEMENT_ISOLANT[#Headers],0)),"")</f>
        <v/>
      </c>
      <c r="D155" s="23" t="str">
        <f ca="1">IF($B$10=TRUE,IF(C155&lt;&gt;"",COUNTIF(INDIRECT("$C$"&amp;ROW($C$13)&amp;":$C$"&amp;491-COUNTBLANK($C$13:$C$491)),"&lt;"&amp;C155)+COUNTIF(C$13:C155,C155),""),IF(C155&lt;&gt;"",COUNTIF(INDIRECT("$C$"&amp;ROW($C$13)&amp;":$C$"&amp;491-COUNTBLANK($C$13:$C$491)),"&gt;"&amp;C155)+COUNTIF(C$13:C155,C155),""))</f>
        <v/>
      </c>
      <c r="E155" s="23" t="str">
        <f t="shared" ca="1" si="2"/>
        <v/>
      </c>
    </row>
    <row r="156" spans="1:5" x14ac:dyDescent="0.25">
      <c r="A156" s="23" t="str">
        <f>IF(AND(A155&lt;COUNTIF(REFERENCEMENT_ISOLANT[DATE REFERENCEMENT],"&lt;&gt;"&amp;""),A155&gt;0),'PR-tampon'!A155+1,"")</f>
        <v/>
      </c>
      <c r="B156" s="23" t="str">
        <f>IFERROR(IF(A156="","",VLOOKUP($A156,REFERENCEMENT_ISOLANT[[Ordre]:[Eligibilité procédé]],2,FALSE)),"")</f>
        <v/>
      </c>
      <c r="C156" s="23" t="str" cm="1">
        <f t="array" ref="C156">IF(B156&lt;&gt;"",INDEX(BDD_ISOLANTS_BIOSOURCES!A:BR,B156,MATCH($C$12,REFERENCEMENT_ISOLANT[#Headers],0)),"")</f>
        <v/>
      </c>
      <c r="D156" s="23" t="str">
        <f ca="1">IF($B$10=TRUE,IF(C156&lt;&gt;"",COUNTIF(INDIRECT("$C$"&amp;ROW($C$13)&amp;":$C$"&amp;491-COUNTBLANK($C$13:$C$491)),"&lt;"&amp;C156)+COUNTIF(C$13:C156,C156),""),IF(C156&lt;&gt;"",COUNTIF(INDIRECT("$C$"&amp;ROW($C$13)&amp;":$C$"&amp;491-COUNTBLANK($C$13:$C$491)),"&gt;"&amp;C156)+COUNTIF(C$13:C156,C156),""))</f>
        <v/>
      </c>
      <c r="E156" s="23" t="str">
        <f t="shared" ca="1" si="2"/>
        <v/>
      </c>
    </row>
    <row r="157" spans="1:5" x14ac:dyDescent="0.25">
      <c r="A157" s="23" t="str">
        <f>IF(AND(A156&lt;COUNTIF(REFERENCEMENT_ISOLANT[DATE REFERENCEMENT],"&lt;&gt;"&amp;""),A156&gt;0),'PR-tampon'!A156+1,"")</f>
        <v/>
      </c>
      <c r="B157" s="23" t="str">
        <f>IFERROR(IF(A157="","",VLOOKUP($A157,REFERENCEMENT_ISOLANT[[Ordre]:[Eligibilité procédé]],2,FALSE)),"")</f>
        <v/>
      </c>
      <c r="C157" s="23" t="str" cm="1">
        <f t="array" ref="C157">IF(B157&lt;&gt;"",INDEX(BDD_ISOLANTS_BIOSOURCES!A:BR,B157,MATCH($C$12,REFERENCEMENT_ISOLANT[#Headers],0)),"")</f>
        <v/>
      </c>
      <c r="D157" s="23" t="str">
        <f ca="1">IF($B$10=TRUE,IF(C157&lt;&gt;"",COUNTIF(INDIRECT("$C$"&amp;ROW($C$13)&amp;":$C$"&amp;491-COUNTBLANK($C$13:$C$491)),"&lt;"&amp;C157)+COUNTIF(C$13:C157,C157),""),IF(C157&lt;&gt;"",COUNTIF(INDIRECT("$C$"&amp;ROW($C$13)&amp;":$C$"&amp;491-COUNTBLANK($C$13:$C$491)),"&gt;"&amp;C157)+COUNTIF(C$13:C157,C157),""))</f>
        <v/>
      </c>
      <c r="E157" s="23" t="str">
        <f t="shared" ca="1" si="2"/>
        <v/>
      </c>
    </row>
    <row r="158" spans="1:5" x14ac:dyDescent="0.25">
      <c r="A158" s="23" t="str">
        <f>IF(AND(A157&lt;COUNTIF(REFERENCEMENT_ISOLANT[DATE REFERENCEMENT],"&lt;&gt;"&amp;""),A157&gt;0),'PR-tampon'!A157+1,"")</f>
        <v/>
      </c>
      <c r="B158" s="23" t="str">
        <f>IFERROR(IF(A158="","",VLOOKUP($A158,REFERENCEMENT_ISOLANT[[Ordre]:[Eligibilité procédé]],2,FALSE)),"")</f>
        <v/>
      </c>
      <c r="C158" s="23" t="str" cm="1">
        <f t="array" ref="C158">IF(B158&lt;&gt;"",INDEX(BDD_ISOLANTS_BIOSOURCES!A:BR,B158,MATCH($C$12,REFERENCEMENT_ISOLANT[#Headers],0)),"")</f>
        <v/>
      </c>
      <c r="D158" s="23" t="str">
        <f ca="1">IF($B$10=TRUE,IF(C158&lt;&gt;"",COUNTIF(INDIRECT("$C$"&amp;ROW($C$13)&amp;":$C$"&amp;491-COUNTBLANK($C$13:$C$491)),"&lt;"&amp;C158)+COUNTIF(C$13:C158,C158),""),IF(C158&lt;&gt;"",COUNTIF(INDIRECT("$C$"&amp;ROW($C$13)&amp;":$C$"&amp;491-COUNTBLANK($C$13:$C$491)),"&gt;"&amp;C158)+COUNTIF(C$13:C158,C158),""))</f>
        <v/>
      </c>
      <c r="E158" s="23" t="str">
        <f t="shared" ca="1" si="2"/>
        <v/>
      </c>
    </row>
    <row r="159" spans="1:5" x14ac:dyDescent="0.25">
      <c r="A159" s="23" t="str">
        <f>IF(AND(A158&lt;COUNTIF(REFERENCEMENT_ISOLANT[DATE REFERENCEMENT],"&lt;&gt;"&amp;""),A158&gt;0),'PR-tampon'!A158+1,"")</f>
        <v/>
      </c>
      <c r="B159" s="23" t="str">
        <f>IFERROR(IF(A159="","",VLOOKUP($A159,REFERENCEMENT_ISOLANT[[Ordre]:[Eligibilité procédé]],2,FALSE)),"")</f>
        <v/>
      </c>
      <c r="C159" s="23" t="str" cm="1">
        <f t="array" ref="C159">IF(B159&lt;&gt;"",INDEX(BDD_ISOLANTS_BIOSOURCES!A:BR,B159,MATCH($C$12,REFERENCEMENT_ISOLANT[#Headers],0)),"")</f>
        <v/>
      </c>
      <c r="D159" s="23" t="str">
        <f ca="1">IF($B$10=TRUE,IF(C159&lt;&gt;"",COUNTIF(INDIRECT("$C$"&amp;ROW($C$13)&amp;":$C$"&amp;491-COUNTBLANK($C$13:$C$491)),"&lt;"&amp;C159)+COUNTIF(C$13:C159,C159),""),IF(C159&lt;&gt;"",COUNTIF(INDIRECT("$C$"&amp;ROW($C$13)&amp;":$C$"&amp;491-COUNTBLANK($C$13:$C$491)),"&gt;"&amp;C159)+COUNTIF(C$13:C159,C159),""))</f>
        <v/>
      </c>
      <c r="E159" s="23" t="str">
        <f t="shared" ca="1" si="2"/>
        <v/>
      </c>
    </row>
    <row r="160" spans="1:5" x14ac:dyDescent="0.25">
      <c r="A160" s="23" t="str">
        <f>IF(AND(A159&lt;COUNTIF(REFERENCEMENT_ISOLANT[DATE REFERENCEMENT],"&lt;&gt;"&amp;""),A159&gt;0),'PR-tampon'!A159+1,"")</f>
        <v/>
      </c>
      <c r="B160" s="23" t="str">
        <f>IFERROR(IF(A160="","",VLOOKUP($A160,REFERENCEMENT_ISOLANT[[Ordre]:[Eligibilité procédé]],2,FALSE)),"")</f>
        <v/>
      </c>
      <c r="C160" s="23" t="str" cm="1">
        <f t="array" ref="C160">IF(B160&lt;&gt;"",INDEX(BDD_ISOLANTS_BIOSOURCES!A:BR,B160,MATCH($C$12,REFERENCEMENT_ISOLANT[#Headers],0)),"")</f>
        <v/>
      </c>
      <c r="D160" s="23" t="str">
        <f ca="1">IF($B$10=TRUE,IF(C160&lt;&gt;"",COUNTIF(INDIRECT("$C$"&amp;ROW($C$13)&amp;":$C$"&amp;491-COUNTBLANK($C$13:$C$491)),"&lt;"&amp;C160)+COUNTIF(C$13:C160,C160),""),IF(C160&lt;&gt;"",COUNTIF(INDIRECT("$C$"&amp;ROW($C$13)&amp;":$C$"&amp;491-COUNTBLANK($C$13:$C$491)),"&gt;"&amp;C160)+COUNTIF(C$13:C160,C160),""))</f>
        <v/>
      </c>
      <c r="E160" s="23" t="str">
        <f t="shared" ca="1" si="2"/>
        <v/>
      </c>
    </row>
    <row r="161" spans="1:5" x14ac:dyDescent="0.25">
      <c r="A161" s="23" t="str">
        <f>IF(AND(A160&lt;COUNTIF(REFERENCEMENT_ISOLANT[DATE REFERENCEMENT],"&lt;&gt;"&amp;""),A160&gt;0),'PR-tampon'!A160+1,"")</f>
        <v/>
      </c>
      <c r="B161" s="23" t="str">
        <f>IFERROR(IF(A161="","",VLOOKUP($A161,REFERENCEMENT_ISOLANT[[Ordre]:[Eligibilité procédé]],2,FALSE)),"")</f>
        <v/>
      </c>
      <c r="C161" s="23" t="str" cm="1">
        <f t="array" ref="C161">IF(B161&lt;&gt;"",INDEX(BDD_ISOLANTS_BIOSOURCES!A:BR,B161,MATCH($C$12,REFERENCEMENT_ISOLANT[#Headers],0)),"")</f>
        <v/>
      </c>
      <c r="D161" s="23" t="str">
        <f ca="1">IF($B$10=TRUE,IF(C161&lt;&gt;"",COUNTIF(INDIRECT("$C$"&amp;ROW($C$13)&amp;":$C$"&amp;491-COUNTBLANK($C$13:$C$491)),"&lt;"&amp;C161)+COUNTIF(C$13:C161,C161),""),IF(C161&lt;&gt;"",COUNTIF(INDIRECT("$C$"&amp;ROW($C$13)&amp;":$C$"&amp;491-COUNTBLANK($C$13:$C$491)),"&gt;"&amp;C161)+COUNTIF(C$13:C161,C161),""))</f>
        <v/>
      </c>
      <c r="E161" s="23" t="str">
        <f t="shared" ca="1" si="2"/>
        <v/>
      </c>
    </row>
    <row r="162" spans="1:5" x14ac:dyDescent="0.25">
      <c r="A162" s="23" t="str">
        <f>IF(AND(A161&lt;COUNTIF(REFERENCEMENT_ISOLANT[DATE REFERENCEMENT],"&lt;&gt;"&amp;""),A161&gt;0),'PR-tampon'!A161+1,"")</f>
        <v/>
      </c>
      <c r="B162" s="23" t="str">
        <f>IFERROR(IF(A162="","",VLOOKUP($A162,REFERENCEMENT_ISOLANT[[Ordre]:[Eligibilité procédé]],2,FALSE)),"")</f>
        <v/>
      </c>
      <c r="C162" s="23" t="str" cm="1">
        <f t="array" ref="C162">IF(B162&lt;&gt;"",INDEX(BDD_ISOLANTS_BIOSOURCES!A:BR,B162,MATCH($C$12,REFERENCEMENT_ISOLANT[#Headers],0)),"")</f>
        <v/>
      </c>
      <c r="D162" s="23" t="str">
        <f ca="1">IF($B$10=TRUE,IF(C162&lt;&gt;"",COUNTIF(INDIRECT("$C$"&amp;ROW($C$13)&amp;":$C$"&amp;491-COUNTBLANK($C$13:$C$491)),"&lt;"&amp;C162)+COUNTIF(C$13:C162,C162),""),IF(C162&lt;&gt;"",COUNTIF(INDIRECT("$C$"&amp;ROW($C$13)&amp;":$C$"&amp;491-COUNTBLANK($C$13:$C$491)),"&gt;"&amp;C162)+COUNTIF(C$13:C162,C162),""))</f>
        <v/>
      </c>
      <c r="E162" s="23" t="str">
        <f t="shared" ca="1" si="2"/>
        <v/>
      </c>
    </row>
    <row r="163" spans="1:5" x14ac:dyDescent="0.25">
      <c r="A163" s="23" t="str">
        <f>IF(AND(A162&lt;COUNTIF(REFERENCEMENT_ISOLANT[DATE REFERENCEMENT],"&lt;&gt;"&amp;""),A162&gt;0),'PR-tampon'!A162+1,"")</f>
        <v/>
      </c>
      <c r="B163" s="23" t="str">
        <f>IFERROR(IF(A163="","",VLOOKUP($A163,REFERENCEMENT_ISOLANT[[Ordre]:[Eligibilité procédé]],2,FALSE)),"")</f>
        <v/>
      </c>
      <c r="C163" s="23" t="str" cm="1">
        <f t="array" ref="C163">IF(B163&lt;&gt;"",INDEX(BDD_ISOLANTS_BIOSOURCES!A:BR,B163,MATCH($C$12,REFERENCEMENT_ISOLANT[#Headers],0)),"")</f>
        <v/>
      </c>
      <c r="D163" s="23" t="str">
        <f ca="1">IF($B$10=TRUE,IF(C163&lt;&gt;"",COUNTIF(INDIRECT("$C$"&amp;ROW($C$13)&amp;":$C$"&amp;491-COUNTBLANK($C$13:$C$491)),"&lt;"&amp;C163)+COUNTIF(C$13:C163,C163),""),IF(C163&lt;&gt;"",COUNTIF(INDIRECT("$C$"&amp;ROW($C$13)&amp;":$C$"&amp;491-COUNTBLANK($C$13:$C$491)),"&gt;"&amp;C163)+COUNTIF(C$13:C163,C163),""))</f>
        <v/>
      </c>
      <c r="E163" s="23" t="str">
        <f t="shared" ca="1" si="2"/>
        <v/>
      </c>
    </row>
    <row r="164" spans="1:5" x14ac:dyDescent="0.25">
      <c r="A164" s="23" t="str">
        <f>IF(AND(A163&lt;COUNTIF(REFERENCEMENT_ISOLANT[DATE REFERENCEMENT],"&lt;&gt;"&amp;""),A163&gt;0),'PR-tampon'!A163+1,"")</f>
        <v/>
      </c>
      <c r="B164" s="23" t="str">
        <f>IFERROR(IF(A164="","",VLOOKUP($A164,REFERENCEMENT_ISOLANT[[Ordre]:[Eligibilité procédé]],2,FALSE)),"")</f>
        <v/>
      </c>
      <c r="C164" s="23" t="str" cm="1">
        <f t="array" ref="C164">IF(B164&lt;&gt;"",INDEX(BDD_ISOLANTS_BIOSOURCES!A:BR,B164,MATCH($C$12,REFERENCEMENT_ISOLANT[#Headers],0)),"")</f>
        <v/>
      </c>
      <c r="D164" s="23" t="str">
        <f ca="1">IF($B$10=TRUE,IF(C164&lt;&gt;"",COUNTIF(INDIRECT("$C$"&amp;ROW($C$13)&amp;":$C$"&amp;491-COUNTBLANK($C$13:$C$491)),"&lt;"&amp;C164)+COUNTIF(C$13:C164,C164),""),IF(C164&lt;&gt;"",COUNTIF(INDIRECT("$C$"&amp;ROW($C$13)&amp;":$C$"&amp;491-COUNTBLANK($C$13:$C$491)),"&gt;"&amp;C164)+COUNTIF(C$13:C164,C164),""))</f>
        <v/>
      </c>
      <c r="E164" s="23" t="str">
        <f t="shared" ca="1" si="2"/>
        <v/>
      </c>
    </row>
    <row r="165" spans="1:5" x14ac:dyDescent="0.25">
      <c r="A165" s="23" t="str">
        <f>IF(AND(A164&lt;COUNTIF(REFERENCEMENT_ISOLANT[DATE REFERENCEMENT],"&lt;&gt;"&amp;""),A164&gt;0),'PR-tampon'!A164+1,"")</f>
        <v/>
      </c>
      <c r="B165" s="23" t="str">
        <f>IFERROR(IF(A165="","",VLOOKUP($A165,REFERENCEMENT_ISOLANT[[Ordre]:[Eligibilité procédé]],2,FALSE)),"")</f>
        <v/>
      </c>
      <c r="C165" s="23" t="str" cm="1">
        <f t="array" ref="C165">IF(B165&lt;&gt;"",INDEX(BDD_ISOLANTS_BIOSOURCES!A:BR,B165,MATCH($C$12,REFERENCEMENT_ISOLANT[#Headers],0)),"")</f>
        <v/>
      </c>
      <c r="D165" s="23" t="str">
        <f ca="1">IF($B$10=TRUE,IF(C165&lt;&gt;"",COUNTIF(INDIRECT("$C$"&amp;ROW($C$13)&amp;":$C$"&amp;491-COUNTBLANK($C$13:$C$491)),"&lt;"&amp;C165)+COUNTIF(C$13:C165,C165),""),IF(C165&lt;&gt;"",COUNTIF(INDIRECT("$C$"&amp;ROW($C$13)&amp;":$C$"&amp;491-COUNTBLANK($C$13:$C$491)),"&gt;"&amp;C165)+COUNTIF(C$13:C165,C165),""))</f>
        <v/>
      </c>
      <c r="E165" s="23" t="str">
        <f t="shared" ca="1" si="2"/>
        <v/>
      </c>
    </row>
    <row r="166" spans="1:5" x14ac:dyDescent="0.25">
      <c r="A166" s="23" t="str">
        <f>IF(AND(A165&lt;COUNTIF(REFERENCEMENT_ISOLANT[DATE REFERENCEMENT],"&lt;&gt;"&amp;""),A165&gt;0),'PR-tampon'!A165+1,"")</f>
        <v/>
      </c>
      <c r="B166" s="23" t="str">
        <f>IFERROR(IF(A166="","",VLOOKUP($A166,REFERENCEMENT_ISOLANT[[Ordre]:[Eligibilité procédé]],2,FALSE)),"")</f>
        <v/>
      </c>
      <c r="C166" s="23" t="str" cm="1">
        <f t="array" ref="C166">IF(B166&lt;&gt;"",INDEX(BDD_ISOLANTS_BIOSOURCES!A:BR,B166,MATCH($C$12,REFERENCEMENT_ISOLANT[#Headers],0)),"")</f>
        <v/>
      </c>
      <c r="D166" s="23" t="str">
        <f ca="1">IF($B$10=TRUE,IF(C166&lt;&gt;"",COUNTIF(INDIRECT("$C$"&amp;ROW($C$13)&amp;":$C$"&amp;491-COUNTBLANK($C$13:$C$491)),"&lt;"&amp;C166)+COUNTIF(C$13:C166,C166),""),IF(C166&lt;&gt;"",COUNTIF(INDIRECT("$C$"&amp;ROW($C$13)&amp;":$C$"&amp;491-COUNTBLANK($C$13:$C$491)),"&gt;"&amp;C166)+COUNTIF(C$13:C166,C166),""))</f>
        <v/>
      </c>
      <c r="E166" s="23" t="str">
        <f t="shared" ca="1" si="2"/>
        <v/>
      </c>
    </row>
    <row r="167" spans="1:5" x14ac:dyDescent="0.25">
      <c r="A167" s="23" t="str">
        <f>IF(AND(A166&lt;COUNTIF(REFERENCEMENT_ISOLANT[DATE REFERENCEMENT],"&lt;&gt;"&amp;""),A166&gt;0),'PR-tampon'!A166+1,"")</f>
        <v/>
      </c>
      <c r="B167" s="23" t="str">
        <f>IFERROR(IF(A167="","",VLOOKUP($A167,REFERENCEMENT_ISOLANT[[Ordre]:[Eligibilité procédé]],2,FALSE)),"")</f>
        <v/>
      </c>
      <c r="C167" s="23" t="str" cm="1">
        <f t="array" ref="C167">IF(B167&lt;&gt;"",INDEX(BDD_ISOLANTS_BIOSOURCES!A:BR,B167,MATCH($C$12,REFERENCEMENT_ISOLANT[#Headers],0)),"")</f>
        <v/>
      </c>
      <c r="D167" s="23" t="str">
        <f ca="1">IF($B$10=TRUE,IF(C167&lt;&gt;"",COUNTIF(INDIRECT("$C$"&amp;ROW($C$13)&amp;":$C$"&amp;491-COUNTBLANK($C$13:$C$491)),"&lt;"&amp;C167)+COUNTIF(C$13:C167,C167),""),IF(C167&lt;&gt;"",COUNTIF(INDIRECT("$C$"&amp;ROW($C$13)&amp;":$C$"&amp;491-COUNTBLANK($C$13:$C$491)),"&gt;"&amp;C167)+COUNTIF(C$13:C167,C167),""))</f>
        <v/>
      </c>
      <c r="E167" s="23" t="str">
        <f t="shared" ca="1" si="2"/>
        <v/>
      </c>
    </row>
    <row r="168" spans="1:5" x14ac:dyDescent="0.25">
      <c r="A168" s="23" t="str">
        <f>IF(AND(A167&lt;COUNTIF(REFERENCEMENT_ISOLANT[DATE REFERENCEMENT],"&lt;&gt;"&amp;""),A167&gt;0),'PR-tampon'!A167+1,"")</f>
        <v/>
      </c>
      <c r="B168" s="23" t="str">
        <f>IFERROR(IF(A168="","",VLOOKUP($A168,REFERENCEMENT_ISOLANT[[Ordre]:[Eligibilité procédé]],2,FALSE)),"")</f>
        <v/>
      </c>
      <c r="C168" s="23" t="str" cm="1">
        <f t="array" ref="C168">IF(B168&lt;&gt;"",INDEX(BDD_ISOLANTS_BIOSOURCES!A:BR,B168,MATCH($C$12,REFERENCEMENT_ISOLANT[#Headers],0)),"")</f>
        <v/>
      </c>
      <c r="D168" s="23" t="str">
        <f ca="1">IF($B$10=TRUE,IF(C168&lt;&gt;"",COUNTIF(INDIRECT("$C$"&amp;ROW($C$13)&amp;":$C$"&amp;491-COUNTBLANK($C$13:$C$491)),"&lt;"&amp;C168)+COUNTIF(C$13:C168,C168),""),IF(C168&lt;&gt;"",COUNTIF(INDIRECT("$C$"&amp;ROW($C$13)&amp;":$C$"&amp;491-COUNTBLANK($C$13:$C$491)),"&gt;"&amp;C168)+COUNTIF(C$13:C168,C168),""))</f>
        <v/>
      </c>
      <c r="E168" s="23" t="str">
        <f t="shared" ca="1" si="2"/>
        <v/>
      </c>
    </row>
    <row r="169" spans="1:5" x14ac:dyDescent="0.25">
      <c r="A169" s="23" t="str">
        <f>IF(AND(A168&lt;COUNTIF(REFERENCEMENT_ISOLANT[DATE REFERENCEMENT],"&lt;&gt;"&amp;""),A168&gt;0),'PR-tampon'!A168+1,"")</f>
        <v/>
      </c>
      <c r="B169" s="23" t="str">
        <f>IFERROR(IF(A169="","",VLOOKUP($A169,REFERENCEMENT_ISOLANT[[Ordre]:[Eligibilité procédé]],2,FALSE)),"")</f>
        <v/>
      </c>
      <c r="C169" s="23" t="str" cm="1">
        <f t="array" ref="C169">IF(B169&lt;&gt;"",INDEX(BDD_ISOLANTS_BIOSOURCES!A:BR,B169,MATCH($C$12,REFERENCEMENT_ISOLANT[#Headers],0)),"")</f>
        <v/>
      </c>
      <c r="D169" s="23" t="str">
        <f ca="1">IF($B$10=TRUE,IF(C169&lt;&gt;"",COUNTIF(INDIRECT("$C$"&amp;ROW($C$13)&amp;":$C$"&amp;491-COUNTBLANK($C$13:$C$491)),"&lt;"&amp;C169)+COUNTIF(C$13:C169,C169),""),IF(C169&lt;&gt;"",COUNTIF(INDIRECT("$C$"&amp;ROW($C$13)&amp;":$C$"&amp;491-COUNTBLANK($C$13:$C$491)),"&gt;"&amp;C169)+COUNTIF(C$13:C169,C169),""))</f>
        <v/>
      </c>
      <c r="E169" s="23" t="str">
        <f t="shared" ca="1" si="2"/>
        <v/>
      </c>
    </row>
    <row r="170" spans="1:5" x14ac:dyDescent="0.25">
      <c r="A170" s="23" t="str">
        <f>IF(AND(A169&lt;COUNTIF(REFERENCEMENT_ISOLANT[DATE REFERENCEMENT],"&lt;&gt;"&amp;""),A169&gt;0),'PR-tampon'!A169+1,"")</f>
        <v/>
      </c>
      <c r="B170" s="23" t="str">
        <f>IFERROR(IF(A170="","",VLOOKUP($A170,REFERENCEMENT_ISOLANT[[Ordre]:[Eligibilité procédé]],2,FALSE)),"")</f>
        <v/>
      </c>
      <c r="C170" s="23" t="str" cm="1">
        <f t="array" ref="C170">IF(B170&lt;&gt;"",INDEX(BDD_ISOLANTS_BIOSOURCES!A:BR,B170,MATCH($C$12,REFERENCEMENT_ISOLANT[#Headers],0)),"")</f>
        <v/>
      </c>
      <c r="D170" s="23" t="str">
        <f ca="1">IF($B$10=TRUE,IF(C170&lt;&gt;"",COUNTIF(INDIRECT("$C$"&amp;ROW($C$13)&amp;":$C$"&amp;491-COUNTBLANK($C$13:$C$491)),"&lt;"&amp;C170)+COUNTIF(C$13:C170,C170),""),IF(C170&lt;&gt;"",COUNTIF(INDIRECT("$C$"&amp;ROW($C$13)&amp;":$C$"&amp;491-COUNTBLANK($C$13:$C$491)),"&gt;"&amp;C170)+COUNTIF(C$13:C170,C170),""))</f>
        <v/>
      </c>
      <c r="E170" s="23" t="str">
        <f t="shared" ca="1" si="2"/>
        <v/>
      </c>
    </row>
    <row r="171" spans="1:5" x14ac:dyDescent="0.25">
      <c r="A171" s="23" t="str">
        <f>IF(AND(A170&lt;COUNTIF(REFERENCEMENT_ISOLANT[DATE REFERENCEMENT],"&lt;&gt;"&amp;""),A170&gt;0),'PR-tampon'!A170+1,"")</f>
        <v/>
      </c>
      <c r="B171" s="23" t="str">
        <f>IFERROR(IF(A171="","",VLOOKUP($A171,REFERENCEMENT_ISOLANT[[Ordre]:[Eligibilité procédé]],2,FALSE)),"")</f>
        <v/>
      </c>
      <c r="C171" s="23" t="str" cm="1">
        <f t="array" ref="C171">IF(B171&lt;&gt;"",INDEX(BDD_ISOLANTS_BIOSOURCES!A:BR,B171,MATCH($C$12,REFERENCEMENT_ISOLANT[#Headers],0)),"")</f>
        <v/>
      </c>
      <c r="D171" s="23" t="str">
        <f ca="1">IF($B$10=TRUE,IF(C171&lt;&gt;"",COUNTIF(INDIRECT("$C$"&amp;ROW($C$13)&amp;":$C$"&amp;491-COUNTBLANK($C$13:$C$491)),"&lt;"&amp;C171)+COUNTIF(C$13:C171,C171),""),IF(C171&lt;&gt;"",COUNTIF(INDIRECT("$C$"&amp;ROW($C$13)&amp;":$C$"&amp;491-COUNTBLANK($C$13:$C$491)),"&gt;"&amp;C171)+COUNTIF(C$13:C171,C171),""))</f>
        <v/>
      </c>
      <c r="E171" s="23" t="str">
        <f t="shared" ca="1" si="2"/>
        <v/>
      </c>
    </row>
    <row r="172" spans="1:5" x14ac:dyDescent="0.25">
      <c r="A172" s="23" t="str">
        <f>IF(AND(A171&lt;COUNTIF(REFERENCEMENT_ISOLANT[DATE REFERENCEMENT],"&lt;&gt;"&amp;""),A171&gt;0),'PR-tampon'!A171+1,"")</f>
        <v/>
      </c>
      <c r="B172" s="23" t="str">
        <f>IFERROR(IF(A172="","",VLOOKUP($A172,REFERENCEMENT_ISOLANT[[Ordre]:[Eligibilité procédé]],2,FALSE)),"")</f>
        <v/>
      </c>
      <c r="C172" s="23" t="str" cm="1">
        <f t="array" ref="C172">IF(B172&lt;&gt;"",INDEX(BDD_ISOLANTS_BIOSOURCES!A:BR,B172,MATCH($C$12,REFERENCEMENT_ISOLANT[#Headers],0)),"")</f>
        <v/>
      </c>
      <c r="D172" s="23" t="str">
        <f ca="1">IF($B$10=TRUE,IF(C172&lt;&gt;"",COUNTIF(INDIRECT("$C$"&amp;ROW($C$13)&amp;":$C$"&amp;491-COUNTBLANK($C$13:$C$491)),"&lt;"&amp;C172)+COUNTIF(C$13:C172,C172),""),IF(C172&lt;&gt;"",COUNTIF(INDIRECT("$C$"&amp;ROW($C$13)&amp;":$C$"&amp;491-COUNTBLANK($C$13:$C$491)),"&gt;"&amp;C172)+COUNTIF(C$13:C172,C172),""))</f>
        <v/>
      </c>
      <c r="E172" s="23" t="str">
        <f t="shared" ca="1" si="2"/>
        <v/>
      </c>
    </row>
    <row r="173" spans="1:5" x14ac:dyDescent="0.25">
      <c r="A173" s="23" t="str">
        <f>IF(AND(A172&lt;COUNTIF(REFERENCEMENT_ISOLANT[DATE REFERENCEMENT],"&lt;&gt;"&amp;""),A172&gt;0),'PR-tampon'!A172+1,"")</f>
        <v/>
      </c>
      <c r="B173" s="23" t="str">
        <f>IFERROR(IF(A173="","",VLOOKUP($A173,REFERENCEMENT_ISOLANT[[Ordre]:[Eligibilité procédé]],2,FALSE)),"")</f>
        <v/>
      </c>
      <c r="C173" s="23" t="str" cm="1">
        <f t="array" ref="C173">IF(B173&lt;&gt;"",INDEX(BDD_ISOLANTS_BIOSOURCES!A:BR,B173,MATCH($C$12,REFERENCEMENT_ISOLANT[#Headers],0)),"")</f>
        <v/>
      </c>
      <c r="D173" s="23" t="str">
        <f ca="1">IF($B$10=TRUE,IF(C173&lt;&gt;"",COUNTIF(INDIRECT("$C$"&amp;ROW($C$13)&amp;":$C$"&amp;491-COUNTBLANK($C$13:$C$491)),"&lt;"&amp;C173)+COUNTIF(C$13:C173,C173),""),IF(C173&lt;&gt;"",COUNTIF(INDIRECT("$C$"&amp;ROW($C$13)&amp;":$C$"&amp;491-COUNTBLANK($C$13:$C$491)),"&gt;"&amp;C173)+COUNTIF(C$13:C173,C173),""))</f>
        <v/>
      </c>
      <c r="E173" s="23" t="str">
        <f t="shared" ca="1" si="2"/>
        <v/>
      </c>
    </row>
    <row r="174" spans="1:5" x14ac:dyDescent="0.25">
      <c r="A174" s="23" t="str">
        <f>IF(AND(A173&lt;COUNTIF(REFERENCEMENT_ISOLANT[DATE REFERENCEMENT],"&lt;&gt;"&amp;""),A173&gt;0),'PR-tampon'!A173+1,"")</f>
        <v/>
      </c>
      <c r="B174" s="23" t="str">
        <f>IFERROR(IF(A174="","",VLOOKUP($A174,REFERENCEMENT_ISOLANT[[Ordre]:[Eligibilité procédé]],2,FALSE)),"")</f>
        <v/>
      </c>
      <c r="C174" s="23" t="str" cm="1">
        <f t="array" ref="C174">IF(B174&lt;&gt;"",INDEX(BDD_ISOLANTS_BIOSOURCES!A:BR,B174,MATCH($C$12,REFERENCEMENT_ISOLANT[#Headers],0)),"")</f>
        <v/>
      </c>
      <c r="D174" s="23" t="str">
        <f ca="1">IF($B$10=TRUE,IF(C174&lt;&gt;"",COUNTIF(INDIRECT("$C$"&amp;ROW($C$13)&amp;":$C$"&amp;491-COUNTBLANK($C$13:$C$491)),"&lt;"&amp;C174)+COUNTIF(C$13:C174,C174),""),IF(C174&lt;&gt;"",COUNTIF(INDIRECT("$C$"&amp;ROW($C$13)&amp;":$C$"&amp;491-COUNTBLANK($C$13:$C$491)),"&gt;"&amp;C174)+COUNTIF(C$13:C174,C174),""))</f>
        <v/>
      </c>
      <c r="E174" s="23" t="str">
        <f t="shared" ca="1" si="2"/>
        <v/>
      </c>
    </row>
    <row r="175" spans="1:5" x14ac:dyDescent="0.25">
      <c r="A175" s="23" t="str">
        <f>IF(AND(A174&lt;COUNTIF(REFERENCEMENT_ISOLANT[DATE REFERENCEMENT],"&lt;&gt;"&amp;""),A174&gt;0),'PR-tampon'!A174+1,"")</f>
        <v/>
      </c>
      <c r="B175" s="23" t="str">
        <f>IFERROR(IF(A175="","",VLOOKUP($A175,REFERENCEMENT_ISOLANT[[Ordre]:[Eligibilité procédé]],2,FALSE)),"")</f>
        <v/>
      </c>
      <c r="C175" s="23" t="str" cm="1">
        <f t="array" ref="C175">IF(B175&lt;&gt;"",INDEX(BDD_ISOLANTS_BIOSOURCES!A:BR,B175,MATCH($C$12,REFERENCEMENT_ISOLANT[#Headers],0)),"")</f>
        <v/>
      </c>
      <c r="D175" s="23" t="str">
        <f ca="1">IF($B$10=TRUE,IF(C175&lt;&gt;"",COUNTIF(INDIRECT("$C$"&amp;ROW($C$13)&amp;":$C$"&amp;491-COUNTBLANK($C$13:$C$491)),"&lt;"&amp;C175)+COUNTIF(C$13:C175,C175),""),IF(C175&lt;&gt;"",COUNTIF(INDIRECT("$C$"&amp;ROW($C$13)&amp;":$C$"&amp;491-COUNTBLANK($C$13:$C$491)),"&gt;"&amp;C175)+COUNTIF(C$13:C175,C175),""))</f>
        <v/>
      </c>
      <c r="E175" s="23" t="str">
        <f t="shared" ca="1" si="2"/>
        <v/>
      </c>
    </row>
    <row r="176" spans="1:5" x14ac:dyDescent="0.25">
      <c r="A176" s="23" t="str">
        <f>IF(AND(A175&lt;COUNTIF(REFERENCEMENT_ISOLANT[DATE REFERENCEMENT],"&lt;&gt;"&amp;""),A175&gt;0),'PR-tampon'!A175+1,"")</f>
        <v/>
      </c>
      <c r="B176" s="23" t="str">
        <f>IFERROR(IF(A176="","",VLOOKUP($A176,REFERENCEMENT_ISOLANT[[Ordre]:[Eligibilité procédé]],2,FALSE)),"")</f>
        <v/>
      </c>
      <c r="C176" s="23" t="str" cm="1">
        <f t="array" ref="C176">IF(B176&lt;&gt;"",INDEX(BDD_ISOLANTS_BIOSOURCES!A:BR,B176,MATCH($C$12,REFERENCEMENT_ISOLANT[#Headers],0)),"")</f>
        <v/>
      </c>
      <c r="D176" s="23" t="str">
        <f ca="1">IF($B$10=TRUE,IF(C176&lt;&gt;"",COUNTIF(INDIRECT("$C$"&amp;ROW($C$13)&amp;":$C$"&amp;491-COUNTBLANK($C$13:$C$491)),"&lt;"&amp;C176)+COUNTIF(C$13:C176,C176),""),IF(C176&lt;&gt;"",COUNTIF(INDIRECT("$C$"&amp;ROW($C$13)&amp;":$C$"&amp;491-COUNTBLANK($C$13:$C$491)),"&gt;"&amp;C176)+COUNTIF(C$13:C176,C176),""))</f>
        <v/>
      </c>
      <c r="E176" s="23" t="str">
        <f t="shared" ca="1" si="2"/>
        <v/>
      </c>
    </row>
    <row r="177" spans="1:5" x14ac:dyDescent="0.25">
      <c r="A177" s="23" t="str">
        <f>IF(AND(A176&lt;COUNTIF(REFERENCEMENT_ISOLANT[DATE REFERENCEMENT],"&lt;&gt;"&amp;""),A176&gt;0),'PR-tampon'!A176+1,"")</f>
        <v/>
      </c>
      <c r="B177" s="23" t="str">
        <f>IFERROR(IF(A177="","",VLOOKUP($A177,REFERENCEMENT_ISOLANT[[Ordre]:[Eligibilité procédé]],2,FALSE)),"")</f>
        <v/>
      </c>
      <c r="C177" s="23" t="str" cm="1">
        <f t="array" ref="C177">IF(B177&lt;&gt;"",INDEX(BDD_ISOLANTS_BIOSOURCES!A:BR,B177,MATCH($C$12,REFERENCEMENT_ISOLANT[#Headers],0)),"")</f>
        <v/>
      </c>
      <c r="D177" s="23" t="str">
        <f ca="1">IF($B$10=TRUE,IF(C177&lt;&gt;"",COUNTIF(INDIRECT("$C$"&amp;ROW($C$13)&amp;":$C$"&amp;491-COUNTBLANK($C$13:$C$491)),"&lt;"&amp;C177)+COUNTIF(C$13:C177,C177),""),IF(C177&lt;&gt;"",COUNTIF(INDIRECT("$C$"&amp;ROW($C$13)&amp;":$C$"&amp;491-COUNTBLANK($C$13:$C$491)),"&gt;"&amp;C177)+COUNTIF(C$13:C177,C177),""))</f>
        <v/>
      </c>
      <c r="E177" s="23" t="str">
        <f t="shared" ca="1" si="2"/>
        <v/>
      </c>
    </row>
    <row r="178" spans="1:5" x14ac:dyDescent="0.25">
      <c r="A178" s="23" t="str">
        <f>IF(AND(A177&lt;COUNTIF(REFERENCEMENT_ISOLANT[DATE REFERENCEMENT],"&lt;&gt;"&amp;""),A177&gt;0),'PR-tampon'!A177+1,"")</f>
        <v/>
      </c>
      <c r="B178" s="23" t="str">
        <f>IFERROR(IF(A178="","",VLOOKUP($A178,REFERENCEMENT_ISOLANT[[Ordre]:[Eligibilité procédé]],2,FALSE)),"")</f>
        <v/>
      </c>
      <c r="C178" s="23" t="str" cm="1">
        <f t="array" ref="C178">IF(B178&lt;&gt;"",INDEX(BDD_ISOLANTS_BIOSOURCES!A:BR,B178,MATCH($C$12,REFERENCEMENT_ISOLANT[#Headers],0)),"")</f>
        <v/>
      </c>
      <c r="D178" s="23" t="str">
        <f ca="1">IF($B$10=TRUE,IF(C178&lt;&gt;"",COUNTIF(INDIRECT("$C$"&amp;ROW($C$13)&amp;":$C$"&amp;491-COUNTBLANK($C$13:$C$491)),"&lt;"&amp;C178)+COUNTIF(C$13:C178,C178),""),IF(C178&lt;&gt;"",COUNTIF(INDIRECT("$C$"&amp;ROW($C$13)&amp;":$C$"&amp;491-COUNTBLANK($C$13:$C$491)),"&gt;"&amp;C178)+COUNTIF(C$13:C178,C178),""))</f>
        <v/>
      </c>
      <c r="E178" s="23" t="str">
        <f t="shared" ca="1" si="2"/>
        <v/>
      </c>
    </row>
    <row r="179" spans="1:5" x14ac:dyDescent="0.25">
      <c r="A179" s="23" t="str">
        <f>IF(AND(A178&lt;COUNTIF(REFERENCEMENT_ISOLANT[DATE REFERENCEMENT],"&lt;&gt;"&amp;""),A178&gt;0),'PR-tampon'!A178+1,"")</f>
        <v/>
      </c>
      <c r="B179" s="23" t="str">
        <f>IFERROR(IF(A179="","",VLOOKUP($A179,REFERENCEMENT_ISOLANT[[Ordre]:[Eligibilité procédé]],2,FALSE)),"")</f>
        <v/>
      </c>
      <c r="C179" s="23" t="str" cm="1">
        <f t="array" ref="C179">IF(B179&lt;&gt;"",INDEX(BDD_ISOLANTS_BIOSOURCES!A:BR,B179,MATCH($C$12,REFERENCEMENT_ISOLANT[#Headers],0)),"")</f>
        <v/>
      </c>
      <c r="D179" s="23" t="str">
        <f ca="1">IF($B$10=TRUE,IF(C179&lt;&gt;"",COUNTIF(INDIRECT("$C$"&amp;ROW($C$13)&amp;":$C$"&amp;491-COUNTBLANK($C$13:$C$491)),"&lt;"&amp;C179)+COUNTIF(C$13:C179,C179),""),IF(C179&lt;&gt;"",COUNTIF(INDIRECT("$C$"&amp;ROW($C$13)&amp;":$C$"&amp;491-COUNTBLANK($C$13:$C$491)),"&gt;"&amp;C179)+COUNTIF(C$13:C179,C179),""))</f>
        <v/>
      </c>
      <c r="E179" s="23" t="str">
        <f t="shared" ca="1" si="2"/>
        <v/>
      </c>
    </row>
    <row r="180" spans="1:5" x14ac:dyDescent="0.25">
      <c r="A180" s="23" t="str">
        <f>IF(AND(A179&lt;COUNTIF(REFERENCEMENT_ISOLANT[DATE REFERENCEMENT],"&lt;&gt;"&amp;""),A179&gt;0),'PR-tampon'!A179+1,"")</f>
        <v/>
      </c>
      <c r="B180" s="23" t="str">
        <f>IFERROR(IF(A180="","",VLOOKUP($A180,REFERENCEMENT_ISOLANT[[Ordre]:[Eligibilité procédé]],2,FALSE)),"")</f>
        <v/>
      </c>
      <c r="C180" s="23" t="str" cm="1">
        <f t="array" ref="C180">IF(B180&lt;&gt;"",INDEX(BDD_ISOLANTS_BIOSOURCES!A:BR,B180,MATCH($C$12,REFERENCEMENT_ISOLANT[#Headers],0)),"")</f>
        <v/>
      </c>
      <c r="D180" s="23" t="str">
        <f ca="1">IF($B$10=TRUE,IF(C180&lt;&gt;"",COUNTIF(INDIRECT("$C$"&amp;ROW($C$13)&amp;":$C$"&amp;491-COUNTBLANK($C$13:$C$491)),"&lt;"&amp;C180)+COUNTIF(C$13:C180,C180),""),IF(C180&lt;&gt;"",COUNTIF(INDIRECT("$C$"&amp;ROW($C$13)&amp;":$C$"&amp;491-COUNTBLANK($C$13:$C$491)),"&gt;"&amp;C180)+COUNTIF(C$13:C180,C180),""))</f>
        <v/>
      </c>
      <c r="E180" s="23" t="str">
        <f t="shared" ca="1" si="2"/>
        <v/>
      </c>
    </row>
    <row r="181" spans="1:5" x14ac:dyDescent="0.25">
      <c r="A181" s="23" t="str">
        <f>IF(AND(A180&lt;COUNTIF(REFERENCEMENT_ISOLANT[DATE REFERENCEMENT],"&lt;&gt;"&amp;""),A180&gt;0),'PR-tampon'!A180+1,"")</f>
        <v/>
      </c>
      <c r="B181" s="23" t="str">
        <f>IFERROR(IF(A181="","",VLOOKUP($A181,REFERENCEMENT_ISOLANT[[Ordre]:[Eligibilité procédé]],2,FALSE)),"")</f>
        <v/>
      </c>
      <c r="C181" s="23" t="str" cm="1">
        <f t="array" ref="C181">IF(B181&lt;&gt;"",INDEX(BDD_ISOLANTS_BIOSOURCES!A:BR,B181,MATCH($C$12,REFERENCEMENT_ISOLANT[#Headers],0)),"")</f>
        <v/>
      </c>
      <c r="D181" s="23" t="str">
        <f ca="1">IF($B$10=TRUE,IF(C181&lt;&gt;"",COUNTIF(INDIRECT("$C$"&amp;ROW($C$13)&amp;":$C$"&amp;491-COUNTBLANK($C$13:$C$491)),"&lt;"&amp;C181)+COUNTIF(C$13:C181,C181),""),IF(C181&lt;&gt;"",COUNTIF(INDIRECT("$C$"&amp;ROW($C$13)&amp;":$C$"&amp;491-COUNTBLANK($C$13:$C$491)),"&gt;"&amp;C181)+COUNTIF(C$13:C181,C181),""))</f>
        <v/>
      </c>
      <c r="E181" s="23" t="str">
        <f t="shared" ca="1" si="2"/>
        <v/>
      </c>
    </row>
    <row r="182" spans="1:5" x14ac:dyDescent="0.25">
      <c r="A182" s="23" t="str">
        <f>IF(AND(A181&lt;COUNTIF(REFERENCEMENT_ISOLANT[DATE REFERENCEMENT],"&lt;&gt;"&amp;""),A181&gt;0),'PR-tampon'!A181+1,"")</f>
        <v/>
      </c>
      <c r="B182" s="23" t="str">
        <f>IFERROR(IF(A182="","",VLOOKUP($A182,REFERENCEMENT_ISOLANT[[Ordre]:[Eligibilité procédé]],2,FALSE)),"")</f>
        <v/>
      </c>
      <c r="C182" s="23" t="str" cm="1">
        <f t="array" ref="C182">IF(B182&lt;&gt;"",INDEX(BDD_ISOLANTS_BIOSOURCES!A:BR,B182,MATCH($C$12,REFERENCEMENT_ISOLANT[#Headers],0)),"")</f>
        <v/>
      </c>
      <c r="D182" s="23" t="str">
        <f ca="1">IF($B$10=TRUE,IF(C182&lt;&gt;"",COUNTIF(INDIRECT("$C$"&amp;ROW($C$13)&amp;":$C$"&amp;491-COUNTBLANK($C$13:$C$491)),"&lt;"&amp;C182)+COUNTIF(C$13:C182,C182),""),IF(C182&lt;&gt;"",COUNTIF(INDIRECT("$C$"&amp;ROW($C$13)&amp;":$C$"&amp;491-COUNTBLANK($C$13:$C$491)),"&gt;"&amp;C182)+COUNTIF(C$13:C182,C182),""))</f>
        <v/>
      </c>
      <c r="E182" s="23" t="str">
        <f t="shared" ca="1" si="2"/>
        <v/>
      </c>
    </row>
    <row r="183" spans="1:5" x14ac:dyDescent="0.25">
      <c r="A183" s="23" t="str">
        <f>IF(AND(A182&lt;COUNTIF(REFERENCEMENT_ISOLANT[DATE REFERENCEMENT],"&lt;&gt;"&amp;""),A182&gt;0),'PR-tampon'!A182+1,"")</f>
        <v/>
      </c>
      <c r="B183" s="23" t="str">
        <f>IFERROR(IF(A183="","",VLOOKUP($A183,REFERENCEMENT_ISOLANT[[Ordre]:[Eligibilité procédé]],2,FALSE)),"")</f>
        <v/>
      </c>
      <c r="C183" s="23" t="str" cm="1">
        <f t="array" ref="C183">IF(B183&lt;&gt;"",INDEX(BDD_ISOLANTS_BIOSOURCES!A:BR,B183,MATCH($C$12,REFERENCEMENT_ISOLANT[#Headers],0)),"")</f>
        <v/>
      </c>
      <c r="D183" s="23" t="str">
        <f ca="1">IF($B$10=TRUE,IF(C183&lt;&gt;"",COUNTIF(INDIRECT("$C$"&amp;ROW($C$13)&amp;":$C$"&amp;491-COUNTBLANK($C$13:$C$491)),"&lt;"&amp;C183)+COUNTIF(C$13:C183,C183),""),IF(C183&lt;&gt;"",COUNTIF(INDIRECT("$C$"&amp;ROW($C$13)&amp;":$C$"&amp;491-COUNTBLANK($C$13:$C$491)),"&gt;"&amp;C183)+COUNTIF(C$13:C183,C183),""))</f>
        <v/>
      </c>
      <c r="E183" s="23" t="str">
        <f t="shared" ca="1" si="2"/>
        <v/>
      </c>
    </row>
    <row r="184" spans="1:5" x14ac:dyDescent="0.25">
      <c r="A184" s="23" t="str">
        <f>IF(AND(A183&lt;COUNTIF(REFERENCEMENT_ISOLANT[DATE REFERENCEMENT],"&lt;&gt;"&amp;""),A183&gt;0),'PR-tampon'!A183+1,"")</f>
        <v/>
      </c>
      <c r="B184" s="23" t="str">
        <f>IFERROR(IF(A184="","",VLOOKUP($A184,REFERENCEMENT_ISOLANT[[Ordre]:[Eligibilité procédé]],2,FALSE)),"")</f>
        <v/>
      </c>
      <c r="C184" s="23" t="str" cm="1">
        <f t="array" ref="C184">IF(B184&lt;&gt;"",INDEX(BDD_ISOLANTS_BIOSOURCES!A:BR,B184,MATCH($C$12,REFERENCEMENT_ISOLANT[#Headers],0)),"")</f>
        <v/>
      </c>
      <c r="D184" s="23" t="str">
        <f ca="1">IF($B$10=TRUE,IF(C184&lt;&gt;"",COUNTIF(INDIRECT("$C$"&amp;ROW($C$13)&amp;":$C$"&amp;491-COUNTBLANK($C$13:$C$491)),"&lt;"&amp;C184)+COUNTIF(C$13:C184,C184),""),IF(C184&lt;&gt;"",COUNTIF(INDIRECT("$C$"&amp;ROW($C$13)&amp;":$C$"&amp;491-COUNTBLANK($C$13:$C$491)),"&gt;"&amp;C184)+COUNTIF(C$13:C184,C184),""))</f>
        <v/>
      </c>
      <c r="E184" s="23" t="str">
        <f t="shared" ca="1" si="2"/>
        <v/>
      </c>
    </row>
    <row r="185" spans="1:5" x14ac:dyDescent="0.25">
      <c r="A185" s="23" t="str">
        <f>IF(AND(A184&lt;COUNTIF(REFERENCEMENT_ISOLANT[DATE REFERENCEMENT],"&lt;&gt;"&amp;""),A184&gt;0),'PR-tampon'!A184+1,"")</f>
        <v/>
      </c>
      <c r="B185" s="23" t="str">
        <f>IFERROR(IF(A185="","",VLOOKUP($A185,REFERENCEMENT_ISOLANT[[Ordre]:[Eligibilité procédé]],2,FALSE)),"")</f>
        <v/>
      </c>
      <c r="C185" s="23" t="str" cm="1">
        <f t="array" ref="C185">IF(B185&lt;&gt;"",INDEX(BDD_ISOLANTS_BIOSOURCES!A:BR,B185,MATCH($C$12,REFERENCEMENT_ISOLANT[#Headers],0)),"")</f>
        <v/>
      </c>
      <c r="D185" s="23" t="str">
        <f ca="1">IF($B$10=TRUE,IF(C185&lt;&gt;"",COUNTIF(INDIRECT("$C$"&amp;ROW($C$13)&amp;":$C$"&amp;491-COUNTBLANK($C$13:$C$491)),"&lt;"&amp;C185)+COUNTIF(C$13:C185,C185),""),IF(C185&lt;&gt;"",COUNTIF(INDIRECT("$C$"&amp;ROW($C$13)&amp;":$C$"&amp;491-COUNTBLANK($C$13:$C$491)),"&gt;"&amp;C185)+COUNTIF(C$13:C185,C185),""))</f>
        <v/>
      </c>
      <c r="E185" s="23" t="str">
        <f t="shared" ca="1" si="2"/>
        <v/>
      </c>
    </row>
    <row r="186" spans="1:5" x14ac:dyDescent="0.25">
      <c r="A186" s="23" t="str">
        <f>IF(AND(A185&lt;COUNTIF(REFERENCEMENT_ISOLANT[DATE REFERENCEMENT],"&lt;&gt;"&amp;""),A185&gt;0),'PR-tampon'!A185+1,"")</f>
        <v/>
      </c>
      <c r="B186" s="23" t="str">
        <f>IFERROR(IF(A186="","",VLOOKUP($A186,REFERENCEMENT_ISOLANT[[Ordre]:[Eligibilité procédé]],2,FALSE)),"")</f>
        <v/>
      </c>
      <c r="C186" s="23" t="str" cm="1">
        <f t="array" ref="C186">IF(B186&lt;&gt;"",INDEX(BDD_ISOLANTS_BIOSOURCES!A:BR,B186,MATCH($C$12,REFERENCEMENT_ISOLANT[#Headers],0)),"")</f>
        <v/>
      </c>
      <c r="D186" s="23" t="str">
        <f ca="1">IF($B$10=TRUE,IF(C186&lt;&gt;"",COUNTIF(INDIRECT("$C$"&amp;ROW($C$13)&amp;":$C$"&amp;491-COUNTBLANK($C$13:$C$491)),"&lt;"&amp;C186)+COUNTIF(C$13:C186,C186),""),IF(C186&lt;&gt;"",COUNTIF(INDIRECT("$C$"&amp;ROW($C$13)&amp;":$C$"&amp;491-COUNTBLANK($C$13:$C$491)),"&gt;"&amp;C186)+COUNTIF(C$13:C186,C186),""))</f>
        <v/>
      </c>
      <c r="E186" s="23" t="str">
        <f t="shared" ca="1" si="2"/>
        <v/>
      </c>
    </row>
    <row r="187" spans="1:5" x14ac:dyDescent="0.25">
      <c r="A187" s="23" t="str">
        <f>IF(AND(A186&lt;COUNTIF(REFERENCEMENT_ISOLANT[DATE REFERENCEMENT],"&lt;&gt;"&amp;""),A186&gt;0),'PR-tampon'!A186+1,"")</f>
        <v/>
      </c>
      <c r="B187" s="23" t="str">
        <f>IFERROR(IF(A187="","",VLOOKUP($A187,REFERENCEMENT_ISOLANT[[Ordre]:[Eligibilité procédé]],2,FALSE)),"")</f>
        <v/>
      </c>
      <c r="C187" s="23" t="str" cm="1">
        <f t="array" ref="C187">IF(B187&lt;&gt;"",INDEX(BDD_ISOLANTS_BIOSOURCES!A:BR,B187,MATCH($C$12,REFERENCEMENT_ISOLANT[#Headers],0)),"")</f>
        <v/>
      </c>
      <c r="D187" s="23" t="str">
        <f ca="1">IF($B$10=TRUE,IF(C187&lt;&gt;"",COUNTIF(INDIRECT("$C$"&amp;ROW($C$13)&amp;":$C$"&amp;491-COUNTBLANK($C$13:$C$491)),"&lt;"&amp;C187)+COUNTIF(C$13:C187,C187),""),IF(C187&lt;&gt;"",COUNTIF(INDIRECT("$C$"&amp;ROW($C$13)&amp;":$C$"&amp;491-COUNTBLANK($C$13:$C$491)),"&gt;"&amp;C187)+COUNTIF(C$13:C187,C187),""))</f>
        <v/>
      </c>
      <c r="E187" s="23" t="str">
        <f t="shared" ca="1" si="2"/>
        <v/>
      </c>
    </row>
    <row r="188" spans="1:5" x14ac:dyDescent="0.25">
      <c r="A188" s="23" t="str">
        <f>IF(AND(A187&lt;COUNTIF(REFERENCEMENT_ISOLANT[DATE REFERENCEMENT],"&lt;&gt;"&amp;""),A187&gt;0),'PR-tampon'!A187+1,"")</f>
        <v/>
      </c>
      <c r="B188" s="23" t="str">
        <f>IFERROR(IF(A188="","",VLOOKUP($A188,REFERENCEMENT_ISOLANT[[Ordre]:[Eligibilité procédé]],2,FALSE)),"")</f>
        <v/>
      </c>
      <c r="C188" s="23" t="str" cm="1">
        <f t="array" ref="C188">IF(B188&lt;&gt;"",INDEX(BDD_ISOLANTS_BIOSOURCES!A:BR,B188,MATCH($C$12,REFERENCEMENT_ISOLANT[#Headers],0)),"")</f>
        <v/>
      </c>
      <c r="D188" s="23" t="str">
        <f ca="1">IF($B$10=TRUE,IF(C188&lt;&gt;"",COUNTIF(INDIRECT("$C$"&amp;ROW($C$13)&amp;":$C$"&amp;491-COUNTBLANK($C$13:$C$491)),"&lt;"&amp;C188)+COUNTIF(C$13:C188,C188),""),IF(C188&lt;&gt;"",COUNTIF(INDIRECT("$C$"&amp;ROW($C$13)&amp;":$C$"&amp;491-COUNTBLANK($C$13:$C$491)),"&gt;"&amp;C188)+COUNTIF(C$13:C188,C188),""))</f>
        <v/>
      </c>
      <c r="E188" s="23" t="str">
        <f t="shared" ca="1" si="2"/>
        <v/>
      </c>
    </row>
    <row r="189" spans="1:5" x14ac:dyDescent="0.25">
      <c r="A189" s="23" t="str">
        <f>IF(AND(A188&lt;COUNTIF(REFERENCEMENT_ISOLANT[DATE REFERENCEMENT],"&lt;&gt;"&amp;""),A188&gt;0),'PR-tampon'!A188+1,"")</f>
        <v/>
      </c>
      <c r="B189" s="23" t="str">
        <f>IFERROR(IF(A189="","",VLOOKUP($A189,REFERENCEMENT_ISOLANT[[Ordre]:[Eligibilité procédé]],2,FALSE)),"")</f>
        <v/>
      </c>
      <c r="C189" s="23" t="str" cm="1">
        <f t="array" ref="C189">IF(B189&lt;&gt;"",INDEX(BDD_ISOLANTS_BIOSOURCES!A:BR,B189,MATCH($C$12,REFERENCEMENT_ISOLANT[#Headers],0)),"")</f>
        <v/>
      </c>
      <c r="D189" s="23" t="str">
        <f ca="1">IF($B$10=TRUE,IF(C189&lt;&gt;"",COUNTIF(INDIRECT("$C$"&amp;ROW($C$13)&amp;":$C$"&amp;491-COUNTBLANK($C$13:$C$491)),"&lt;"&amp;C189)+COUNTIF(C$13:C189,C189),""),IF(C189&lt;&gt;"",COUNTIF(INDIRECT("$C$"&amp;ROW($C$13)&amp;":$C$"&amp;491-COUNTBLANK($C$13:$C$491)),"&gt;"&amp;C189)+COUNTIF(C$13:C189,C189),""))</f>
        <v/>
      </c>
      <c r="E189" s="23" t="str">
        <f t="shared" ca="1" si="2"/>
        <v/>
      </c>
    </row>
    <row r="190" spans="1:5" x14ac:dyDescent="0.25">
      <c r="A190" s="23" t="str">
        <f>IF(AND(A189&lt;COUNTIF(REFERENCEMENT_ISOLANT[DATE REFERENCEMENT],"&lt;&gt;"&amp;""),A189&gt;0),'PR-tampon'!A189+1,"")</f>
        <v/>
      </c>
      <c r="B190" s="23" t="str">
        <f>IFERROR(IF(A190="","",VLOOKUP($A190,REFERENCEMENT_ISOLANT[[Ordre]:[Eligibilité procédé]],2,FALSE)),"")</f>
        <v/>
      </c>
      <c r="C190" s="23" t="str" cm="1">
        <f t="array" ref="C190">IF(B190&lt;&gt;"",INDEX(BDD_ISOLANTS_BIOSOURCES!A:BR,B190,MATCH($C$12,REFERENCEMENT_ISOLANT[#Headers],0)),"")</f>
        <v/>
      </c>
      <c r="D190" s="23" t="str">
        <f ca="1">IF($B$10=TRUE,IF(C190&lt;&gt;"",COUNTIF(INDIRECT("$C$"&amp;ROW($C$13)&amp;":$C$"&amp;491-COUNTBLANK($C$13:$C$491)),"&lt;"&amp;C190)+COUNTIF(C$13:C190,C190),""),IF(C190&lt;&gt;"",COUNTIF(INDIRECT("$C$"&amp;ROW($C$13)&amp;":$C$"&amp;491-COUNTBLANK($C$13:$C$491)),"&gt;"&amp;C190)+COUNTIF(C$13:C190,C190),""))</f>
        <v/>
      </c>
      <c r="E190" s="23" t="str">
        <f t="shared" ca="1" si="2"/>
        <v/>
      </c>
    </row>
    <row r="191" spans="1:5" x14ac:dyDescent="0.25">
      <c r="A191" s="23" t="str">
        <f>IF(AND(A190&lt;COUNTIF(REFERENCEMENT_ISOLANT[DATE REFERENCEMENT],"&lt;&gt;"&amp;""),A190&gt;0),'PR-tampon'!A190+1,"")</f>
        <v/>
      </c>
      <c r="B191" s="23" t="str">
        <f>IFERROR(IF(A191="","",VLOOKUP($A191,REFERENCEMENT_ISOLANT[[Ordre]:[Eligibilité procédé]],2,FALSE)),"")</f>
        <v/>
      </c>
      <c r="C191" s="23" t="str" cm="1">
        <f t="array" ref="C191">IF(B191&lt;&gt;"",INDEX(BDD_ISOLANTS_BIOSOURCES!A:BR,B191,MATCH($C$12,REFERENCEMENT_ISOLANT[#Headers],0)),"")</f>
        <v/>
      </c>
      <c r="D191" s="23" t="str">
        <f ca="1">IF($B$10=TRUE,IF(C191&lt;&gt;"",COUNTIF(INDIRECT("$C$"&amp;ROW($C$13)&amp;":$C$"&amp;491-COUNTBLANK($C$13:$C$491)),"&lt;"&amp;C191)+COUNTIF(C$13:C191,C191),""),IF(C191&lt;&gt;"",COUNTIF(INDIRECT("$C$"&amp;ROW($C$13)&amp;":$C$"&amp;491-COUNTBLANK($C$13:$C$491)),"&gt;"&amp;C191)+COUNTIF(C$13:C191,C191),""))</f>
        <v/>
      </c>
      <c r="E191" s="23" t="str">
        <f t="shared" ca="1" si="2"/>
        <v/>
      </c>
    </row>
    <row r="192" spans="1:5" x14ac:dyDescent="0.25">
      <c r="A192" s="23" t="str">
        <f>IF(AND(A191&lt;COUNTIF(REFERENCEMENT_ISOLANT[DATE REFERENCEMENT],"&lt;&gt;"&amp;""),A191&gt;0),'PR-tampon'!A191+1,"")</f>
        <v/>
      </c>
      <c r="B192" s="23" t="str">
        <f>IFERROR(IF(A192="","",VLOOKUP($A192,REFERENCEMENT_ISOLANT[[Ordre]:[Eligibilité procédé]],2,FALSE)),"")</f>
        <v/>
      </c>
      <c r="C192" s="23" t="str" cm="1">
        <f t="array" ref="C192">IF(B192&lt;&gt;"",INDEX(BDD_ISOLANTS_BIOSOURCES!A:BR,B192,MATCH($C$12,REFERENCEMENT_ISOLANT[#Headers],0)),"")</f>
        <v/>
      </c>
      <c r="D192" s="23" t="str">
        <f ca="1">IF($B$10=TRUE,IF(C192&lt;&gt;"",COUNTIF(INDIRECT("$C$"&amp;ROW($C$13)&amp;":$C$"&amp;491-COUNTBLANK($C$13:$C$491)),"&lt;"&amp;C192)+COUNTIF(C$13:C192,C192),""),IF(C192&lt;&gt;"",COUNTIF(INDIRECT("$C$"&amp;ROW($C$13)&amp;":$C$"&amp;491-COUNTBLANK($C$13:$C$491)),"&gt;"&amp;C192)+COUNTIF(C$13:C192,C192),""))</f>
        <v/>
      </c>
      <c r="E192" s="23" t="str">
        <f t="shared" ca="1" si="2"/>
        <v/>
      </c>
    </row>
    <row r="193" spans="1:5" x14ac:dyDescent="0.25">
      <c r="A193" s="23" t="str">
        <f>IF(AND(A192&lt;COUNTIF(REFERENCEMENT_ISOLANT[DATE REFERENCEMENT],"&lt;&gt;"&amp;""),A192&gt;0),'PR-tampon'!A192+1,"")</f>
        <v/>
      </c>
      <c r="B193" s="23" t="str">
        <f>IFERROR(IF(A193="","",VLOOKUP($A193,REFERENCEMENT_ISOLANT[[Ordre]:[Eligibilité procédé]],2,FALSE)),"")</f>
        <v/>
      </c>
      <c r="C193" s="23" t="str" cm="1">
        <f t="array" ref="C193">IF(B193&lt;&gt;"",INDEX(BDD_ISOLANTS_BIOSOURCES!A:BR,B193,MATCH($C$12,REFERENCEMENT_ISOLANT[#Headers],0)),"")</f>
        <v/>
      </c>
      <c r="D193" s="23" t="str">
        <f ca="1">IF($B$10=TRUE,IF(C193&lt;&gt;"",COUNTIF(INDIRECT("$C$"&amp;ROW($C$13)&amp;":$C$"&amp;491-COUNTBLANK($C$13:$C$491)),"&lt;"&amp;C193)+COUNTIF(C$13:C193,C193),""),IF(C193&lt;&gt;"",COUNTIF(INDIRECT("$C$"&amp;ROW($C$13)&amp;":$C$"&amp;491-COUNTBLANK($C$13:$C$491)),"&gt;"&amp;C193)+COUNTIF(C$13:C193,C193),""))</f>
        <v/>
      </c>
      <c r="E193" s="23" t="str">
        <f t="shared" ca="1" si="2"/>
        <v/>
      </c>
    </row>
    <row r="194" spans="1:5" x14ac:dyDescent="0.25">
      <c r="A194" s="23" t="str">
        <f>IF(AND(A193&lt;COUNTIF(REFERENCEMENT_ISOLANT[DATE REFERENCEMENT],"&lt;&gt;"&amp;""),A193&gt;0),'PR-tampon'!A193+1,"")</f>
        <v/>
      </c>
      <c r="B194" s="23" t="str">
        <f>IFERROR(IF(A194="","",VLOOKUP($A194,REFERENCEMENT_ISOLANT[[Ordre]:[Eligibilité procédé]],2,FALSE)),"")</f>
        <v/>
      </c>
      <c r="C194" s="23" t="str" cm="1">
        <f t="array" ref="C194">IF(B194&lt;&gt;"",INDEX(BDD_ISOLANTS_BIOSOURCES!A:BR,B194,MATCH($C$12,REFERENCEMENT_ISOLANT[#Headers],0)),"")</f>
        <v/>
      </c>
      <c r="D194" s="23" t="str">
        <f ca="1">IF($B$10=TRUE,IF(C194&lt;&gt;"",COUNTIF(INDIRECT("$C$"&amp;ROW($C$13)&amp;":$C$"&amp;491-COUNTBLANK($C$13:$C$491)),"&lt;"&amp;C194)+COUNTIF(C$13:C194,C194),""),IF(C194&lt;&gt;"",COUNTIF(INDIRECT("$C$"&amp;ROW($C$13)&amp;":$C$"&amp;491-COUNTBLANK($C$13:$C$491)),"&gt;"&amp;C194)+COUNTIF(C$13:C194,C194),""))</f>
        <v/>
      </c>
      <c r="E194" s="23" t="str">
        <f t="shared" ca="1" si="2"/>
        <v/>
      </c>
    </row>
    <row r="195" spans="1:5" x14ac:dyDescent="0.25">
      <c r="A195" s="23" t="str">
        <f>IF(AND(A194&lt;COUNTIF(REFERENCEMENT_ISOLANT[DATE REFERENCEMENT],"&lt;&gt;"&amp;""),A194&gt;0),'PR-tampon'!A194+1,"")</f>
        <v/>
      </c>
      <c r="B195" s="23" t="str">
        <f>IFERROR(IF(A195="","",VLOOKUP($A195,REFERENCEMENT_ISOLANT[[Ordre]:[Eligibilité procédé]],2,FALSE)),"")</f>
        <v/>
      </c>
      <c r="C195" s="23" t="str" cm="1">
        <f t="array" ref="C195">IF(B195&lt;&gt;"",INDEX(BDD_ISOLANTS_BIOSOURCES!A:BR,B195,MATCH($C$12,REFERENCEMENT_ISOLANT[#Headers],0)),"")</f>
        <v/>
      </c>
      <c r="D195" s="23" t="str">
        <f ca="1">IF($B$10=TRUE,IF(C195&lt;&gt;"",COUNTIF(INDIRECT("$C$"&amp;ROW($C$13)&amp;":$C$"&amp;491-COUNTBLANK($C$13:$C$491)),"&lt;"&amp;C195)+COUNTIF(C$13:C195,C195),""),IF(C195&lt;&gt;"",COUNTIF(INDIRECT("$C$"&amp;ROW($C$13)&amp;":$C$"&amp;491-COUNTBLANK($C$13:$C$491)),"&gt;"&amp;C195)+COUNTIF(C$13:C195,C195),""))</f>
        <v/>
      </c>
      <c r="E195" s="23" t="str">
        <f t="shared" ca="1" si="2"/>
        <v/>
      </c>
    </row>
    <row r="196" spans="1:5" x14ac:dyDescent="0.25">
      <c r="A196" s="23" t="str">
        <f>IF(AND(A195&lt;COUNTIF(REFERENCEMENT_ISOLANT[DATE REFERENCEMENT],"&lt;&gt;"&amp;""),A195&gt;0),'PR-tampon'!A195+1,"")</f>
        <v/>
      </c>
      <c r="B196" s="23" t="str">
        <f>IFERROR(IF(A196="","",VLOOKUP($A196,REFERENCEMENT_ISOLANT[[Ordre]:[Eligibilité procédé]],2,FALSE)),"")</f>
        <v/>
      </c>
      <c r="C196" s="23" t="str" cm="1">
        <f t="array" ref="C196">IF(B196&lt;&gt;"",INDEX(BDD_ISOLANTS_BIOSOURCES!A:BR,B196,MATCH($C$12,REFERENCEMENT_ISOLANT[#Headers],0)),"")</f>
        <v/>
      </c>
      <c r="D196" s="23" t="str">
        <f ca="1">IF($B$10=TRUE,IF(C196&lt;&gt;"",COUNTIF(INDIRECT("$C$"&amp;ROW($C$13)&amp;":$C$"&amp;491-COUNTBLANK($C$13:$C$491)),"&lt;"&amp;C196)+COUNTIF(C$13:C196,C196),""),IF(C196&lt;&gt;"",COUNTIF(INDIRECT("$C$"&amp;ROW($C$13)&amp;":$C$"&amp;491-COUNTBLANK($C$13:$C$491)),"&gt;"&amp;C196)+COUNTIF(C$13:C196,C196),""))</f>
        <v/>
      </c>
      <c r="E196" s="23" t="str">
        <f t="shared" ca="1" si="2"/>
        <v/>
      </c>
    </row>
    <row r="197" spans="1:5" x14ac:dyDescent="0.25">
      <c r="A197" s="23" t="str">
        <f>IF(AND(A196&lt;COUNTIF(REFERENCEMENT_ISOLANT[DATE REFERENCEMENT],"&lt;&gt;"&amp;""),A196&gt;0),'PR-tampon'!A196+1,"")</f>
        <v/>
      </c>
      <c r="B197" s="23" t="str">
        <f>IFERROR(IF(A197="","",VLOOKUP($A197,REFERENCEMENT_ISOLANT[[Ordre]:[Eligibilité procédé]],2,FALSE)),"")</f>
        <v/>
      </c>
      <c r="C197" s="23" t="str" cm="1">
        <f t="array" ref="C197">IF(B197&lt;&gt;"",INDEX(BDD_ISOLANTS_BIOSOURCES!A:BR,B197,MATCH($C$12,REFERENCEMENT_ISOLANT[#Headers],0)),"")</f>
        <v/>
      </c>
      <c r="D197" s="23" t="str">
        <f ca="1">IF($B$10=TRUE,IF(C197&lt;&gt;"",COUNTIF(INDIRECT("$C$"&amp;ROW($C$13)&amp;":$C$"&amp;491-COUNTBLANK($C$13:$C$491)),"&lt;"&amp;C197)+COUNTIF(C$13:C197,C197),""),IF(C197&lt;&gt;"",COUNTIF(INDIRECT("$C$"&amp;ROW($C$13)&amp;":$C$"&amp;491-COUNTBLANK($C$13:$C$491)),"&gt;"&amp;C197)+COUNTIF(C$13:C197,C197),""))</f>
        <v/>
      </c>
      <c r="E197" s="23" t="str">
        <f t="shared" ca="1" si="2"/>
        <v/>
      </c>
    </row>
    <row r="198" spans="1:5" x14ac:dyDescent="0.25">
      <c r="A198" s="23" t="str">
        <f>IF(AND(A197&lt;COUNTIF(REFERENCEMENT_ISOLANT[DATE REFERENCEMENT],"&lt;&gt;"&amp;""),A197&gt;0),'PR-tampon'!A197+1,"")</f>
        <v/>
      </c>
      <c r="B198" s="23" t="str">
        <f>IFERROR(IF(A198="","",VLOOKUP($A198,REFERENCEMENT_ISOLANT[[Ordre]:[Eligibilité procédé]],2,FALSE)),"")</f>
        <v/>
      </c>
      <c r="C198" s="23" t="str" cm="1">
        <f t="array" ref="C198">IF(B198&lt;&gt;"",INDEX(BDD_ISOLANTS_BIOSOURCES!A:BR,B198,MATCH($C$12,REFERENCEMENT_ISOLANT[#Headers],0)),"")</f>
        <v/>
      </c>
      <c r="D198" s="23" t="str">
        <f ca="1">IF($B$10=TRUE,IF(C198&lt;&gt;"",COUNTIF(INDIRECT("$C$"&amp;ROW($C$13)&amp;":$C$"&amp;491-COUNTBLANK($C$13:$C$491)),"&lt;"&amp;C198)+COUNTIF(C$13:C198,C198),""),IF(C198&lt;&gt;"",COUNTIF(INDIRECT("$C$"&amp;ROW($C$13)&amp;":$C$"&amp;491-COUNTBLANK($C$13:$C$491)),"&gt;"&amp;C198)+COUNTIF(C$13:C198,C198),""))</f>
        <v/>
      </c>
      <c r="E198" s="23" t="str">
        <f t="shared" ca="1" si="2"/>
        <v/>
      </c>
    </row>
    <row r="199" spans="1:5" x14ac:dyDescent="0.25">
      <c r="A199" s="23" t="str">
        <f>IF(AND(A198&lt;COUNTIF(REFERENCEMENT_ISOLANT[DATE REFERENCEMENT],"&lt;&gt;"&amp;""),A198&gt;0),'PR-tampon'!A198+1,"")</f>
        <v/>
      </c>
      <c r="B199" s="23" t="str">
        <f>IFERROR(IF(A199="","",VLOOKUP($A199,REFERENCEMENT_ISOLANT[[Ordre]:[Eligibilité procédé]],2,FALSE)),"")</f>
        <v/>
      </c>
      <c r="C199" s="23" t="str" cm="1">
        <f t="array" ref="C199">IF(B199&lt;&gt;"",INDEX(BDD_ISOLANTS_BIOSOURCES!A:BR,B199,MATCH($C$12,REFERENCEMENT_ISOLANT[#Headers],0)),"")</f>
        <v/>
      </c>
      <c r="D199" s="23" t="str">
        <f ca="1">IF($B$10=TRUE,IF(C199&lt;&gt;"",COUNTIF(INDIRECT("$C$"&amp;ROW($C$13)&amp;":$C$"&amp;491-COUNTBLANK($C$13:$C$491)),"&lt;"&amp;C199)+COUNTIF(C$13:C199,C199),""),IF(C199&lt;&gt;"",COUNTIF(INDIRECT("$C$"&amp;ROW($C$13)&amp;":$C$"&amp;491-COUNTBLANK($C$13:$C$491)),"&gt;"&amp;C199)+COUNTIF(C$13:C199,C199),""))</f>
        <v/>
      </c>
      <c r="E199" s="23" t="str">
        <f t="shared" ca="1" si="2"/>
        <v/>
      </c>
    </row>
    <row r="200" spans="1:5" x14ac:dyDescent="0.25">
      <c r="A200" s="23" t="str">
        <f>IF(AND(A199&lt;COUNTIF(REFERENCEMENT_ISOLANT[DATE REFERENCEMENT],"&lt;&gt;"&amp;""),A199&gt;0),'PR-tampon'!A199+1,"")</f>
        <v/>
      </c>
      <c r="B200" s="23" t="str">
        <f>IFERROR(IF(A200="","",VLOOKUP($A200,REFERENCEMENT_ISOLANT[[Ordre]:[Eligibilité procédé]],2,FALSE)),"")</f>
        <v/>
      </c>
      <c r="C200" s="23" t="str" cm="1">
        <f t="array" ref="C200">IF(B200&lt;&gt;"",INDEX(BDD_ISOLANTS_BIOSOURCES!A:BR,B200,MATCH($C$12,REFERENCEMENT_ISOLANT[#Headers],0)),"")</f>
        <v/>
      </c>
      <c r="D200" s="23" t="str">
        <f ca="1">IF($B$10=TRUE,IF(C200&lt;&gt;"",COUNTIF(INDIRECT("$C$"&amp;ROW($C$13)&amp;":$C$"&amp;491-COUNTBLANK($C$13:$C$491)),"&lt;"&amp;C200)+COUNTIF(C$13:C200,C200),""),IF(C200&lt;&gt;"",COUNTIF(INDIRECT("$C$"&amp;ROW($C$13)&amp;":$C$"&amp;491-COUNTBLANK($C$13:$C$491)),"&gt;"&amp;C200)+COUNTIF(C$13:C200,C200),""))</f>
        <v/>
      </c>
      <c r="E200" s="23" t="str">
        <f t="shared" ca="1" si="2"/>
        <v/>
      </c>
    </row>
    <row r="201" spans="1:5" x14ac:dyDescent="0.25">
      <c r="A201" s="23" t="str">
        <f>IF(AND(A200&lt;COUNTIF(REFERENCEMENT_ISOLANT[DATE REFERENCEMENT],"&lt;&gt;"&amp;""),A200&gt;0),'PR-tampon'!A200+1,"")</f>
        <v/>
      </c>
      <c r="B201" s="23" t="str">
        <f>IFERROR(IF(A201="","",VLOOKUP($A201,REFERENCEMENT_ISOLANT[[Ordre]:[Eligibilité procédé]],2,FALSE)),"")</f>
        <v/>
      </c>
      <c r="C201" s="23" t="str" cm="1">
        <f t="array" ref="C201">IF(B201&lt;&gt;"",INDEX(BDD_ISOLANTS_BIOSOURCES!A:BR,B201,MATCH($C$12,REFERENCEMENT_ISOLANT[#Headers],0)),"")</f>
        <v/>
      </c>
      <c r="D201" s="23" t="str">
        <f ca="1">IF($B$10=TRUE,IF(C201&lt;&gt;"",COUNTIF(INDIRECT("$C$"&amp;ROW($C$13)&amp;":$C$"&amp;491-COUNTBLANK($C$13:$C$491)),"&lt;"&amp;C201)+COUNTIF(C$13:C201,C201),""),IF(C201&lt;&gt;"",COUNTIF(INDIRECT("$C$"&amp;ROW($C$13)&amp;":$C$"&amp;491-COUNTBLANK($C$13:$C$491)),"&gt;"&amp;C201)+COUNTIF(C$13:C201,C201),""))</f>
        <v/>
      </c>
      <c r="E201" s="23" t="str">
        <f t="shared" ca="1" si="2"/>
        <v/>
      </c>
    </row>
    <row r="202" spans="1:5" x14ac:dyDescent="0.25">
      <c r="A202" s="23" t="str">
        <f>IF(AND(A201&lt;COUNTIF(REFERENCEMENT_ISOLANT[DATE REFERENCEMENT],"&lt;&gt;"&amp;""),A201&gt;0),'PR-tampon'!A201+1,"")</f>
        <v/>
      </c>
      <c r="B202" s="23" t="str">
        <f>IFERROR(IF(A202="","",VLOOKUP($A202,REFERENCEMENT_ISOLANT[[Ordre]:[Eligibilité procédé]],2,FALSE)),"")</f>
        <v/>
      </c>
      <c r="C202" s="23" t="str" cm="1">
        <f t="array" ref="C202">IF(B202&lt;&gt;"",INDEX(BDD_ISOLANTS_BIOSOURCES!A:BR,B202,MATCH($C$12,REFERENCEMENT_ISOLANT[#Headers],0)),"")</f>
        <v/>
      </c>
      <c r="D202" s="23" t="str">
        <f ca="1">IF($B$10=TRUE,IF(C202&lt;&gt;"",COUNTIF(INDIRECT("$C$"&amp;ROW($C$13)&amp;":$C$"&amp;491-COUNTBLANK($C$13:$C$491)),"&lt;"&amp;C202)+COUNTIF(C$13:C202,C202),""),IF(C202&lt;&gt;"",COUNTIF(INDIRECT("$C$"&amp;ROW($C$13)&amp;":$C$"&amp;491-COUNTBLANK($C$13:$C$491)),"&gt;"&amp;C202)+COUNTIF(C$13:C202,C202),""))</f>
        <v/>
      </c>
      <c r="E202" s="23" t="str">
        <f t="shared" ca="1" si="2"/>
        <v/>
      </c>
    </row>
    <row r="203" spans="1:5" x14ac:dyDescent="0.25">
      <c r="A203" s="23" t="str">
        <f>IF(AND(A202&lt;COUNTIF(REFERENCEMENT_ISOLANT[DATE REFERENCEMENT],"&lt;&gt;"&amp;""),A202&gt;0),'PR-tampon'!A202+1,"")</f>
        <v/>
      </c>
      <c r="B203" s="23" t="str">
        <f>IFERROR(IF(A203="","",VLOOKUP($A203,REFERENCEMENT_ISOLANT[[Ordre]:[Eligibilité procédé]],2,FALSE)),"")</f>
        <v/>
      </c>
      <c r="C203" s="23" t="str" cm="1">
        <f t="array" ref="C203">IF(B203&lt;&gt;"",INDEX(BDD_ISOLANTS_BIOSOURCES!A:BR,B203,MATCH($C$12,REFERENCEMENT_ISOLANT[#Headers],0)),"")</f>
        <v/>
      </c>
      <c r="D203" s="23" t="str">
        <f ca="1">IF($B$10=TRUE,IF(C203&lt;&gt;"",COUNTIF(INDIRECT("$C$"&amp;ROW($C$13)&amp;":$C$"&amp;491-COUNTBLANK($C$13:$C$491)),"&lt;"&amp;C203)+COUNTIF(C$13:C203,C203),""),IF(C203&lt;&gt;"",COUNTIF(INDIRECT("$C$"&amp;ROW($C$13)&amp;":$C$"&amp;491-COUNTBLANK($C$13:$C$491)),"&gt;"&amp;C203)+COUNTIF(C$13:C203,C203),""))</f>
        <v/>
      </c>
      <c r="E203" s="23" t="str">
        <f t="shared" ca="1" si="2"/>
        <v/>
      </c>
    </row>
    <row r="204" spans="1:5" x14ac:dyDescent="0.25">
      <c r="A204" s="23" t="str">
        <f>IF(AND(A203&lt;COUNTIF(REFERENCEMENT_ISOLANT[DATE REFERENCEMENT],"&lt;&gt;"&amp;""),A203&gt;0),'PR-tampon'!A203+1,"")</f>
        <v/>
      </c>
      <c r="B204" s="23" t="str">
        <f>IFERROR(IF(A204="","",VLOOKUP($A204,REFERENCEMENT_ISOLANT[[Ordre]:[Eligibilité procédé]],2,FALSE)),"")</f>
        <v/>
      </c>
      <c r="C204" s="23" t="str" cm="1">
        <f t="array" ref="C204">IF(B204&lt;&gt;"",INDEX(BDD_ISOLANTS_BIOSOURCES!A:BR,B204,MATCH($C$12,REFERENCEMENT_ISOLANT[#Headers],0)),"")</f>
        <v/>
      </c>
      <c r="D204" s="23" t="str">
        <f ca="1">IF($B$10=TRUE,IF(C204&lt;&gt;"",COUNTIF(INDIRECT("$C$"&amp;ROW($C$13)&amp;":$C$"&amp;491-COUNTBLANK($C$13:$C$491)),"&lt;"&amp;C204)+COUNTIF(C$13:C204,C204),""),IF(C204&lt;&gt;"",COUNTIF(INDIRECT("$C$"&amp;ROW($C$13)&amp;":$C$"&amp;491-COUNTBLANK($C$13:$C$491)),"&gt;"&amp;C204)+COUNTIF(C$13:C204,C204),""))</f>
        <v/>
      </c>
      <c r="E204" s="23" t="str">
        <f t="shared" ca="1" si="2"/>
        <v/>
      </c>
    </row>
    <row r="205" spans="1:5" x14ac:dyDescent="0.25">
      <c r="A205" s="23" t="str">
        <f>IF(AND(A204&lt;COUNTIF(REFERENCEMENT_ISOLANT[DATE REFERENCEMENT],"&lt;&gt;"&amp;""),A204&gt;0),'PR-tampon'!A204+1,"")</f>
        <v/>
      </c>
      <c r="B205" s="23" t="str">
        <f>IFERROR(IF(A205="","",VLOOKUP($A205,REFERENCEMENT_ISOLANT[[Ordre]:[Eligibilité procédé]],2,FALSE)),"")</f>
        <v/>
      </c>
      <c r="C205" s="23" t="str" cm="1">
        <f t="array" ref="C205">IF(B205&lt;&gt;"",INDEX(BDD_ISOLANTS_BIOSOURCES!A:BR,B205,MATCH($C$12,REFERENCEMENT_ISOLANT[#Headers],0)),"")</f>
        <v/>
      </c>
      <c r="D205" s="23" t="str">
        <f ca="1">IF($B$10=TRUE,IF(C205&lt;&gt;"",COUNTIF(INDIRECT("$C$"&amp;ROW($C$13)&amp;":$C$"&amp;491-COUNTBLANK($C$13:$C$491)),"&lt;"&amp;C205)+COUNTIF(C$13:C205,C205),""),IF(C205&lt;&gt;"",COUNTIF(INDIRECT("$C$"&amp;ROW($C$13)&amp;":$C$"&amp;491-COUNTBLANK($C$13:$C$491)),"&gt;"&amp;C205)+COUNTIF(C$13:C205,C205),""))</f>
        <v/>
      </c>
      <c r="E205" s="23" t="str">
        <f t="shared" ca="1" si="2"/>
        <v/>
      </c>
    </row>
    <row r="206" spans="1:5" x14ac:dyDescent="0.25">
      <c r="A206" s="23" t="str">
        <f>IF(AND(A205&lt;COUNTIF(REFERENCEMENT_ISOLANT[DATE REFERENCEMENT],"&lt;&gt;"&amp;""),A205&gt;0),'PR-tampon'!A205+1,"")</f>
        <v/>
      </c>
      <c r="B206" s="23" t="str">
        <f>IFERROR(IF(A206="","",VLOOKUP($A206,REFERENCEMENT_ISOLANT[[Ordre]:[Eligibilité procédé]],2,FALSE)),"")</f>
        <v/>
      </c>
      <c r="C206" s="23" t="str" cm="1">
        <f t="array" ref="C206">IF(B206&lt;&gt;"",INDEX(BDD_ISOLANTS_BIOSOURCES!A:BR,B206,MATCH($C$12,REFERENCEMENT_ISOLANT[#Headers],0)),"")</f>
        <v/>
      </c>
      <c r="D206" s="23" t="str">
        <f ca="1">IF($B$10=TRUE,IF(C206&lt;&gt;"",COUNTIF(INDIRECT("$C$"&amp;ROW($C$13)&amp;":$C$"&amp;491-COUNTBLANK($C$13:$C$491)),"&lt;"&amp;C206)+COUNTIF(C$13:C206,C206),""),IF(C206&lt;&gt;"",COUNTIF(INDIRECT("$C$"&amp;ROW($C$13)&amp;":$C$"&amp;491-COUNTBLANK($C$13:$C$491)),"&gt;"&amp;C206)+COUNTIF(C$13:C206,C206),""))</f>
        <v/>
      </c>
      <c r="E206" s="23" t="str">
        <f t="shared" ref="E206:E269" ca="1" si="3">IFERROR(INDEX($A$13:$D$490,MATCH(ROW(D206)-ROW($B$12),$D$13:$D$490,0),2),"")</f>
        <v/>
      </c>
    </row>
    <row r="207" spans="1:5" x14ac:dyDescent="0.25">
      <c r="A207" s="23" t="str">
        <f>IF(AND(A206&lt;COUNTIF(REFERENCEMENT_ISOLANT[DATE REFERENCEMENT],"&lt;&gt;"&amp;""),A206&gt;0),'PR-tampon'!A206+1,"")</f>
        <v/>
      </c>
      <c r="B207" s="23" t="str">
        <f>IFERROR(IF(A207="","",VLOOKUP($A207,REFERENCEMENT_ISOLANT[[Ordre]:[Eligibilité procédé]],2,FALSE)),"")</f>
        <v/>
      </c>
      <c r="C207" s="23" t="str" cm="1">
        <f t="array" ref="C207">IF(B207&lt;&gt;"",INDEX(BDD_ISOLANTS_BIOSOURCES!A:BR,B207,MATCH($C$12,REFERENCEMENT_ISOLANT[#Headers],0)),"")</f>
        <v/>
      </c>
      <c r="D207" s="23" t="str">
        <f ca="1">IF($B$10=TRUE,IF(C207&lt;&gt;"",COUNTIF(INDIRECT("$C$"&amp;ROW($C$13)&amp;":$C$"&amp;491-COUNTBLANK($C$13:$C$491)),"&lt;"&amp;C207)+COUNTIF(C$13:C207,C207),""),IF(C207&lt;&gt;"",COUNTIF(INDIRECT("$C$"&amp;ROW($C$13)&amp;":$C$"&amp;491-COUNTBLANK($C$13:$C$491)),"&gt;"&amp;C207)+COUNTIF(C$13:C207,C207),""))</f>
        <v/>
      </c>
      <c r="E207" s="23" t="str">
        <f t="shared" ca="1" si="3"/>
        <v/>
      </c>
    </row>
    <row r="208" spans="1:5" x14ac:dyDescent="0.25">
      <c r="A208" s="23" t="str">
        <f>IF(AND(A207&lt;COUNTIF(REFERENCEMENT_ISOLANT[DATE REFERENCEMENT],"&lt;&gt;"&amp;""),A207&gt;0),'PR-tampon'!A207+1,"")</f>
        <v/>
      </c>
      <c r="B208" s="23" t="str">
        <f>IFERROR(IF(A208="","",VLOOKUP($A208,REFERENCEMENT_ISOLANT[[Ordre]:[Eligibilité procédé]],2,FALSE)),"")</f>
        <v/>
      </c>
      <c r="C208" s="23" t="str" cm="1">
        <f t="array" ref="C208">IF(B208&lt;&gt;"",INDEX(BDD_ISOLANTS_BIOSOURCES!A:BR,B208,MATCH($C$12,REFERENCEMENT_ISOLANT[#Headers],0)),"")</f>
        <v/>
      </c>
      <c r="D208" s="23" t="str">
        <f ca="1">IF($B$10=TRUE,IF(C208&lt;&gt;"",COUNTIF(INDIRECT("$C$"&amp;ROW($C$13)&amp;":$C$"&amp;491-COUNTBLANK($C$13:$C$491)),"&lt;"&amp;C208)+COUNTIF(C$13:C208,C208),""),IF(C208&lt;&gt;"",COUNTIF(INDIRECT("$C$"&amp;ROW($C$13)&amp;":$C$"&amp;491-COUNTBLANK($C$13:$C$491)),"&gt;"&amp;C208)+COUNTIF(C$13:C208,C208),""))</f>
        <v/>
      </c>
      <c r="E208" s="23" t="str">
        <f t="shared" ca="1" si="3"/>
        <v/>
      </c>
    </row>
    <row r="209" spans="1:5" x14ac:dyDescent="0.25">
      <c r="A209" s="23" t="str">
        <f>IF(AND(A208&lt;COUNTIF(REFERENCEMENT_ISOLANT[DATE REFERENCEMENT],"&lt;&gt;"&amp;""),A208&gt;0),'PR-tampon'!A208+1,"")</f>
        <v/>
      </c>
      <c r="B209" s="23" t="str">
        <f>IFERROR(IF(A209="","",VLOOKUP($A209,REFERENCEMENT_ISOLANT[[Ordre]:[Eligibilité procédé]],2,FALSE)),"")</f>
        <v/>
      </c>
      <c r="C209" s="23" t="str" cm="1">
        <f t="array" ref="C209">IF(B209&lt;&gt;"",INDEX(BDD_ISOLANTS_BIOSOURCES!A:BR,B209,MATCH($C$12,REFERENCEMENT_ISOLANT[#Headers],0)),"")</f>
        <v/>
      </c>
      <c r="D209" s="23" t="str">
        <f ca="1">IF($B$10=TRUE,IF(C209&lt;&gt;"",COUNTIF(INDIRECT("$C$"&amp;ROW($C$13)&amp;":$C$"&amp;491-COUNTBLANK($C$13:$C$491)),"&lt;"&amp;C209)+COUNTIF(C$13:C209,C209),""),IF(C209&lt;&gt;"",COUNTIF(INDIRECT("$C$"&amp;ROW($C$13)&amp;":$C$"&amp;491-COUNTBLANK($C$13:$C$491)),"&gt;"&amp;C209)+COUNTIF(C$13:C209,C209),""))</f>
        <v/>
      </c>
      <c r="E209" s="23" t="str">
        <f t="shared" ca="1" si="3"/>
        <v/>
      </c>
    </row>
    <row r="210" spans="1:5" x14ac:dyDescent="0.25">
      <c r="A210" s="23" t="str">
        <f>IF(AND(A209&lt;COUNTIF(REFERENCEMENT_ISOLANT[DATE REFERENCEMENT],"&lt;&gt;"&amp;""),A209&gt;0),'PR-tampon'!A209+1,"")</f>
        <v/>
      </c>
      <c r="B210" s="23" t="str">
        <f>IFERROR(IF(A210="","",VLOOKUP($A210,REFERENCEMENT_ISOLANT[[Ordre]:[Eligibilité procédé]],2,FALSE)),"")</f>
        <v/>
      </c>
      <c r="C210" s="23" t="str" cm="1">
        <f t="array" ref="C210">IF(B210&lt;&gt;"",INDEX(BDD_ISOLANTS_BIOSOURCES!A:BR,B210,MATCH($C$12,REFERENCEMENT_ISOLANT[#Headers],0)),"")</f>
        <v/>
      </c>
      <c r="D210" s="23" t="str">
        <f ca="1">IF($B$10=TRUE,IF(C210&lt;&gt;"",COUNTIF(INDIRECT("$C$"&amp;ROW($C$13)&amp;":$C$"&amp;491-COUNTBLANK($C$13:$C$491)),"&lt;"&amp;C210)+COUNTIF(C$13:C210,C210),""),IF(C210&lt;&gt;"",COUNTIF(INDIRECT("$C$"&amp;ROW($C$13)&amp;":$C$"&amp;491-COUNTBLANK($C$13:$C$491)),"&gt;"&amp;C210)+COUNTIF(C$13:C210,C210),""))</f>
        <v/>
      </c>
      <c r="E210" s="23" t="str">
        <f t="shared" ca="1" si="3"/>
        <v/>
      </c>
    </row>
    <row r="211" spans="1:5" x14ac:dyDescent="0.25">
      <c r="A211" s="23" t="str">
        <f>IF(AND(A210&lt;COUNTIF(REFERENCEMENT_ISOLANT[DATE REFERENCEMENT],"&lt;&gt;"&amp;""),A210&gt;0),'PR-tampon'!A210+1,"")</f>
        <v/>
      </c>
      <c r="B211" s="23" t="str">
        <f>IFERROR(IF(A211="","",VLOOKUP($A211,REFERENCEMENT_ISOLANT[[Ordre]:[Eligibilité procédé]],2,FALSE)),"")</f>
        <v/>
      </c>
      <c r="C211" s="23" t="str" cm="1">
        <f t="array" ref="C211">IF(B211&lt;&gt;"",INDEX(BDD_ISOLANTS_BIOSOURCES!A:BR,B211,MATCH($C$12,REFERENCEMENT_ISOLANT[#Headers],0)),"")</f>
        <v/>
      </c>
      <c r="D211" s="23" t="str">
        <f ca="1">IF($B$10=TRUE,IF(C211&lt;&gt;"",COUNTIF(INDIRECT("$C$"&amp;ROW($C$13)&amp;":$C$"&amp;491-COUNTBLANK($C$13:$C$491)),"&lt;"&amp;C211)+COUNTIF(C$13:C211,C211),""),IF(C211&lt;&gt;"",COUNTIF(INDIRECT("$C$"&amp;ROW($C$13)&amp;":$C$"&amp;491-COUNTBLANK($C$13:$C$491)),"&gt;"&amp;C211)+COUNTIF(C$13:C211,C211),""))</f>
        <v/>
      </c>
      <c r="E211" s="23" t="str">
        <f t="shared" ca="1" si="3"/>
        <v/>
      </c>
    </row>
    <row r="212" spans="1:5" x14ac:dyDescent="0.25">
      <c r="A212" s="23" t="str">
        <f>IF(AND(A211&lt;COUNTIF(REFERENCEMENT_ISOLANT[DATE REFERENCEMENT],"&lt;&gt;"&amp;""),A211&gt;0),'PR-tampon'!A211+1,"")</f>
        <v/>
      </c>
      <c r="B212" s="23" t="str">
        <f>IFERROR(IF(A212="","",VLOOKUP($A212,REFERENCEMENT_ISOLANT[[Ordre]:[Eligibilité procédé]],2,FALSE)),"")</f>
        <v/>
      </c>
      <c r="C212" s="23" t="str" cm="1">
        <f t="array" ref="C212">IF(B212&lt;&gt;"",INDEX(BDD_ISOLANTS_BIOSOURCES!A:BR,B212,MATCH($C$12,REFERENCEMENT_ISOLANT[#Headers],0)),"")</f>
        <v/>
      </c>
      <c r="D212" s="23" t="str">
        <f ca="1">IF($B$10=TRUE,IF(C212&lt;&gt;"",COUNTIF(INDIRECT("$C$"&amp;ROW($C$13)&amp;":$C$"&amp;491-COUNTBLANK($C$13:$C$491)),"&lt;"&amp;C212)+COUNTIF(C$13:C212,C212),""),IF(C212&lt;&gt;"",COUNTIF(INDIRECT("$C$"&amp;ROW($C$13)&amp;":$C$"&amp;491-COUNTBLANK($C$13:$C$491)),"&gt;"&amp;C212)+COUNTIF(C$13:C212,C212),""))</f>
        <v/>
      </c>
      <c r="E212" s="23" t="str">
        <f t="shared" ca="1" si="3"/>
        <v/>
      </c>
    </row>
    <row r="213" spans="1:5" x14ac:dyDescent="0.25">
      <c r="A213" s="23" t="str">
        <f>IF(AND(A212&lt;COUNTIF(REFERENCEMENT_ISOLANT[DATE REFERENCEMENT],"&lt;&gt;"&amp;""),A212&gt;0),'PR-tampon'!A212+1,"")</f>
        <v/>
      </c>
      <c r="B213" s="23" t="str">
        <f>IFERROR(IF(A213="","",VLOOKUP($A213,REFERENCEMENT_ISOLANT[[Ordre]:[Eligibilité procédé]],2,FALSE)),"")</f>
        <v/>
      </c>
      <c r="C213" s="23" t="str" cm="1">
        <f t="array" ref="C213">IF(B213&lt;&gt;"",INDEX(BDD_ISOLANTS_BIOSOURCES!A:BR,B213,MATCH($C$12,REFERENCEMENT_ISOLANT[#Headers],0)),"")</f>
        <v/>
      </c>
      <c r="D213" s="23" t="str">
        <f ca="1">IF($B$10=TRUE,IF(C213&lt;&gt;"",COUNTIF(INDIRECT("$C$"&amp;ROW($C$13)&amp;":$C$"&amp;491-COUNTBLANK($C$13:$C$491)),"&lt;"&amp;C213)+COUNTIF(C$13:C213,C213),""),IF(C213&lt;&gt;"",COUNTIF(INDIRECT("$C$"&amp;ROW($C$13)&amp;":$C$"&amp;491-COUNTBLANK($C$13:$C$491)),"&gt;"&amp;C213)+COUNTIF(C$13:C213,C213),""))</f>
        <v/>
      </c>
      <c r="E213" s="23" t="str">
        <f t="shared" ca="1" si="3"/>
        <v/>
      </c>
    </row>
    <row r="214" spans="1:5" x14ac:dyDescent="0.25">
      <c r="A214" s="23" t="str">
        <f>IF(AND(A213&lt;COUNTIF(REFERENCEMENT_ISOLANT[DATE REFERENCEMENT],"&lt;&gt;"&amp;""),A213&gt;0),'PR-tampon'!A213+1,"")</f>
        <v/>
      </c>
      <c r="B214" s="23" t="str">
        <f>IFERROR(IF(A214="","",VLOOKUP($A214,REFERENCEMENT_ISOLANT[[Ordre]:[Eligibilité procédé]],2,FALSE)),"")</f>
        <v/>
      </c>
      <c r="C214" s="23" t="str" cm="1">
        <f t="array" ref="C214">IF(B214&lt;&gt;"",INDEX(BDD_ISOLANTS_BIOSOURCES!A:BR,B214,MATCH($C$12,REFERENCEMENT_ISOLANT[#Headers],0)),"")</f>
        <v/>
      </c>
      <c r="D214" s="23" t="str">
        <f ca="1">IF($B$10=TRUE,IF(C214&lt;&gt;"",COUNTIF(INDIRECT("$C$"&amp;ROW($C$13)&amp;":$C$"&amp;491-COUNTBLANK($C$13:$C$491)),"&lt;"&amp;C214)+COUNTIF(C$13:C214,C214),""),IF(C214&lt;&gt;"",COUNTIF(INDIRECT("$C$"&amp;ROW($C$13)&amp;":$C$"&amp;491-COUNTBLANK($C$13:$C$491)),"&gt;"&amp;C214)+COUNTIF(C$13:C214,C214),""))</f>
        <v/>
      </c>
      <c r="E214" s="23" t="str">
        <f t="shared" ca="1" si="3"/>
        <v/>
      </c>
    </row>
    <row r="215" spans="1:5" x14ac:dyDescent="0.25">
      <c r="A215" s="23" t="str">
        <f>IF(AND(A214&lt;COUNTIF(REFERENCEMENT_ISOLANT[DATE REFERENCEMENT],"&lt;&gt;"&amp;""),A214&gt;0),'PR-tampon'!A214+1,"")</f>
        <v/>
      </c>
      <c r="B215" s="23" t="str">
        <f>IFERROR(IF(A215="","",VLOOKUP($A215,REFERENCEMENT_ISOLANT[[Ordre]:[Eligibilité procédé]],2,FALSE)),"")</f>
        <v/>
      </c>
      <c r="C215" s="23" t="str" cm="1">
        <f t="array" ref="C215">IF(B215&lt;&gt;"",INDEX(BDD_ISOLANTS_BIOSOURCES!A:BR,B215,MATCH($C$12,REFERENCEMENT_ISOLANT[#Headers],0)),"")</f>
        <v/>
      </c>
      <c r="D215" s="23" t="str">
        <f ca="1">IF($B$10=TRUE,IF(C215&lt;&gt;"",COUNTIF(INDIRECT("$C$"&amp;ROW($C$13)&amp;":$C$"&amp;491-COUNTBLANK($C$13:$C$491)),"&lt;"&amp;C215)+COUNTIF(C$13:C215,C215),""),IF(C215&lt;&gt;"",COUNTIF(INDIRECT("$C$"&amp;ROW($C$13)&amp;":$C$"&amp;491-COUNTBLANK($C$13:$C$491)),"&gt;"&amp;C215)+COUNTIF(C$13:C215,C215),""))</f>
        <v/>
      </c>
      <c r="E215" s="23" t="str">
        <f t="shared" ca="1" si="3"/>
        <v/>
      </c>
    </row>
    <row r="216" spans="1:5" x14ac:dyDescent="0.25">
      <c r="A216" s="23" t="str">
        <f>IF(AND(A215&lt;COUNTIF(REFERENCEMENT_ISOLANT[DATE REFERENCEMENT],"&lt;&gt;"&amp;""),A215&gt;0),'PR-tampon'!A215+1,"")</f>
        <v/>
      </c>
      <c r="B216" s="23" t="str">
        <f>IFERROR(IF(A216="","",VLOOKUP($A216,REFERENCEMENT_ISOLANT[[Ordre]:[Eligibilité procédé]],2,FALSE)),"")</f>
        <v/>
      </c>
      <c r="C216" s="23" t="str" cm="1">
        <f t="array" ref="C216">IF(B216&lt;&gt;"",INDEX(BDD_ISOLANTS_BIOSOURCES!A:BR,B216,MATCH($C$12,REFERENCEMENT_ISOLANT[#Headers],0)),"")</f>
        <v/>
      </c>
      <c r="D216" s="23" t="str">
        <f ca="1">IF($B$10=TRUE,IF(C216&lt;&gt;"",COUNTIF(INDIRECT("$C$"&amp;ROW($C$13)&amp;":$C$"&amp;491-COUNTBLANK($C$13:$C$491)),"&lt;"&amp;C216)+COUNTIF(C$13:C216,C216),""),IF(C216&lt;&gt;"",COUNTIF(INDIRECT("$C$"&amp;ROW($C$13)&amp;":$C$"&amp;491-COUNTBLANK($C$13:$C$491)),"&gt;"&amp;C216)+COUNTIF(C$13:C216,C216),""))</f>
        <v/>
      </c>
      <c r="E216" s="23" t="str">
        <f t="shared" ca="1" si="3"/>
        <v/>
      </c>
    </row>
    <row r="217" spans="1:5" x14ac:dyDescent="0.25">
      <c r="A217" s="23" t="str">
        <f>IF(AND(A216&lt;COUNTIF(REFERENCEMENT_ISOLANT[DATE REFERENCEMENT],"&lt;&gt;"&amp;""),A216&gt;0),'PR-tampon'!A216+1,"")</f>
        <v/>
      </c>
      <c r="B217" s="23" t="str">
        <f>IFERROR(IF(A217="","",VLOOKUP($A217,REFERENCEMENT_ISOLANT[[Ordre]:[Eligibilité procédé]],2,FALSE)),"")</f>
        <v/>
      </c>
      <c r="C217" s="23" t="str" cm="1">
        <f t="array" ref="C217">IF(B217&lt;&gt;"",INDEX(BDD_ISOLANTS_BIOSOURCES!A:BR,B217,MATCH($C$12,REFERENCEMENT_ISOLANT[#Headers],0)),"")</f>
        <v/>
      </c>
      <c r="D217" s="23" t="str">
        <f ca="1">IF($B$10=TRUE,IF(C217&lt;&gt;"",COUNTIF(INDIRECT("$C$"&amp;ROW($C$13)&amp;":$C$"&amp;491-COUNTBLANK($C$13:$C$491)),"&lt;"&amp;C217)+COUNTIF(C$13:C217,C217),""),IF(C217&lt;&gt;"",COUNTIF(INDIRECT("$C$"&amp;ROW($C$13)&amp;":$C$"&amp;491-COUNTBLANK($C$13:$C$491)),"&gt;"&amp;C217)+COUNTIF(C$13:C217,C217),""))</f>
        <v/>
      </c>
      <c r="E217" s="23" t="str">
        <f t="shared" ca="1" si="3"/>
        <v/>
      </c>
    </row>
    <row r="218" spans="1:5" x14ac:dyDescent="0.25">
      <c r="A218" s="23" t="str">
        <f>IF(AND(A217&lt;COUNTIF(REFERENCEMENT_ISOLANT[DATE REFERENCEMENT],"&lt;&gt;"&amp;""),A217&gt;0),'PR-tampon'!A217+1,"")</f>
        <v/>
      </c>
      <c r="B218" s="23" t="str">
        <f>IFERROR(IF(A218="","",VLOOKUP($A218,REFERENCEMENT_ISOLANT[[Ordre]:[Eligibilité procédé]],2,FALSE)),"")</f>
        <v/>
      </c>
      <c r="C218" s="23" t="str" cm="1">
        <f t="array" ref="C218">IF(B218&lt;&gt;"",INDEX(BDD_ISOLANTS_BIOSOURCES!A:BR,B218,MATCH($C$12,REFERENCEMENT_ISOLANT[#Headers],0)),"")</f>
        <v/>
      </c>
      <c r="D218" s="23" t="str">
        <f ca="1">IF($B$10=TRUE,IF(C218&lt;&gt;"",COUNTIF(INDIRECT("$C$"&amp;ROW($C$13)&amp;":$C$"&amp;491-COUNTBLANK($C$13:$C$491)),"&lt;"&amp;C218)+COUNTIF(C$13:C218,C218),""),IF(C218&lt;&gt;"",COUNTIF(INDIRECT("$C$"&amp;ROW($C$13)&amp;":$C$"&amp;491-COUNTBLANK($C$13:$C$491)),"&gt;"&amp;C218)+COUNTIF(C$13:C218,C218),""))</f>
        <v/>
      </c>
      <c r="E218" s="23" t="str">
        <f t="shared" ca="1" si="3"/>
        <v/>
      </c>
    </row>
    <row r="219" spans="1:5" x14ac:dyDescent="0.25">
      <c r="A219" s="23" t="str">
        <f>IF(AND(A218&lt;COUNTIF(REFERENCEMENT_ISOLANT[DATE REFERENCEMENT],"&lt;&gt;"&amp;""),A218&gt;0),'PR-tampon'!A218+1,"")</f>
        <v/>
      </c>
      <c r="B219" s="23" t="str">
        <f>IFERROR(IF(A219="","",VLOOKUP($A219,REFERENCEMENT_ISOLANT[[Ordre]:[Eligibilité procédé]],2,FALSE)),"")</f>
        <v/>
      </c>
      <c r="C219" s="23" t="str" cm="1">
        <f t="array" ref="C219">IF(B219&lt;&gt;"",INDEX(BDD_ISOLANTS_BIOSOURCES!A:BR,B219,MATCH($C$12,REFERENCEMENT_ISOLANT[#Headers],0)),"")</f>
        <v/>
      </c>
      <c r="D219" s="23" t="str">
        <f ca="1">IF($B$10=TRUE,IF(C219&lt;&gt;"",COUNTIF(INDIRECT("$C$"&amp;ROW($C$13)&amp;":$C$"&amp;491-COUNTBLANK($C$13:$C$491)),"&lt;"&amp;C219)+COUNTIF(C$13:C219,C219),""),IF(C219&lt;&gt;"",COUNTIF(INDIRECT("$C$"&amp;ROW($C$13)&amp;":$C$"&amp;491-COUNTBLANK($C$13:$C$491)),"&gt;"&amp;C219)+COUNTIF(C$13:C219,C219),""))</f>
        <v/>
      </c>
      <c r="E219" s="23" t="str">
        <f t="shared" ca="1" si="3"/>
        <v/>
      </c>
    </row>
    <row r="220" spans="1:5" x14ac:dyDescent="0.25">
      <c r="A220" s="23" t="str">
        <f>IF(AND(A219&lt;COUNTIF(REFERENCEMENT_ISOLANT[DATE REFERENCEMENT],"&lt;&gt;"&amp;""),A219&gt;0),'PR-tampon'!A219+1,"")</f>
        <v/>
      </c>
      <c r="B220" s="23" t="str">
        <f>IFERROR(IF(A220="","",VLOOKUP($A220,REFERENCEMENT_ISOLANT[[Ordre]:[Eligibilité procédé]],2,FALSE)),"")</f>
        <v/>
      </c>
      <c r="C220" s="23" t="str" cm="1">
        <f t="array" ref="C220">IF(B220&lt;&gt;"",INDEX(BDD_ISOLANTS_BIOSOURCES!A:BR,B220,MATCH($C$12,REFERENCEMENT_ISOLANT[#Headers],0)),"")</f>
        <v/>
      </c>
      <c r="D220" s="23" t="str">
        <f ca="1">IF($B$10=TRUE,IF(C220&lt;&gt;"",COUNTIF(INDIRECT("$C$"&amp;ROW($C$13)&amp;":$C$"&amp;491-COUNTBLANK($C$13:$C$491)),"&lt;"&amp;C220)+COUNTIF(C$13:C220,C220),""),IF(C220&lt;&gt;"",COUNTIF(INDIRECT("$C$"&amp;ROW($C$13)&amp;":$C$"&amp;491-COUNTBLANK($C$13:$C$491)),"&gt;"&amp;C220)+COUNTIF(C$13:C220,C220),""))</f>
        <v/>
      </c>
      <c r="E220" s="23" t="str">
        <f t="shared" ca="1" si="3"/>
        <v/>
      </c>
    </row>
    <row r="221" spans="1:5" x14ac:dyDescent="0.25">
      <c r="A221" s="23" t="str">
        <f>IF(AND(A220&lt;COUNTIF(REFERENCEMENT_ISOLANT[DATE REFERENCEMENT],"&lt;&gt;"&amp;""),A220&gt;0),'PR-tampon'!A220+1,"")</f>
        <v/>
      </c>
      <c r="B221" s="23" t="str">
        <f>IFERROR(IF(A221="","",VLOOKUP($A221,REFERENCEMENT_ISOLANT[[Ordre]:[Eligibilité procédé]],2,FALSE)),"")</f>
        <v/>
      </c>
      <c r="C221" s="23" t="str" cm="1">
        <f t="array" ref="C221">IF(B221&lt;&gt;"",INDEX(BDD_ISOLANTS_BIOSOURCES!A:BR,B221,MATCH($C$12,REFERENCEMENT_ISOLANT[#Headers],0)),"")</f>
        <v/>
      </c>
      <c r="D221" s="23" t="str">
        <f ca="1">IF($B$10=TRUE,IF(C221&lt;&gt;"",COUNTIF(INDIRECT("$C$"&amp;ROW($C$13)&amp;":$C$"&amp;491-COUNTBLANK($C$13:$C$491)),"&lt;"&amp;C221)+COUNTIF(C$13:C221,C221),""),IF(C221&lt;&gt;"",COUNTIF(INDIRECT("$C$"&amp;ROW($C$13)&amp;":$C$"&amp;491-COUNTBLANK($C$13:$C$491)),"&gt;"&amp;C221)+COUNTIF(C$13:C221,C221),""))</f>
        <v/>
      </c>
      <c r="E221" s="23" t="str">
        <f t="shared" ca="1" si="3"/>
        <v/>
      </c>
    </row>
    <row r="222" spans="1:5" x14ac:dyDescent="0.25">
      <c r="A222" s="23" t="str">
        <f>IF(AND(A221&lt;COUNTIF(REFERENCEMENT_ISOLANT[DATE REFERENCEMENT],"&lt;&gt;"&amp;""),A221&gt;0),'PR-tampon'!A221+1,"")</f>
        <v/>
      </c>
      <c r="B222" s="23" t="str">
        <f>IFERROR(IF(A222="","",VLOOKUP($A222,REFERENCEMENT_ISOLANT[[Ordre]:[Eligibilité procédé]],2,FALSE)),"")</f>
        <v/>
      </c>
      <c r="C222" s="23" t="str" cm="1">
        <f t="array" ref="C222">IF(B222&lt;&gt;"",INDEX(BDD_ISOLANTS_BIOSOURCES!A:BR,B222,MATCH($C$12,REFERENCEMENT_ISOLANT[#Headers],0)),"")</f>
        <v/>
      </c>
      <c r="D222" s="23" t="str">
        <f ca="1">IF($B$10=TRUE,IF(C222&lt;&gt;"",COUNTIF(INDIRECT("$C$"&amp;ROW($C$13)&amp;":$C$"&amp;491-COUNTBLANK($C$13:$C$491)),"&lt;"&amp;C222)+COUNTIF(C$13:C222,C222),""),IF(C222&lt;&gt;"",COUNTIF(INDIRECT("$C$"&amp;ROW($C$13)&amp;":$C$"&amp;491-COUNTBLANK($C$13:$C$491)),"&gt;"&amp;C222)+COUNTIF(C$13:C222,C222),""))</f>
        <v/>
      </c>
      <c r="E222" s="23" t="str">
        <f t="shared" ca="1" si="3"/>
        <v/>
      </c>
    </row>
    <row r="223" spans="1:5" x14ac:dyDescent="0.25">
      <c r="A223" s="23" t="str">
        <f>IF(AND(A222&lt;COUNTIF(REFERENCEMENT_ISOLANT[DATE REFERENCEMENT],"&lt;&gt;"&amp;""),A222&gt;0),'PR-tampon'!A222+1,"")</f>
        <v/>
      </c>
      <c r="B223" s="23" t="str">
        <f>IFERROR(IF(A223="","",VLOOKUP($A223,REFERENCEMENT_ISOLANT[[Ordre]:[Eligibilité procédé]],2,FALSE)),"")</f>
        <v/>
      </c>
      <c r="C223" s="23" t="str" cm="1">
        <f t="array" ref="C223">IF(B223&lt;&gt;"",INDEX(BDD_ISOLANTS_BIOSOURCES!A:BR,B223,MATCH($C$12,REFERENCEMENT_ISOLANT[#Headers],0)),"")</f>
        <v/>
      </c>
      <c r="D223" s="23" t="str">
        <f ca="1">IF($B$10=TRUE,IF(C223&lt;&gt;"",COUNTIF(INDIRECT("$C$"&amp;ROW($C$13)&amp;":$C$"&amp;491-COUNTBLANK($C$13:$C$491)),"&lt;"&amp;C223)+COUNTIF(C$13:C223,C223),""),IF(C223&lt;&gt;"",COUNTIF(INDIRECT("$C$"&amp;ROW($C$13)&amp;":$C$"&amp;491-COUNTBLANK($C$13:$C$491)),"&gt;"&amp;C223)+COUNTIF(C$13:C223,C223),""))</f>
        <v/>
      </c>
      <c r="E223" s="23" t="str">
        <f t="shared" ca="1" si="3"/>
        <v/>
      </c>
    </row>
    <row r="224" spans="1:5" x14ac:dyDescent="0.25">
      <c r="A224" s="23" t="str">
        <f>IF(AND(A223&lt;COUNTIF(REFERENCEMENT_ISOLANT[DATE REFERENCEMENT],"&lt;&gt;"&amp;""),A223&gt;0),'PR-tampon'!A223+1,"")</f>
        <v/>
      </c>
      <c r="B224" s="23" t="str">
        <f>IFERROR(IF(A224="","",VLOOKUP($A224,REFERENCEMENT_ISOLANT[[Ordre]:[Eligibilité procédé]],2,FALSE)),"")</f>
        <v/>
      </c>
      <c r="C224" s="23" t="str" cm="1">
        <f t="array" ref="C224">IF(B224&lt;&gt;"",INDEX(BDD_ISOLANTS_BIOSOURCES!A:BR,B224,MATCH($C$12,REFERENCEMENT_ISOLANT[#Headers],0)),"")</f>
        <v/>
      </c>
      <c r="D224" s="23" t="str">
        <f ca="1">IF($B$10=TRUE,IF(C224&lt;&gt;"",COUNTIF(INDIRECT("$C$"&amp;ROW($C$13)&amp;":$C$"&amp;491-COUNTBLANK($C$13:$C$491)),"&lt;"&amp;C224)+COUNTIF(C$13:C224,C224),""),IF(C224&lt;&gt;"",COUNTIF(INDIRECT("$C$"&amp;ROW($C$13)&amp;":$C$"&amp;491-COUNTBLANK($C$13:$C$491)),"&gt;"&amp;C224)+COUNTIF(C$13:C224,C224),""))</f>
        <v/>
      </c>
      <c r="E224" s="23" t="str">
        <f t="shared" ca="1" si="3"/>
        <v/>
      </c>
    </row>
    <row r="225" spans="1:5" x14ac:dyDescent="0.25">
      <c r="A225" s="23" t="str">
        <f>IF(AND(A224&lt;COUNTIF(REFERENCEMENT_ISOLANT[DATE REFERENCEMENT],"&lt;&gt;"&amp;""),A224&gt;0),'PR-tampon'!A224+1,"")</f>
        <v/>
      </c>
      <c r="B225" s="23" t="str">
        <f>IFERROR(IF(A225="","",VLOOKUP($A225,REFERENCEMENT_ISOLANT[[Ordre]:[Eligibilité procédé]],2,FALSE)),"")</f>
        <v/>
      </c>
      <c r="C225" s="23" t="str" cm="1">
        <f t="array" ref="C225">IF(B225&lt;&gt;"",INDEX(BDD_ISOLANTS_BIOSOURCES!A:BR,B225,MATCH($C$12,REFERENCEMENT_ISOLANT[#Headers],0)),"")</f>
        <v/>
      </c>
      <c r="D225" s="23" t="str">
        <f ca="1">IF($B$10=TRUE,IF(C225&lt;&gt;"",COUNTIF(INDIRECT("$C$"&amp;ROW($C$13)&amp;":$C$"&amp;491-COUNTBLANK($C$13:$C$491)),"&lt;"&amp;C225)+COUNTIF(C$13:C225,C225),""),IF(C225&lt;&gt;"",COUNTIF(INDIRECT("$C$"&amp;ROW($C$13)&amp;":$C$"&amp;491-COUNTBLANK($C$13:$C$491)),"&gt;"&amp;C225)+COUNTIF(C$13:C225,C225),""))</f>
        <v/>
      </c>
      <c r="E225" s="23" t="str">
        <f t="shared" ca="1" si="3"/>
        <v/>
      </c>
    </row>
    <row r="226" spans="1:5" x14ac:dyDescent="0.25">
      <c r="A226" s="23" t="str">
        <f>IF(AND(A225&lt;COUNTIF(REFERENCEMENT_ISOLANT[DATE REFERENCEMENT],"&lt;&gt;"&amp;""),A225&gt;0),'PR-tampon'!A225+1,"")</f>
        <v/>
      </c>
      <c r="B226" s="23" t="str">
        <f>IFERROR(IF(A226="","",VLOOKUP($A226,REFERENCEMENT_ISOLANT[[Ordre]:[Eligibilité procédé]],2,FALSE)),"")</f>
        <v/>
      </c>
      <c r="C226" s="23" t="str" cm="1">
        <f t="array" ref="C226">IF(B226&lt;&gt;"",INDEX(BDD_ISOLANTS_BIOSOURCES!A:BR,B226,MATCH($C$12,REFERENCEMENT_ISOLANT[#Headers],0)),"")</f>
        <v/>
      </c>
      <c r="D226" s="23" t="str">
        <f ca="1">IF($B$10=TRUE,IF(C226&lt;&gt;"",COUNTIF(INDIRECT("$C$"&amp;ROW($C$13)&amp;":$C$"&amp;491-COUNTBLANK($C$13:$C$491)),"&lt;"&amp;C226)+COUNTIF(C$13:C226,C226),""),IF(C226&lt;&gt;"",COUNTIF(INDIRECT("$C$"&amp;ROW($C$13)&amp;":$C$"&amp;491-COUNTBLANK($C$13:$C$491)),"&gt;"&amp;C226)+COUNTIF(C$13:C226,C226),""))</f>
        <v/>
      </c>
      <c r="E226" s="23" t="str">
        <f t="shared" ca="1" si="3"/>
        <v/>
      </c>
    </row>
    <row r="227" spans="1:5" x14ac:dyDescent="0.25">
      <c r="A227" s="23" t="str">
        <f>IF(AND(A226&lt;COUNTIF(REFERENCEMENT_ISOLANT[DATE REFERENCEMENT],"&lt;&gt;"&amp;""),A226&gt;0),'PR-tampon'!A226+1,"")</f>
        <v/>
      </c>
      <c r="B227" s="23" t="str">
        <f>IFERROR(IF(A227="","",VLOOKUP($A227,REFERENCEMENT_ISOLANT[[Ordre]:[Eligibilité procédé]],2,FALSE)),"")</f>
        <v/>
      </c>
      <c r="C227" s="23" t="str" cm="1">
        <f t="array" ref="C227">IF(B227&lt;&gt;"",INDEX(BDD_ISOLANTS_BIOSOURCES!A:BR,B227,MATCH($C$12,REFERENCEMENT_ISOLANT[#Headers],0)),"")</f>
        <v/>
      </c>
      <c r="D227" s="23" t="str">
        <f ca="1">IF($B$10=TRUE,IF(C227&lt;&gt;"",COUNTIF(INDIRECT("$C$"&amp;ROW($C$13)&amp;":$C$"&amp;491-COUNTBLANK($C$13:$C$491)),"&lt;"&amp;C227)+COUNTIF(C$13:C227,C227),""),IF(C227&lt;&gt;"",COUNTIF(INDIRECT("$C$"&amp;ROW($C$13)&amp;":$C$"&amp;491-COUNTBLANK($C$13:$C$491)),"&gt;"&amp;C227)+COUNTIF(C$13:C227,C227),""))</f>
        <v/>
      </c>
      <c r="E227" s="23" t="str">
        <f t="shared" ca="1" si="3"/>
        <v/>
      </c>
    </row>
    <row r="228" spans="1:5" x14ac:dyDescent="0.25">
      <c r="A228" s="23" t="str">
        <f>IF(AND(A227&lt;COUNTIF(REFERENCEMENT_ISOLANT[DATE REFERENCEMENT],"&lt;&gt;"&amp;""),A227&gt;0),'PR-tampon'!A227+1,"")</f>
        <v/>
      </c>
      <c r="B228" s="23" t="str">
        <f>IFERROR(IF(A228="","",VLOOKUP($A228,REFERENCEMENT_ISOLANT[[Ordre]:[Eligibilité procédé]],2,FALSE)),"")</f>
        <v/>
      </c>
      <c r="C228" s="23" t="str" cm="1">
        <f t="array" ref="C228">IF(B228&lt;&gt;"",INDEX(BDD_ISOLANTS_BIOSOURCES!A:BR,B228,MATCH($C$12,REFERENCEMENT_ISOLANT[#Headers],0)),"")</f>
        <v/>
      </c>
      <c r="D228" s="23" t="str">
        <f ca="1">IF($B$10=TRUE,IF(C228&lt;&gt;"",COUNTIF(INDIRECT("$C$"&amp;ROW($C$13)&amp;":$C$"&amp;491-COUNTBLANK($C$13:$C$491)),"&lt;"&amp;C228)+COUNTIF(C$13:C228,C228),""),IF(C228&lt;&gt;"",COUNTIF(INDIRECT("$C$"&amp;ROW($C$13)&amp;":$C$"&amp;491-COUNTBLANK($C$13:$C$491)),"&gt;"&amp;C228)+COUNTIF(C$13:C228,C228),""))</f>
        <v/>
      </c>
      <c r="E228" s="23" t="str">
        <f t="shared" ca="1" si="3"/>
        <v/>
      </c>
    </row>
    <row r="229" spans="1:5" x14ac:dyDescent="0.25">
      <c r="A229" s="23" t="str">
        <f>IF(AND(A228&lt;COUNTIF(REFERENCEMENT_ISOLANT[DATE REFERENCEMENT],"&lt;&gt;"&amp;""),A228&gt;0),'PR-tampon'!A228+1,"")</f>
        <v/>
      </c>
      <c r="B229" s="23" t="str">
        <f>IFERROR(IF(A229="","",VLOOKUP($A229,REFERENCEMENT_ISOLANT[[Ordre]:[Eligibilité procédé]],2,FALSE)),"")</f>
        <v/>
      </c>
      <c r="C229" s="23" t="str" cm="1">
        <f t="array" ref="C229">IF(B229&lt;&gt;"",INDEX(BDD_ISOLANTS_BIOSOURCES!A:BR,B229,MATCH($C$12,REFERENCEMENT_ISOLANT[#Headers],0)),"")</f>
        <v/>
      </c>
      <c r="D229" s="23" t="str">
        <f ca="1">IF($B$10=TRUE,IF(C229&lt;&gt;"",COUNTIF(INDIRECT("$C$"&amp;ROW($C$13)&amp;":$C$"&amp;491-COUNTBLANK($C$13:$C$491)),"&lt;"&amp;C229)+COUNTIF(C$13:C229,C229),""),IF(C229&lt;&gt;"",COUNTIF(INDIRECT("$C$"&amp;ROW($C$13)&amp;":$C$"&amp;491-COUNTBLANK($C$13:$C$491)),"&gt;"&amp;C229)+COUNTIF(C$13:C229,C229),""))</f>
        <v/>
      </c>
      <c r="E229" s="23" t="str">
        <f t="shared" ca="1" si="3"/>
        <v/>
      </c>
    </row>
    <row r="230" spans="1:5" x14ac:dyDescent="0.25">
      <c r="A230" s="23" t="str">
        <f>IF(AND(A229&lt;COUNTIF(REFERENCEMENT_ISOLANT[DATE REFERENCEMENT],"&lt;&gt;"&amp;""),A229&gt;0),'PR-tampon'!A229+1,"")</f>
        <v/>
      </c>
      <c r="B230" s="23" t="str">
        <f>IFERROR(IF(A230="","",VLOOKUP($A230,REFERENCEMENT_ISOLANT[[Ordre]:[Eligibilité procédé]],2,FALSE)),"")</f>
        <v/>
      </c>
      <c r="C230" s="23" t="str" cm="1">
        <f t="array" ref="C230">IF(B230&lt;&gt;"",INDEX(BDD_ISOLANTS_BIOSOURCES!A:BR,B230,MATCH($C$12,REFERENCEMENT_ISOLANT[#Headers],0)),"")</f>
        <v/>
      </c>
      <c r="D230" s="23" t="str">
        <f ca="1">IF($B$10=TRUE,IF(C230&lt;&gt;"",COUNTIF(INDIRECT("$C$"&amp;ROW($C$13)&amp;":$C$"&amp;491-COUNTBLANK($C$13:$C$491)),"&lt;"&amp;C230)+COUNTIF(C$13:C230,C230),""),IF(C230&lt;&gt;"",COUNTIF(INDIRECT("$C$"&amp;ROW($C$13)&amp;":$C$"&amp;491-COUNTBLANK($C$13:$C$491)),"&gt;"&amp;C230)+COUNTIF(C$13:C230,C230),""))</f>
        <v/>
      </c>
      <c r="E230" s="23" t="str">
        <f t="shared" ca="1" si="3"/>
        <v/>
      </c>
    </row>
    <row r="231" spans="1:5" x14ac:dyDescent="0.25">
      <c r="A231" s="23" t="str">
        <f>IF(AND(A230&lt;COUNTIF(REFERENCEMENT_ISOLANT[DATE REFERENCEMENT],"&lt;&gt;"&amp;""),A230&gt;0),'PR-tampon'!A230+1,"")</f>
        <v/>
      </c>
      <c r="B231" s="23" t="str">
        <f>IFERROR(IF(A231="","",VLOOKUP($A231,REFERENCEMENT_ISOLANT[[Ordre]:[Eligibilité procédé]],2,FALSE)),"")</f>
        <v/>
      </c>
      <c r="C231" s="23" t="str" cm="1">
        <f t="array" ref="C231">IF(B231&lt;&gt;"",INDEX(BDD_ISOLANTS_BIOSOURCES!A:BR,B231,MATCH($C$12,REFERENCEMENT_ISOLANT[#Headers],0)),"")</f>
        <v/>
      </c>
      <c r="D231" s="23" t="str">
        <f ca="1">IF($B$10=TRUE,IF(C231&lt;&gt;"",COUNTIF(INDIRECT("$C$"&amp;ROW($C$13)&amp;":$C$"&amp;491-COUNTBLANK($C$13:$C$491)),"&lt;"&amp;C231)+COUNTIF(C$13:C231,C231),""),IF(C231&lt;&gt;"",COUNTIF(INDIRECT("$C$"&amp;ROW($C$13)&amp;":$C$"&amp;491-COUNTBLANK($C$13:$C$491)),"&gt;"&amp;C231)+COUNTIF(C$13:C231,C231),""))</f>
        <v/>
      </c>
      <c r="E231" s="23" t="str">
        <f t="shared" ca="1" si="3"/>
        <v/>
      </c>
    </row>
    <row r="232" spans="1:5" x14ac:dyDescent="0.25">
      <c r="A232" s="23" t="str">
        <f>IF(AND(A231&lt;COUNTIF(REFERENCEMENT_ISOLANT[DATE REFERENCEMENT],"&lt;&gt;"&amp;""),A231&gt;0),'PR-tampon'!A231+1,"")</f>
        <v/>
      </c>
      <c r="B232" s="23" t="str">
        <f>IFERROR(IF(A232="","",VLOOKUP($A232,REFERENCEMENT_ISOLANT[[Ordre]:[Eligibilité procédé]],2,FALSE)),"")</f>
        <v/>
      </c>
      <c r="C232" s="23" t="str" cm="1">
        <f t="array" ref="C232">IF(B232&lt;&gt;"",INDEX(BDD_ISOLANTS_BIOSOURCES!A:BR,B232,MATCH($C$12,REFERENCEMENT_ISOLANT[#Headers],0)),"")</f>
        <v/>
      </c>
      <c r="D232" s="23" t="str">
        <f ca="1">IF($B$10=TRUE,IF(C232&lt;&gt;"",COUNTIF(INDIRECT("$C$"&amp;ROW($C$13)&amp;":$C$"&amp;491-COUNTBLANK($C$13:$C$491)),"&lt;"&amp;C232)+COUNTIF(C$13:C232,C232),""),IF(C232&lt;&gt;"",COUNTIF(INDIRECT("$C$"&amp;ROW($C$13)&amp;":$C$"&amp;491-COUNTBLANK($C$13:$C$491)),"&gt;"&amp;C232)+COUNTIF(C$13:C232,C232),""))</f>
        <v/>
      </c>
      <c r="E232" s="23" t="str">
        <f t="shared" ca="1" si="3"/>
        <v/>
      </c>
    </row>
    <row r="233" spans="1:5" x14ac:dyDescent="0.25">
      <c r="A233" s="23" t="str">
        <f>IF(AND(A232&lt;COUNTIF(REFERENCEMENT_ISOLANT[DATE REFERENCEMENT],"&lt;&gt;"&amp;""),A232&gt;0),'PR-tampon'!A232+1,"")</f>
        <v/>
      </c>
      <c r="B233" s="23" t="str">
        <f>IFERROR(IF(A233="","",VLOOKUP($A233,REFERENCEMENT_ISOLANT[[Ordre]:[Eligibilité procédé]],2,FALSE)),"")</f>
        <v/>
      </c>
      <c r="C233" s="23" t="str" cm="1">
        <f t="array" ref="C233">IF(B233&lt;&gt;"",INDEX(BDD_ISOLANTS_BIOSOURCES!A:BR,B233,MATCH($C$12,REFERENCEMENT_ISOLANT[#Headers],0)),"")</f>
        <v/>
      </c>
      <c r="D233" s="23" t="str">
        <f ca="1">IF($B$10=TRUE,IF(C233&lt;&gt;"",COUNTIF(INDIRECT("$C$"&amp;ROW($C$13)&amp;":$C$"&amp;491-COUNTBLANK($C$13:$C$491)),"&lt;"&amp;C233)+COUNTIF(C$13:C233,C233),""),IF(C233&lt;&gt;"",COUNTIF(INDIRECT("$C$"&amp;ROW($C$13)&amp;":$C$"&amp;491-COUNTBLANK($C$13:$C$491)),"&gt;"&amp;C233)+COUNTIF(C$13:C233,C233),""))</f>
        <v/>
      </c>
      <c r="E233" s="23" t="str">
        <f t="shared" ca="1" si="3"/>
        <v/>
      </c>
    </row>
    <row r="234" spans="1:5" x14ac:dyDescent="0.25">
      <c r="A234" s="23" t="str">
        <f>IF(AND(A233&lt;COUNTIF(REFERENCEMENT_ISOLANT[DATE REFERENCEMENT],"&lt;&gt;"&amp;""),A233&gt;0),'PR-tampon'!A233+1,"")</f>
        <v/>
      </c>
      <c r="B234" s="23" t="str">
        <f>IFERROR(IF(A234="","",VLOOKUP($A234,REFERENCEMENT_ISOLANT[[Ordre]:[Eligibilité procédé]],2,FALSE)),"")</f>
        <v/>
      </c>
      <c r="C234" s="23" t="str" cm="1">
        <f t="array" ref="C234">IF(B234&lt;&gt;"",INDEX(BDD_ISOLANTS_BIOSOURCES!A:BR,B234,MATCH($C$12,REFERENCEMENT_ISOLANT[#Headers],0)),"")</f>
        <v/>
      </c>
      <c r="D234" s="23" t="str">
        <f ca="1">IF($B$10=TRUE,IF(C234&lt;&gt;"",COUNTIF(INDIRECT("$C$"&amp;ROW($C$13)&amp;":$C$"&amp;491-COUNTBLANK($C$13:$C$491)),"&lt;"&amp;C234)+COUNTIF(C$13:C234,C234),""),IF(C234&lt;&gt;"",COUNTIF(INDIRECT("$C$"&amp;ROW($C$13)&amp;":$C$"&amp;491-COUNTBLANK($C$13:$C$491)),"&gt;"&amp;C234)+COUNTIF(C$13:C234,C234),""))</f>
        <v/>
      </c>
      <c r="E234" s="23" t="str">
        <f t="shared" ca="1" si="3"/>
        <v/>
      </c>
    </row>
    <row r="235" spans="1:5" x14ac:dyDescent="0.25">
      <c r="A235" s="23" t="str">
        <f>IF(AND(A234&lt;COUNTIF(REFERENCEMENT_ISOLANT[DATE REFERENCEMENT],"&lt;&gt;"&amp;""),A234&gt;0),'PR-tampon'!A234+1,"")</f>
        <v/>
      </c>
      <c r="B235" s="23" t="str">
        <f>IFERROR(IF(A235="","",VLOOKUP($A235,REFERENCEMENT_ISOLANT[[Ordre]:[Eligibilité procédé]],2,FALSE)),"")</f>
        <v/>
      </c>
      <c r="C235" s="23" t="str" cm="1">
        <f t="array" ref="C235">IF(B235&lt;&gt;"",INDEX(BDD_ISOLANTS_BIOSOURCES!A:BR,B235,MATCH($C$12,REFERENCEMENT_ISOLANT[#Headers],0)),"")</f>
        <v/>
      </c>
      <c r="D235" s="23" t="str">
        <f ca="1">IF($B$10=TRUE,IF(C235&lt;&gt;"",COUNTIF(INDIRECT("$C$"&amp;ROW($C$13)&amp;":$C$"&amp;491-COUNTBLANK($C$13:$C$491)),"&lt;"&amp;C235)+COUNTIF(C$13:C235,C235),""),IF(C235&lt;&gt;"",COUNTIF(INDIRECT("$C$"&amp;ROW($C$13)&amp;":$C$"&amp;491-COUNTBLANK($C$13:$C$491)),"&gt;"&amp;C235)+COUNTIF(C$13:C235,C235),""))</f>
        <v/>
      </c>
      <c r="E235" s="23" t="str">
        <f t="shared" ca="1" si="3"/>
        <v/>
      </c>
    </row>
    <row r="236" spans="1:5" x14ac:dyDescent="0.25">
      <c r="A236" s="23" t="str">
        <f>IF(AND(A235&lt;COUNTIF(REFERENCEMENT_ISOLANT[DATE REFERENCEMENT],"&lt;&gt;"&amp;""),A235&gt;0),'PR-tampon'!A235+1,"")</f>
        <v/>
      </c>
      <c r="B236" s="23" t="str">
        <f>IFERROR(IF(A236="","",VLOOKUP($A236,REFERENCEMENT_ISOLANT[[Ordre]:[Eligibilité procédé]],2,FALSE)),"")</f>
        <v/>
      </c>
      <c r="C236" s="23" t="str" cm="1">
        <f t="array" ref="C236">IF(B236&lt;&gt;"",INDEX(BDD_ISOLANTS_BIOSOURCES!A:BR,B236,MATCH($C$12,REFERENCEMENT_ISOLANT[#Headers],0)),"")</f>
        <v/>
      </c>
      <c r="D236" s="23" t="str">
        <f ca="1">IF($B$10=TRUE,IF(C236&lt;&gt;"",COUNTIF(INDIRECT("$C$"&amp;ROW($C$13)&amp;":$C$"&amp;491-COUNTBLANK($C$13:$C$491)),"&lt;"&amp;C236)+COUNTIF(C$13:C236,C236),""),IF(C236&lt;&gt;"",COUNTIF(INDIRECT("$C$"&amp;ROW($C$13)&amp;":$C$"&amp;491-COUNTBLANK($C$13:$C$491)),"&gt;"&amp;C236)+COUNTIF(C$13:C236,C236),""))</f>
        <v/>
      </c>
      <c r="E236" s="23" t="str">
        <f t="shared" ca="1" si="3"/>
        <v/>
      </c>
    </row>
    <row r="237" spans="1:5" x14ac:dyDescent="0.25">
      <c r="A237" s="23" t="str">
        <f>IF(AND(A236&lt;COUNTIF(REFERENCEMENT_ISOLANT[DATE REFERENCEMENT],"&lt;&gt;"&amp;""),A236&gt;0),'PR-tampon'!A236+1,"")</f>
        <v/>
      </c>
      <c r="B237" s="23" t="str">
        <f>IFERROR(IF(A237="","",VLOOKUP($A237,REFERENCEMENT_ISOLANT[[Ordre]:[Eligibilité procédé]],2,FALSE)),"")</f>
        <v/>
      </c>
      <c r="C237" s="23" t="str" cm="1">
        <f t="array" ref="C237">IF(B237&lt;&gt;"",INDEX(BDD_ISOLANTS_BIOSOURCES!A:BR,B237,MATCH($C$12,REFERENCEMENT_ISOLANT[#Headers],0)),"")</f>
        <v/>
      </c>
      <c r="D237" s="23" t="str">
        <f ca="1">IF($B$10=TRUE,IF(C237&lt;&gt;"",COUNTIF(INDIRECT("$C$"&amp;ROW($C$13)&amp;":$C$"&amp;491-COUNTBLANK($C$13:$C$491)),"&lt;"&amp;C237)+COUNTIF(C$13:C237,C237),""),IF(C237&lt;&gt;"",COUNTIF(INDIRECT("$C$"&amp;ROW($C$13)&amp;":$C$"&amp;491-COUNTBLANK($C$13:$C$491)),"&gt;"&amp;C237)+COUNTIF(C$13:C237,C237),""))</f>
        <v/>
      </c>
      <c r="E237" s="23" t="str">
        <f t="shared" ca="1" si="3"/>
        <v/>
      </c>
    </row>
    <row r="238" spans="1:5" x14ac:dyDescent="0.25">
      <c r="A238" s="23" t="str">
        <f>IF(AND(A237&lt;COUNTIF(REFERENCEMENT_ISOLANT[DATE REFERENCEMENT],"&lt;&gt;"&amp;""),A237&gt;0),'PR-tampon'!A237+1,"")</f>
        <v/>
      </c>
      <c r="B238" s="23" t="str">
        <f>IFERROR(IF(A238="","",VLOOKUP($A238,REFERENCEMENT_ISOLANT[[Ordre]:[Eligibilité procédé]],2,FALSE)),"")</f>
        <v/>
      </c>
      <c r="C238" s="23" t="str" cm="1">
        <f t="array" ref="C238">IF(B238&lt;&gt;"",INDEX(BDD_ISOLANTS_BIOSOURCES!A:BR,B238,MATCH($C$12,REFERENCEMENT_ISOLANT[#Headers],0)),"")</f>
        <v/>
      </c>
      <c r="D238" s="23" t="str">
        <f ca="1">IF($B$10=TRUE,IF(C238&lt;&gt;"",COUNTIF(INDIRECT("$C$"&amp;ROW($C$13)&amp;":$C$"&amp;491-COUNTBLANK($C$13:$C$491)),"&lt;"&amp;C238)+COUNTIF(C$13:C238,C238),""),IF(C238&lt;&gt;"",COUNTIF(INDIRECT("$C$"&amp;ROW($C$13)&amp;":$C$"&amp;491-COUNTBLANK($C$13:$C$491)),"&gt;"&amp;C238)+COUNTIF(C$13:C238,C238),""))</f>
        <v/>
      </c>
      <c r="E238" s="23" t="str">
        <f t="shared" ca="1" si="3"/>
        <v/>
      </c>
    </row>
    <row r="239" spans="1:5" x14ac:dyDescent="0.25">
      <c r="A239" s="23" t="str">
        <f>IF(AND(A238&lt;COUNTIF(REFERENCEMENT_ISOLANT[DATE REFERENCEMENT],"&lt;&gt;"&amp;""),A238&gt;0),'PR-tampon'!A238+1,"")</f>
        <v/>
      </c>
      <c r="B239" s="23" t="str">
        <f>IFERROR(IF(A239="","",VLOOKUP($A239,REFERENCEMENT_ISOLANT[[Ordre]:[Eligibilité procédé]],2,FALSE)),"")</f>
        <v/>
      </c>
      <c r="C239" s="23" t="str" cm="1">
        <f t="array" ref="C239">IF(B239&lt;&gt;"",INDEX(BDD_ISOLANTS_BIOSOURCES!A:BR,B239,MATCH($C$12,REFERENCEMENT_ISOLANT[#Headers],0)),"")</f>
        <v/>
      </c>
      <c r="D239" s="23" t="str">
        <f ca="1">IF($B$10=TRUE,IF(C239&lt;&gt;"",COUNTIF(INDIRECT("$C$"&amp;ROW($C$13)&amp;":$C$"&amp;491-COUNTBLANK($C$13:$C$491)),"&lt;"&amp;C239)+COUNTIF(C$13:C239,C239),""),IF(C239&lt;&gt;"",COUNTIF(INDIRECT("$C$"&amp;ROW($C$13)&amp;":$C$"&amp;491-COUNTBLANK($C$13:$C$491)),"&gt;"&amp;C239)+COUNTIF(C$13:C239,C239),""))</f>
        <v/>
      </c>
      <c r="E239" s="23" t="str">
        <f t="shared" ca="1" si="3"/>
        <v/>
      </c>
    </row>
    <row r="240" spans="1:5" x14ac:dyDescent="0.25">
      <c r="A240" s="23" t="str">
        <f>IF(AND(A239&lt;COUNTIF(REFERENCEMENT_ISOLANT[DATE REFERENCEMENT],"&lt;&gt;"&amp;""),A239&gt;0),'PR-tampon'!A239+1,"")</f>
        <v/>
      </c>
      <c r="B240" s="23" t="str">
        <f>IFERROR(IF(A240="","",VLOOKUP($A240,REFERENCEMENT_ISOLANT[[Ordre]:[Eligibilité procédé]],2,FALSE)),"")</f>
        <v/>
      </c>
      <c r="C240" s="23" t="str" cm="1">
        <f t="array" ref="C240">IF(B240&lt;&gt;"",INDEX(BDD_ISOLANTS_BIOSOURCES!A:BR,B240,MATCH($C$12,REFERENCEMENT_ISOLANT[#Headers],0)),"")</f>
        <v/>
      </c>
      <c r="D240" s="23" t="str">
        <f ca="1">IF($B$10=TRUE,IF(C240&lt;&gt;"",COUNTIF(INDIRECT("$C$"&amp;ROW($C$13)&amp;":$C$"&amp;491-COUNTBLANK($C$13:$C$491)),"&lt;"&amp;C240)+COUNTIF(C$13:C240,C240),""),IF(C240&lt;&gt;"",COUNTIF(INDIRECT("$C$"&amp;ROW($C$13)&amp;":$C$"&amp;491-COUNTBLANK($C$13:$C$491)),"&gt;"&amp;C240)+COUNTIF(C$13:C240,C240),""))</f>
        <v/>
      </c>
      <c r="E240" s="23" t="str">
        <f t="shared" ca="1" si="3"/>
        <v/>
      </c>
    </row>
    <row r="241" spans="1:5" x14ac:dyDescent="0.25">
      <c r="A241" s="23" t="str">
        <f>IF(AND(A240&lt;COUNTIF(REFERENCEMENT_ISOLANT[DATE REFERENCEMENT],"&lt;&gt;"&amp;""),A240&gt;0),'PR-tampon'!A240+1,"")</f>
        <v/>
      </c>
      <c r="B241" s="23" t="str">
        <f>IFERROR(IF(A241="","",VLOOKUP($A241,REFERENCEMENT_ISOLANT[[Ordre]:[Eligibilité procédé]],2,FALSE)),"")</f>
        <v/>
      </c>
      <c r="C241" s="23" t="str" cm="1">
        <f t="array" ref="C241">IF(B241&lt;&gt;"",INDEX(BDD_ISOLANTS_BIOSOURCES!A:BR,B241,MATCH($C$12,REFERENCEMENT_ISOLANT[#Headers],0)),"")</f>
        <v/>
      </c>
      <c r="D241" s="23" t="str">
        <f ca="1">IF($B$10=TRUE,IF(C241&lt;&gt;"",COUNTIF(INDIRECT("$C$"&amp;ROW($C$13)&amp;":$C$"&amp;491-COUNTBLANK($C$13:$C$491)),"&lt;"&amp;C241)+COUNTIF(C$13:C241,C241),""),IF(C241&lt;&gt;"",COUNTIF(INDIRECT("$C$"&amp;ROW($C$13)&amp;":$C$"&amp;491-COUNTBLANK($C$13:$C$491)),"&gt;"&amp;C241)+COUNTIF(C$13:C241,C241),""))</f>
        <v/>
      </c>
      <c r="E241" s="23" t="str">
        <f t="shared" ca="1" si="3"/>
        <v/>
      </c>
    </row>
    <row r="242" spans="1:5" x14ac:dyDescent="0.25">
      <c r="A242" s="23" t="str">
        <f>IF(AND(A241&lt;COUNTIF(REFERENCEMENT_ISOLANT[DATE REFERENCEMENT],"&lt;&gt;"&amp;""),A241&gt;0),'PR-tampon'!A241+1,"")</f>
        <v/>
      </c>
      <c r="B242" s="23" t="str">
        <f>IFERROR(IF(A242="","",VLOOKUP($A242,REFERENCEMENT_ISOLANT[[Ordre]:[Eligibilité procédé]],2,FALSE)),"")</f>
        <v/>
      </c>
      <c r="C242" s="23" t="str" cm="1">
        <f t="array" ref="C242">IF(B242&lt;&gt;"",INDEX(BDD_ISOLANTS_BIOSOURCES!A:BR,B242,MATCH($C$12,REFERENCEMENT_ISOLANT[#Headers],0)),"")</f>
        <v/>
      </c>
      <c r="D242" s="23" t="str">
        <f ca="1">IF($B$10=TRUE,IF(C242&lt;&gt;"",COUNTIF(INDIRECT("$C$"&amp;ROW($C$13)&amp;":$C$"&amp;491-COUNTBLANK($C$13:$C$491)),"&lt;"&amp;C242)+COUNTIF(C$13:C242,C242),""),IF(C242&lt;&gt;"",COUNTIF(INDIRECT("$C$"&amp;ROW($C$13)&amp;":$C$"&amp;491-COUNTBLANK($C$13:$C$491)),"&gt;"&amp;C242)+COUNTIF(C$13:C242,C242),""))</f>
        <v/>
      </c>
      <c r="E242" s="23" t="str">
        <f t="shared" ca="1" si="3"/>
        <v/>
      </c>
    </row>
    <row r="243" spans="1:5" x14ac:dyDescent="0.25">
      <c r="A243" s="23" t="str">
        <f>IF(AND(A242&lt;COUNTIF(REFERENCEMENT_ISOLANT[DATE REFERENCEMENT],"&lt;&gt;"&amp;""),A242&gt;0),'PR-tampon'!A242+1,"")</f>
        <v/>
      </c>
      <c r="B243" s="23" t="str">
        <f>IFERROR(IF(A243="","",VLOOKUP($A243,REFERENCEMENT_ISOLANT[[Ordre]:[Eligibilité procédé]],2,FALSE)),"")</f>
        <v/>
      </c>
      <c r="C243" s="23" t="str" cm="1">
        <f t="array" ref="C243">IF(B243&lt;&gt;"",INDEX(BDD_ISOLANTS_BIOSOURCES!A:BR,B243,MATCH($C$12,REFERENCEMENT_ISOLANT[#Headers],0)),"")</f>
        <v/>
      </c>
      <c r="D243" s="23" t="str">
        <f ca="1">IF($B$10=TRUE,IF(C243&lt;&gt;"",COUNTIF(INDIRECT("$C$"&amp;ROW($C$13)&amp;":$C$"&amp;491-COUNTBLANK($C$13:$C$491)),"&lt;"&amp;C243)+COUNTIF(C$13:C243,C243),""),IF(C243&lt;&gt;"",COUNTIF(INDIRECT("$C$"&amp;ROW($C$13)&amp;":$C$"&amp;491-COUNTBLANK($C$13:$C$491)),"&gt;"&amp;C243)+COUNTIF(C$13:C243,C243),""))</f>
        <v/>
      </c>
      <c r="E243" s="23" t="str">
        <f t="shared" ca="1" si="3"/>
        <v/>
      </c>
    </row>
    <row r="244" spans="1:5" x14ac:dyDescent="0.25">
      <c r="A244" s="23" t="str">
        <f>IF(AND(A243&lt;COUNTIF(REFERENCEMENT_ISOLANT[DATE REFERENCEMENT],"&lt;&gt;"&amp;""),A243&gt;0),'PR-tampon'!A243+1,"")</f>
        <v/>
      </c>
      <c r="B244" s="23" t="str">
        <f>IFERROR(IF(A244="","",VLOOKUP($A244,REFERENCEMENT_ISOLANT[[Ordre]:[Eligibilité procédé]],2,FALSE)),"")</f>
        <v/>
      </c>
      <c r="C244" s="23" t="str" cm="1">
        <f t="array" ref="C244">IF(B244&lt;&gt;"",INDEX(BDD_ISOLANTS_BIOSOURCES!A:BR,B244,MATCH($C$12,REFERENCEMENT_ISOLANT[#Headers],0)),"")</f>
        <v/>
      </c>
      <c r="D244" s="23" t="str">
        <f ca="1">IF($B$10=TRUE,IF(C244&lt;&gt;"",COUNTIF(INDIRECT("$C$"&amp;ROW($C$13)&amp;":$C$"&amp;491-COUNTBLANK($C$13:$C$491)),"&lt;"&amp;C244)+COUNTIF(C$13:C244,C244),""),IF(C244&lt;&gt;"",COUNTIF(INDIRECT("$C$"&amp;ROW($C$13)&amp;":$C$"&amp;491-COUNTBLANK($C$13:$C$491)),"&gt;"&amp;C244)+COUNTIF(C$13:C244,C244),""))</f>
        <v/>
      </c>
      <c r="E244" s="23" t="str">
        <f t="shared" ca="1" si="3"/>
        <v/>
      </c>
    </row>
    <row r="245" spans="1:5" x14ac:dyDescent="0.25">
      <c r="A245" s="23" t="str">
        <f>IF(AND(A244&lt;COUNTIF(REFERENCEMENT_ISOLANT[DATE REFERENCEMENT],"&lt;&gt;"&amp;""),A244&gt;0),'PR-tampon'!A244+1,"")</f>
        <v/>
      </c>
      <c r="B245" s="23" t="str">
        <f>IFERROR(IF(A245="","",VLOOKUP($A245,REFERENCEMENT_ISOLANT[[Ordre]:[Eligibilité procédé]],2,FALSE)),"")</f>
        <v/>
      </c>
      <c r="C245" s="23" t="str" cm="1">
        <f t="array" ref="C245">IF(B245&lt;&gt;"",INDEX(BDD_ISOLANTS_BIOSOURCES!A:BR,B245,MATCH($C$12,REFERENCEMENT_ISOLANT[#Headers],0)),"")</f>
        <v/>
      </c>
      <c r="D245" s="23" t="str">
        <f ca="1">IF($B$10=TRUE,IF(C245&lt;&gt;"",COUNTIF(INDIRECT("$C$"&amp;ROW($C$13)&amp;":$C$"&amp;491-COUNTBLANK($C$13:$C$491)),"&lt;"&amp;C245)+COUNTIF(C$13:C245,C245),""),IF(C245&lt;&gt;"",COUNTIF(INDIRECT("$C$"&amp;ROW($C$13)&amp;":$C$"&amp;491-COUNTBLANK($C$13:$C$491)),"&gt;"&amp;C245)+COUNTIF(C$13:C245,C245),""))</f>
        <v/>
      </c>
      <c r="E245" s="23" t="str">
        <f t="shared" ca="1" si="3"/>
        <v/>
      </c>
    </row>
    <row r="246" spans="1:5" x14ac:dyDescent="0.25">
      <c r="A246" s="23" t="str">
        <f>IF(AND(A245&lt;COUNTIF(REFERENCEMENT_ISOLANT[DATE REFERENCEMENT],"&lt;&gt;"&amp;""),A245&gt;0),'PR-tampon'!A245+1,"")</f>
        <v/>
      </c>
      <c r="B246" s="23" t="str">
        <f>IFERROR(IF(A246="","",VLOOKUP($A246,REFERENCEMENT_ISOLANT[[Ordre]:[Eligibilité procédé]],2,FALSE)),"")</f>
        <v/>
      </c>
      <c r="C246" s="23" t="str" cm="1">
        <f t="array" ref="C246">IF(B246&lt;&gt;"",INDEX(BDD_ISOLANTS_BIOSOURCES!A:BR,B246,MATCH($C$12,REFERENCEMENT_ISOLANT[#Headers],0)),"")</f>
        <v/>
      </c>
      <c r="D246" s="23" t="str">
        <f ca="1">IF($B$10=TRUE,IF(C246&lt;&gt;"",COUNTIF(INDIRECT("$C$"&amp;ROW($C$13)&amp;":$C$"&amp;491-COUNTBLANK($C$13:$C$491)),"&lt;"&amp;C246)+COUNTIF(C$13:C246,C246),""),IF(C246&lt;&gt;"",COUNTIF(INDIRECT("$C$"&amp;ROW($C$13)&amp;":$C$"&amp;491-COUNTBLANK($C$13:$C$491)),"&gt;"&amp;C246)+COUNTIF(C$13:C246,C246),""))</f>
        <v/>
      </c>
      <c r="E246" s="23" t="str">
        <f t="shared" ca="1" si="3"/>
        <v/>
      </c>
    </row>
    <row r="247" spans="1:5" x14ac:dyDescent="0.25">
      <c r="A247" s="23" t="str">
        <f>IF(AND(A246&lt;COUNTIF(REFERENCEMENT_ISOLANT[DATE REFERENCEMENT],"&lt;&gt;"&amp;""),A246&gt;0),'PR-tampon'!A246+1,"")</f>
        <v/>
      </c>
      <c r="B247" s="23" t="str">
        <f>IFERROR(IF(A247="","",VLOOKUP($A247,REFERENCEMENT_ISOLANT[[Ordre]:[Eligibilité procédé]],2,FALSE)),"")</f>
        <v/>
      </c>
      <c r="C247" s="23" t="str" cm="1">
        <f t="array" ref="C247">IF(B247&lt;&gt;"",INDEX(BDD_ISOLANTS_BIOSOURCES!A:BR,B247,MATCH($C$12,REFERENCEMENT_ISOLANT[#Headers],0)),"")</f>
        <v/>
      </c>
      <c r="D247" s="23" t="str">
        <f ca="1">IF($B$10=TRUE,IF(C247&lt;&gt;"",COUNTIF(INDIRECT("$C$"&amp;ROW($C$13)&amp;":$C$"&amp;491-COUNTBLANK($C$13:$C$491)),"&lt;"&amp;C247)+COUNTIF(C$13:C247,C247),""),IF(C247&lt;&gt;"",COUNTIF(INDIRECT("$C$"&amp;ROW($C$13)&amp;":$C$"&amp;491-COUNTBLANK($C$13:$C$491)),"&gt;"&amp;C247)+COUNTIF(C$13:C247,C247),""))</f>
        <v/>
      </c>
      <c r="E247" s="23" t="str">
        <f t="shared" ca="1" si="3"/>
        <v/>
      </c>
    </row>
    <row r="248" spans="1:5" x14ac:dyDescent="0.25">
      <c r="A248" s="23" t="str">
        <f>IF(AND(A247&lt;COUNTIF(REFERENCEMENT_ISOLANT[DATE REFERENCEMENT],"&lt;&gt;"&amp;""),A247&gt;0),'PR-tampon'!A247+1,"")</f>
        <v/>
      </c>
      <c r="B248" s="23" t="str">
        <f>IFERROR(IF(A248="","",VLOOKUP($A248,REFERENCEMENT_ISOLANT[[Ordre]:[Eligibilité procédé]],2,FALSE)),"")</f>
        <v/>
      </c>
      <c r="C248" s="23" t="str" cm="1">
        <f t="array" ref="C248">IF(B248&lt;&gt;"",INDEX(BDD_ISOLANTS_BIOSOURCES!A:BR,B248,MATCH($C$12,REFERENCEMENT_ISOLANT[#Headers],0)),"")</f>
        <v/>
      </c>
      <c r="D248" s="23" t="str">
        <f ca="1">IF($B$10=TRUE,IF(C248&lt;&gt;"",COUNTIF(INDIRECT("$C$"&amp;ROW($C$13)&amp;":$C$"&amp;491-COUNTBLANK($C$13:$C$491)),"&lt;"&amp;C248)+COUNTIF(C$13:C248,C248),""),IF(C248&lt;&gt;"",COUNTIF(INDIRECT("$C$"&amp;ROW($C$13)&amp;":$C$"&amp;491-COUNTBLANK($C$13:$C$491)),"&gt;"&amp;C248)+COUNTIF(C$13:C248,C248),""))</f>
        <v/>
      </c>
      <c r="E248" s="23" t="str">
        <f t="shared" ca="1" si="3"/>
        <v/>
      </c>
    </row>
    <row r="249" spans="1:5" x14ac:dyDescent="0.25">
      <c r="A249" s="23" t="str">
        <f>IF(AND(A248&lt;COUNTIF(REFERENCEMENT_ISOLANT[DATE REFERENCEMENT],"&lt;&gt;"&amp;""),A248&gt;0),'PR-tampon'!A248+1,"")</f>
        <v/>
      </c>
      <c r="B249" s="23" t="str">
        <f>IFERROR(IF(A249="","",VLOOKUP($A249,REFERENCEMENT_ISOLANT[[Ordre]:[Eligibilité procédé]],2,FALSE)),"")</f>
        <v/>
      </c>
      <c r="C249" s="23" t="str" cm="1">
        <f t="array" ref="C249">IF(B249&lt;&gt;"",INDEX(BDD_ISOLANTS_BIOSOURCES!A:BR,B249,MATCH($C$12,REFERENCEMENT_ISOLANT[#Headers],0)),"")</f>
        <v/>
      </c>
      <c r="D249" s="23" t="str">
        <f ca="1">IF($B$10=TRUE,IF(C249&lt;&gt;"",COUNTIF(INDIRECT("$C$"&amp;ROW($C$13)&amp;":$C$"&amp;491-COUNTBLANK($C$13:$C$491)),"&lt;"&amp;C249)+COUNTIF(C$13:C249,C249),""),IF(C249&lt;&gt;"",COUNTIF(INDIRECT("$C$"&amp;ROW($C$13)&amp;":$C$"&amp;491-COUNTBLANK($C$13:$C$491)),"&gt;"&amp;C249)+COUNTIF(C$13:C249,C249),""))</f>
        <v/>
      </c>
      <c r="E249" s="23" t="str">
        <f t="shared" ca="1" si="3"/>
        <v/>
      </c>
    </row>
    <row r="250" spans="1:5" x14ac:dyDescent="0.25">
      <c r="A250" s="23" t="str">
        <f>IF(AND(A249&lt;COUNTIF(REFERENCEMENT_ISOLANT[DATE REFERENCEMENT],"&lt;&gt;"&amp;""),A249&gt;0),'PR-tampon'!A249+1,"")</f>
        <v/>
      </c>
      <c r="B250" s="23" t="str">
        <f>IFERROR(IF(A250="","",VLOOKUP($A250,REFERENCEMENT_ISOLANT[[Ordre]:[Eligibilité procédé]],2,FALSE)),"")</f>
        <v/>
      </c>
      <c r="C250" s="23" t="str" cm="1">
        <f t="array" ref="C250">IF(B250&lt;&gt;"",INDEX(BDD_ISOLANTS_BIOSOURCES!A:BR,B250,MATCH($C$12,REFERENCEMENT_ISOLANT[#Headers],0)),"")</f>
        <v/>
      </c>
      <c r="D250" s="23" t="str">
        <f ca="1">IF($B$10=TRUE,IF(C250&lt;&gt;"",COUNTIF(INDIRECT("$C$"&amp;ROW($C$13)&amp;":$C$"&amp;491-COUNTBLANK($C$13:$C$491)),"&lt;"&amp;C250)+COUNTIF(C$13:C250,C250),""),IF(C250&lt;&gt;"",COUNTIF(INDIRECT("$C$"&amp;ROW($C$13)&amp;":$C$"&amp;491-COUNTBLANK($C$13:$C$491)),"&gt;"&amp;C250)+COUNTIF(C$13:C250,C250),""))</f>
        <v/>
      </c>
      <c r="E250" s="23" t="str">
        <f t="shared" ca="1" si="3"/>
        <v/>
      </c>
    </row>
    <row r="251" spans="1:5" x14ac:dyDescent="0.25">
      <c r="A251" s="23" t="str">
        <f>IF(AND(A250&lt;COUNTIF(REFERENCEMENT_ISOLANT[DATE REFERENCEMENT],"&lt;&gt;"&amp;""),A250&gt;0),'PR-tampon'!A250+1,"")</f>
        <v/>
      </c>
      <c r="B251" s="23" t="str">
        <f>IFERROR(IF(A251="","",VLOOKUP($A251,REFERENCEMENT_ISOLANT[[Ordre]:[Eligibilité procédé]],2,FALSE)),"")</f>
        <v/>
      </c>
      <c r="C251" s="23" t="str" cm="1">
        <f t="array" ref="C251">IF(B251&lt;&gt;"",INDEX(BDD_ISOLANTS_BIOSOURCES!A:BR,B251,MATCH($C$12,REFERENCEMENT_ISOLANT[#Headers],0)),"")</f>
        <v/>
      </c>
      <c r="D251" s="23" t="str">
        <f ca="1">IF($B$10=TRUE,IF(C251&lt;&gt;"",COUNTIF(INDIRECT("$C$"&amp;ROW($C$13)&amp;":$C$"&amp;491-COUNTBLANK($C$13:$C$491)),"&lt;"&amp;C251)+COUNTIF(C$13:C251,C251),""),IF(C251&lt;&gt;"",COUNTIF(INDIRECT("$C$"&amp;ROW($C$13)&amp;":$C$"&amp;491-COUNTBLANK($C$13:$C$491)),"&gt;"&amp;C251)+COUNTIF(C$13:C251,C251),""))</f>
        <v/>
      </c>
      <c r="E251" s="23" t="str">
        <f t="shared" ca="1" si="3"/>
        <v/>
      </c>
    </row>
    <row r="252" spans="1:5" x14ac:dyDescent="0.25">
      <c r="A252" s="23" t="str">
        <f>IF(AND(A251&lt;COUNTIF(REFERENCEMENT_ISOLANT[DATE REFERENCEMENT],"&lt;&gt;"&amp;""),A251&gt;0),'PR-tampon'!A251+1,"")</f>
        <v/>
      </c>
      <c r="B252" s="23" t="str">
        <f>IFERROR(IF(A252="","",VLOOKUP($A252,REFERENCEMENT_ISOLANT[[Ordre]:[Eligibilité procédé]],2,FALSE)),"")</f>
        <v/>
      </c>
      <c r="C252" s="23" t="str" cm="1">
        <f t="array" ref="C252">IF(B252&lt;&gt;"",INDEX(BDD_ISOLANTS_BIOSOURCES!A:BR,B252,MATCH($C$12,REFERENCEMENT_ISOLANT[#Headers],0)),"")</f>
        <v/>
      </c>
      <c r="D252" s="23" t="str">
        <f ca="1">IF($B$10=TRUE,IF(C252&lt;&gt;"",COUNTIF(INDIRECT("$C$"&amp;ROW($C$13)&amp;":$C$"&amp;491-COUNTBLANK($C$13:$C$491)),"&lt;"&amp;C252)+COUNTIF(C$13:C252,C252),""),IF(C252&lt;&gt;"",COUNTIF(INDIRECT("$C$"&amp;ROW($C$13)&amp;":$C$"&amp;491-COUNTBLANK($C$13:$C$491)),"&gt;"&amp;C252)+COUNTIF(C$13:C252,C252),""))</f>
        <v/>
      </c>
      <c r="E252" s="23" t="str">
        <f t="shared" ca="1" si="3"/>
        <v/>
      </c>
    </row>
    <row r="253" spans="1:5" x14ac:dyDescent="0.25">
      <c r="A253" s="23" t="str">
        <f>IF(AND(A252&lt;COUNTIF(REFERENCEMENT_ISOLANT[DATE REFERENCEMENT],"&lt;&gt;"&amp;""),A252&gt;0),'PR-tampon'!A252+1,"")</f>
        <v/>
      </c>
      <c r="B253" s="23" t="str">
        <f>IFERROR(IF(A253="","",VLOOKUP($A253,REFERENCEMENT_ISOLANT[[Ordre]:[Eligibilité procédé]],2,FALSE)),"")</f>
        <v/>
      </c>
      <c r="C253" s="23" t="str" cm="1">
        <f t="array" ref="C253">IF(B253&lt;&gt;"",INDEX(BDD_ISOLANTS_BIOSOURCES!A:BR,B253,MATCH($C$12,REFERENCEMENT_ISOLANT[#Headers],0)),"")</f>
        <v/>
      </c>
      <c r="D253" s="23" t="str">
        <f ca="1">IF($B$10=TRUE,IF(C253&lt;&gt;"",COUNTIF(INDIRECT("$C$"&amp;ROW($C$13)&amp;":$C$"&amp;491-COUNTBLANK($C$13:$C$491)),"&lt;"&amp;C253)+COUNTIF(C$13:C253,C253),""),IF(C253&lt;&gt;"",COUNTIF(INDIRECT("$C$"&amp;ROW($C$13)&amp;":$C$"&amp;491-COUNTBLANK($C$13:$C$491)),"&gt;"&amp;C253)+COUNTIF(C$13:C253,C253),""))</f>
        <v/>
      </c>
      <c r="E253" s="23" t="str">
        <f t="shared" ca="1" si="3"/>
        <v/>
      </c>
    </row>
    <row r="254" spans="1:5" x14ac:dyDescent="0.25">
      <c r="A254" s="23" t="str">
        <f>IF(AND(A253&lt;COUNTIF(REFERENCEMENT_ISOLANT[DATE REFERENCEMENT],"&lt;&gt;"&amp;""),A253&gt;0),'PR-tampon'!A253+1,"")</f>
        <v/>
      </c>
      <c r="B254" s="23" t="str">
        <f>IFERROR(IF(A254="","",VLOOKUP($A254,REFERENCEMENT_ISOLANT[[Ordre]:[Eligibilité procédé]],2,FALSE)),"")</f>
        <v/>
      </c>
      <c r="C254" s="23" t="str" cm="1">
        <f t="array" ref="C254">IF(B254&lt;&gt;"",INDEX(BDD_ISOLANTS_BIOSOURCES!A:BR,B254,MATCH($C$12,REFERENCEMENT_ISOLANT[#Headers],0)),"")</f>
        <v/>
      </c>
      <c r="D254" s="23" t="str">
        <f ca="1">IF($B$10=TRUE,IF(C254&lt;&gt;"",COUNTIF(INDIRECT("$C$"&amp;ROW($C$13)&amp;":$C$"&amp;491-COUNTBLANK($C$13:$C$491)),"&lt;"&amp;C254)+COUNTIF(C$13:C254,C254),""),IF(C254&lt;&gt;"",COUNTIF(INDIRECT("$C$"&amp;ROW($C$13)&amp;":$C$"&amp;491-COUNTBLANK($C$13:$C$491)),"&gt;"&amp;C254)+COUNTIF(C$13:C254,C254),""))</f>
        <v/>
      </c>
      <c r="E254" s="23" t="str">
        <f t="shared" ca="1" si="3"/>
        <v/>
      </c>
    </row>
    <row r="255" spans="1:5" x14ac:dyDescent="0.25">
      <c r="A255" s="23" t="str">
        <f>IF(AND(A254&lt;COUNTIF(REFERENCEMENT_ISOLANT[DATE REFERENCEMENT],"&lt;&gt;"&amp;""),A254&gt;0),'PR-tampon'!A254+1,"")</f>
        <v/>
      </c>
      <c r="B255" s="23" t="str">
        <f>IFERROR(IF(A255="","",VLOOKUP($A255,REFERENCEMENT_ISOLANT[[Ordre]:[Eligibilité procédé]],2,FALSE)),"")</f>
        <v/>
      </c>
      <c r="C255" s="23" t="str" cm="1">
        <f t="array" ref="C255">IF(B255&lt;&gt;"",INDEX(BDD_ISOLANTS_BIOSOURCES!A:BR,B255,MATCH($C$12,REFERENCEMENT_ISOLANT[#Headers],0)),"")</f>
        <v/>
      </c>
      <c r="D255" s="23" t="str">
        <f ca="1">IF($B$10=TRUE,IF(C255&lt;&gt;"",COUNTIF(INDIRECT("$C$"&amp;ROW($C$13)&amp;":$C$"&amp;491-COUNTBLANK($C$13:$C$491)),"&lt;"&amp;C255)+COUNTIF(C$13:C255,C255),""),IF(C255&lt;&gt;"",COUNTIF(INDIRECT("$C$"&amp;ROW($C$13)&amp;":$C$"&amp;491-COUNTBLANK($C$13:$C$491)),"&gt;"&amp;C255)+COUNTIF(C$13:C255,C255),""))</f>
        <v/>
      </c>
      <c r="E255" s="23" t="str">
        <f t="shared" ca="1" si="3"/>
        <v/>
      </c>
    </row>
    <row r="256" spans="1:5" x14ac:dyDescent="0.25">
      <c r="A256" s="23" t="str">
        <f>IF(AND(A255&lt;COUNTIF(REFERENCEMENT_ISOLANT[DATE REFERENCEMENT],"&lt;&gt;"&amp;""),A255&gt;0),'PR-tampon'!A255+1,"")</f>
        <v/>
      </c>
      <c r="B256" s="23" t="str">
        <f>IFERROR(IF(A256="","",VLOOKUP($A256,REFERENCEMENT_ISOLANT[[Ordre]:[Eligibilité procédé]],2,FALSE)),"")</f>
        <v/>
      </c>
      <c r="C256" s="23" t="str" cm="1">
        <f t="array" ref="C256">IF(B256&lt;&gt;"",INDEX(BDD_ISOLANTS_BIOSOURCES!A:BR,B256,MATCH($C$12,REFERENCEMENT_ISOLANT[#Headers],0)),"")</f>
        <v/>
      </c>
      <c r="D256" s="23" t="str">
        <f ca="1">IF($B$10=TRUE,IF(C256&lt;&gt;"",COUNTIF(INDIRECT("$C$"&amp;ROW($C$13)&amp;":$C$"&amp;491-COUNTBLANK($C$13:$C$491)),"&lt;"&amp;C256)+COUNTIF(C$13:C256,C256),""),IF(C256&lt;&gt;"",COUNTIF(INDIRECT("$C$"&amp;ROW($C$13)&amp;":$C$"&amp;491-COUNTBLANK($C$13:$C$491)),"&gt;"&amp;C256)+COUNTIF(C$13:C256,C256),""))</f>
        <v/>
      </c>
      <c r="E256" s="23" t="str">
        <f t="shared" ca="1" si="3"/>
        <v/>
      </c>
    </row>
    <row r="257" spans="1:5" x14ac:dyDescent="0.25">
      <c r="A257" s="23" t="str">
        <f>IF(AND(A256&lt;COUNTIF(REFERENCEMENT_ISOLANT[DATE REFERENCEMENT],"&lt;&gt;"&amp;""),A256&gt;0),'PR-tampon'!A256+1,"")</f>
        <v/>
      </c>
      <c r="B257" s="23" t="str">
        <f>IFERROR(IF(A257="","",VLOOKUP($A257,REFERENCEMENT_ISOLANT[[Ordre]:[Eligibilité procédé]],2,FALSE)),"")</f>
        <v/>
      </c>
      <c r="C257" s="23" t="str" cm="1">
        <f t="array" ref="C257">IF(B257&lt;&gt;"",INDEX(BDD_ISOLANTS_BIOSOURCES!A:BR,B257,MATCH($C$12,REFERENCEMENT_ISOLANT[#Headers],0)),"")</f>
        <v/>
      </c>
      <c r="D257" s="23" t="str">
        <f ca="1">IF($B$10=TRUE,IF(C257&lt;&gt;"",COUNTIF(INDIRECT("$C$"&amp;ROW($C$13)&amp;":$C$"&amp;491-COUNTBLANK($C$13:$C$491)),"&lt;"&amp;C257)+COUNTIF(C$13:C257,C257),""),IF(C257&lt;&gt;"",COUNTIF(INDIRECT("$C$"&amp;ROW($C$13)&amp;":$C$"&amp;491-COUNTBLANK($C$13:$C$491)),"&gt;"&amp;C257)+COUNTIF(C$13:C257,C257),""))</f>
        <v/>
      </c>
      <c r="E257" s="23" t="str">
        <f t="shared" ca="1" si="3"/>
        <v/>
      </c>
    </row>
    <row r="258" spans="1:5" x14ac:dyDescent="0.25">
      <c r="A258" s="23" t="str">
        <f>IF(AND(A257&lt;COUNTIF(REFERENCEMENT_ISOLANT[DATE REFERENCEMENT],"&lt;&gt;"&amp;""),A257&gt;0),'PR-tampon'!A257+1,"")</f>
        <v/>
      </c>
      <c r="B258" s="23" t="str">
        <f>IFERROR(IF(A258="","",VLOOKUP($A258,REFERENCEMENT_ISOLANT[[Ordre]:[Eligibilité procédé]],2,FALSE)),"")</f>
        <v/>
      </c>
      <c r="C258" s="23" t="str" cm="1">
        <f t="array" ref="C258">IF(B258&lt;&gt;"",INDEX(BDD_ISOLANTS_BIOSOURCES!A:BR,B258,MATCH($C$12,REFERENCEMENT_ISOLANT[#Headers],0)),"")</f>
        <v/>
      </c>
      <c r="D258" s="23" t="str">
        <f ca="1">IF($B$10=TRUE,IF(C258&lt;&gt;"",COUNTIF(INDIRECT("$C$"&amp;ROW($C$13)&amp;":$C$"&amp;491-COUNTBLANK($C$13:$C$491)),"&lt;"&amp;C258)+COUNTIF(C$13:C258,C258),""),IF(C258&lt;&gt;"",COUNTIF(INDIRECT("$C$"&amp;ROW($C$13)&amp;":$C$"&amp;491-COUNTBLANK($C$13:$C$491)),"&gt;"&amp;C258)+COUNTIF(C$13:C258,C258),""))</f>
        <v/>
      </c>
      <c r="E258" s="23" t="str">
        <f t="shared" ca="1" si="3"/>
        <v/>
      </c>
    </row>
    <row r="259" spans="1:5" x14ac:dyDescent="0.25">
      <c r="A259" s="23" t="str">
        <f>IF(AND(A258&lt;COUNTIF(REFERENCEMENT_ISOLANT[DATE REFERENCEMENT],"&lt;&gt;"&amp;""),A258&gt;0),'PR-tampon'!A258+1,"")</f>
        <v/>
      </c>
      <c r="B259" s="23" t="str">
        <f>IFERROR(IF(A259="","",VLOOKUP($A259,REFERENCEMENT_ISOLANT[[Ordre]:[Eligibilité procédé]],2,FALSE)),"")</f>
        <v/>
      </c>
      <c r="C259" s="23" t="str" cm="1">
        <f t="array" ref="C259">IF(B259&lt;&gt;"",INDEX(BDD_ISOLANTS_BIOSOURCES!A:BR,B259,MATCH($C$12,REFERENCEMENT_ISOLANT[#Headers],0)),"")</f>
        <v/>
      </c>
      <c r="D259" s="23" t="str">
        <f ca="1">IF($B$10=TRUE,IF(C259&lt;&gt;"",COUNTIF(INDIRECT("$C$"&amp;ROW($C$13)&amp;":$C$"&amp;491-COUNTBLANK($C$13:$C$491)),"&lt;"&amp;C259)+COUNTIF(C$13:C259,C259),""),IF(C259&lt;&gt;"",COUNTIF(INDIRECT("$C$"&amp;ROW($C$13)&amp;":$C$"&amp;491-COUNTBLANK($C$13:$C$491)),"&gt;"&amp;C259)+COUNTIF(C$13:C259,C259),""))</f>
        <v/>
      </c>
      <c r="E259" s="23" t="str">
        <f t="shared" ca="1" si="3"/>
        <v/>
      </c>
    </row>
    <row r="260" spans="1:5" x14ac:dyDescent="0.25">
      <c r="A260" s="23" t="str">
        <f>IF(AND(A259&lt;COUNTIF(REFERENCEMENT_ISOLANT[DATE REFERENCEMENT],"&lt;&gt;"&amp;""),A259&gt;0),'PR-tampon'!A259+1,"")</f>
        <v/>
      </c>
      <c r="B260" s="23" t="str">
        <f>IFERROR(IF(A260="","",VLOOKUP($A260,REFERENCEMENT_ISOLANT[[Ordre]:[Eligibilité procédé]],2,FALSE)),"")</f>
        <v/>
      </c>
      <c r="C260" s="23" t="str" cm="1">
        <f t="array" ref="C260">IF(B260&lt;&gt;"",INDEX(BDD_ISOLANTS_BIOSOURCES!A:BR,B260,MATCH($C$12,REFERENCEMENT_ISOLANT[#Headers],0)),"")</f>
        <v/>
      </c>
      <c r="D260" s="23" t="str">
        <f ca="1">IF($B$10=TRUE,IF(C260&lt;&gt;"",COUNTIF(INDIRECT("$C$"&amp;ROW($C$13)&amp;":$C$"&amp;491-COUNTBLANK($C$13:$C$491)),"&lt;"&amp;C260)+COUNTIF(C$13:C260,C260),""),IF(C260&lt;&gt;"",COUNTIF(INDIRECT("$C$"&amp;ROW($C$13)&amp;":$C$"&amp;491-COUNTBLANK($C$13:$C$491)),"&gt;"&amp;C260)+COUNTIF(C$13:C260,C260),""))</f>
        <v/>
      </c>
      <c r="E260" s="23" t="str">
        <f t="shared" ca="1" si="3"/>
        <v/>
      </c>
    </row>
    <row r="261" spans="1:5" x14ac:dyDescent="0.25">
      <c r="A261" s="23" t="str">
        <f>IF(AND(A260&lt;COUNTIF(REFERENCEMENT_ISOLANT[DATE REFERENCEMENT],"&lt;&gt;"&amp;""),A260&gt;0),'PR-tampon'!A260+1,"")</f>
        <v/>
      </c>
      <c r="B261" s="23" t="str">
        <f>IFERROR(IF(A261="","",VLOOKUP($A261,REFERENCEMENT_ISOLANT[[Ordre]:[Eligibilité procédé]],2,FALSE)),"")</f>
        <v/>
      </c>
      <c r="C261" s="23" t="str" cm="1">
        <f t="array" ref="C261">IF(B261&lt;&gt;"",INDEX(BDD_ISOLANTS_BIOSOURCES!A:BR,B261,MATCH($C$12,REFERENCEMENT_ISOLANT[#Headers],0)),"")</f>
        <v/>
      </c>
      <c r="D261" s="23" t="str">
        <f ca="1">IF($B$10=TRUE,IF(C261&lt;&gt;"",COUNTIF(INDIRECT("$C$"&amp;ROW($C$13)&amp;":$C$"&amp;491-COUNTBLANK($C$13:$C$491)),"&lt;"&amp;C261)+COUNTIF(C$13:C261,C261),""),IF(C261&lt;&gt;"",COUNTIF(INDIRECT("$C$"&amp;ROW($C$13)&amp;":$C$"&amp;491-COUNTBLANK($C$13:$C$491)),"&gt;"&amp;C261)+COUNTIF(C$13:C261,C261),""))</f>
        <v/>
      </c>
      <c r="E261" s="23" t="str">
        <f t="shared" ca="1" si="3"/>
        <v/>
      </c>
    </row>
    <row r="262" spans="1:5" x14ac:dyDescent="0.25">
      <c r="A262" s="23" t="str">
        <f>IF(AND(A261&lt;COUNTIF(REFERENCEMENT_ISOLANT[DATE REFERENCEMENT],"&lt;&gt;"&amp;""),A261&gt;0),'PR-tampon'!A261+1,"")</f>
        <v/>
      </c>
      <c r="B262" s="23" t="str">
        <f>IFERROR(IF(A262="","",VLOOKUP($A262,REFERENCEMENT_ISOLANT[[Ordre]:[Eligibilité procédé]],2,FALSE)),"")</f>
        <v/>
      </c>
      <c r="C262" s="23" t="str" cm="1">
        <f t="array" ref="C262">IF(B262&lt;&gt;"",INDEX(BDD_ISOLANTS_BIOSOURCES!A:BR,B262,MATCH($C$12,REFERENCEMENT_ISOLANT[#Headers],0)),"")</f>
        <v/>
      </c>
      <c r="D262" s="23" t="str">
        <f ca="1">IF($B$10=TRUE,IF(C262&lt;&gt;"",COUNTIF(INDIRECT("$C$"&amp;ROW($C$13)&amp;":$C$"&amp;491-COUNTBLANK($C$13:$C$491)),"&lt;"&amp;C262)+COUNTIF(C$13:C262,C262),""),IF(C262&lt;&gt;"",COUNTIF(INDIRECT("$C$"&amp;ROW($C$13)&amp;":$C$"&amp;491-COUNTBLANK($C$13:$C$491)),"&gt;"&amp;C262)+COUNTIF(C$13:C262,C262),""))</f>
        <v/>
      </c>
      <c r="E262" s="23" t="str">
        <f t="shared" ca="1" si="3"/>
        <v/>
      </c>
    </row>
    <row r="263" spans="1:5" x14ac:dyDescent="0.25">
      <c r="A263" s="23" t="str">
        <f>IF(AND(A262&lt;COUNTIF(REFERENCEMENT_ISOLANT[DATE REFERENCEMENT],"&lt;&gt;"&amp;""),A262&gt;0),'PR-tampon'!A262+1,"")</f>
        <v/>
      </c>
      <c r="B263" s="23" t="str">
        <f>IFERROR(IF(A263="","",VLOOKUP($A263,REFERENCEMENT_ISOLANT[[Ordre]:[Eligibilité procédé]],2,FALSE)),"")</f>
        <v/>
      </c>
      <c r="C263" s="23" t="str" cm="1">
        <f t="array" ref="C263">IF(B263&lt;&gt;"",INDEX(BDD_ISOLANTS_BIOSOURCES!A:BR,B263,MATCH($C$12,REFERENCEMENT_ISOLANT[#Headers],0)),"")</f>
        <v/>
      </c>
      <c r="D263" s="23" t="str">
        <f ca="1">IF($B$10=TRUE,IF(C263&lt;&gt;"",COUNTIF(INDIRECT("$C$"&amp;ROW($C$13)&amp;":$C$"&amp;491-COUNTBLANK($C$13:$C$491)),"&lt;"&amp;C263)+COUNTIF(C$13:C263,C263),""),IF(C263&lt;&gt;"",COUNTIF(INDIRECT("$C$"&amp;ROW($C$13)&amp;":$C$"&amp;491-COUNTBLANK($C$13:$C$491)),"&gt;"&amp;C263)+COUNTIF(C$13:C263,C263),""))</f>
        <v/>
      </c>
      <c r="E263" s="23" t="str">
        <f t="shared" ca="1" si="3"/>
        <v/>
      </c>
    </row>
    <row r="264" spans="1:5" x14ac:dyDescent="0.25">
      <c r="A264" s="23" t="str">
        <f>IF(AND(A263&lt;COUNTIF(REFERENCEMENT_ISOLANT[DATE REFERENCEMENT],"&lt;&gt;"&amp;""),A263&gt;0),'PR-tampon'!A263+1,"")</f>
        <v/>
      </c>
      <c r="B264" s="23" t="str">
        <f>IFERROR(IF(A264="","",VLOOKUP($A264,REFERENCEMENT_ISOLANT[[Ordre]:[Eligibilité procédé]],2,FALSE)),"")</f>
        <v/>
      </c>
      <c r="C264" s="23" t="str" cm="1">
        <f t="array" ref="C264">IF(B264&lt;&gt;"",INDEX(BDD_ISOLANTS_BIOSOURCES!A:BR,B264,MATCH($C$12,REFERENCEMENT_ISOLANT[#Headers],0)),"")</f>
        <v/>
      </c>
      <c r="D264" s="23" t="str">
        <f ca="1">IF($B$10=TRUE,IF(C264&lt;&gt;"",COUNTIF(INDIRECT("$C$"&amp;ROW($C$13)&amp;":$C$"&amp;491-COUNTBLANK($C$13:$C$491)),"&lt;"&amp;C264)+COUNTIF(C$13:C264,C264),""),IF(C264&lt;&gt;"",COUNTIF(INDIRECT("$C$"&amp;ROW($C$13)&amp;":$C$"&amp;491-COUNTBLANK($C$13:$C$491)),"&gt;"&amp;C264)+COUNTIF(C$13:C264,C264),""))</f>
        <v/>
      </c>
      <c r="E264" s="23" t="str">
        <f t="shared" ca="1" si="3"/>
        <v/>
      </c>
    </row>
    <row r="265" spans="1:5" x14ac:dyDescent="0.25">
      <c r="A265" s="23" t="str">
        <f>IF(AND(A264&lt;COUNTIF(REFERENCEMENT_ISOLANT[DATE REFERENCEMENT],"&lt;&gt;"&amp;""),A264&gt;0),'PR-tampon'!A264+1,"")</f>
        <v/>
      </c>
      <c r="B265" s="23" t="str">
        <f>IFERROR(IF(A265="","",VLOOKUP($A265,REFERENCEMENT_ISOLANT[[Ordre]:[Eligibilité procédé]],2,FALSE)),"")</f>
        <v/>
      </c>
      <c r="C265" s="23" t="str" cm="1">
        <f t="array" ref="C265">IF(B265&lt;&gt;"",INDEX(BDD_ISOLANTS_BIOSOURCES!A:BR,B265,MATCH($C$12,REFERENCEMENT_ISOLANT[#Headers],0)),"")</f>
        <v/>
      </c>
      <c r="D265" s="23" t="str">
        <f ca="1">IF($B$10=TRUE,IF(C265&lt;&gt;"",COUNTIF(INDIRECT("$C$"&amp;ROW($C$13)&amp;":$C$"&amp;491-COUNTBLANK($C$13:$C$491)),"&lt;"&amp;C265)+COUNTIF(C$13:C265,C265),""),IF(C265&lt;&gt;"",COUNTIF(INDIRECT("$C$"&amp;ROW($C$13)&amp;":$C$"&amp;491-COUNTBLANK($C$13:$C$491)),"&gt;"&amp;C265)+COUNTIF(C$13:C265,C265),""))</f>
        <v/>
      </c>
      <c r="E265" s="23" t="str">
        <f t="shared" ca="1" si="3"/>
        <v/>
      </c>
    </row>
    <row r="266" spans="1:5" x14ac:dyDescent="0.25">
      <c r="A266" s="23" t="str">
        <f>IF(AND(A265&lt;COUNTIF(REFERENCEMENT_ISOLANT[DATE REFERENCEMENT],"&lt;&gt;"&amp;""),A265&gt;0),'PR-tampon'!A265+1,"")</f>
        <v/>
      </c>
      <c r="B266" s="23" t="str">
        <f>IFERROR(IF(A266="","",VLOOKUP($A266,REFERENCEMENT_ISOLANT[[Ordre]:[Eligibilité procédé]],2,FALSE)),"")</f>
        <v/>
      </c>
      <c r="C266" s="23" t="str" cm="1">
        <f t="array" ref="C266">IF(B266&lt;&gt;"",INDEX(BDD_ISOLANTS_BIOSOURCES!A:BR,B266,MATCH($C$12,REFERENCEMENT_ISOLANT[#Headers],0)),"")</f>
        <v/>
      </c>
      <c r="D266" s="23" t="str">
        <f ca="1">IF($B$10=TRUE,IF(C266&lt;&gt;"",COUNTIF(INDIRECT("$C$"&amp;ROW($C$13)&amp;":$C$"&amp;491-COUNTBLANK($C$13:$C$491)),"&lt;"&amp;C266)+COUNTIF(C$13:C266,C266),""),IF(C266&lt;&gt;"",COUNTIF(INDIRECT("$C$"&amp;ROW($C$13)&amp;":$C$"&amp;491-COUNTBLANK($C$13:$C$491)),"&gt;"&amp;C266)+COUNTIF(C$13:C266,C266),""))</f>
        <v/>
      </c>
      <c r="E266" s="23" t="str">
        <f t="shared" ca="1" si="3"/>
        <v/>
      </c>
    </row>
    <row r="267" spans="1:5" x14ac:dyDescent="0.25">
      <c r="A267" s="23" t="str">
        <f>IF(AND(A266&lt;COUNTIF(REFERENCEMENT_ISOLANT[DATE REFERENCEMENT],"&lt;&gt;"&amp;""),A266&gt;0),'PR-tampon'!A266+1,"")</f>
        <v/>
      </c>
      <c r="B267" s="23" t="str">
        <f>IFERROR(IF(A267="","",VLOOKUP($A267,REFERENCEMENT_ISOLANT[[Ordre]:[Eligibilité procédé]],2,FALSE)),"")</f>
        <v/>
      </c>
      <c r="C267" s="23" t="str" cm="1">
        <f t="array" ref="C267">IF(B267&lt;&gt;"",INDEX(BDD_ISOLANTS_BIOSOURCES!A:BR,B267,MATCH($C$12,REFERENCEMENT_ISOLANT[#Headers],0)),"")</f>
        <v/>
      </c>
      <c r="D267" s="23" t="str">
        <f ca="1">IF($B$10=TRUE,IF(C267&lt;&gt;"",COUNTIF(INDIRECT("$C$"&amp;ROW($C$13)&amp;":$C$"&amp;491-COUNTBLANK($C$13:$C$491)),"&lt;"&amp;C267)+COUNTIF(C$13:C267,C267),""),IF(C267&lt;&gt;"",COUNTIF(INDIRECT("$C$"&amp;ROW($C$13)&amp;":$C$"&amp;491-COUNTBLANK($C$13:$C$491)),"&gt;"&amp;C267)+COUNTIF(C$13:C267,C267),""))</f>
        <v/>
      </c>
      <c r="E267" s="23" t="str">
        <f t="shared" ca="1" si="3"/>
        <v/>
      </c>
    </row>
    <row r="268" spans="1:5" x14ac:dyDescent="0.25">
      <c r="A268" s="23" t="str">
        <f>IF(AND(A267&lt;COUNTIF(REFERENCEMENT_ISOLANT[DATE REFERENCEMENT],"&lt;&gt;"&amp;""),A267&gt;0),'PR-tampon'!A267+1,"")</f>
        <v/>
      </c>
      <c r="B268" s="23" t="str">
        <f>IFERROR(IF(A268="","",VLOOKUP($A268,REFERENCEMENT_ISOLANT[[Ordre]:[Eligibilité procédé]],2,FALSE)),"")</f>
        <v/>
      </c>
      <c r="C268" s="23" t="str" cm="1">
        <f t="array" ref="C268">IF(B268&lt;&gt;"",INDEX(BDD_ISOLANTS_BIOSOURCES!A:BR,B268,MATCH($C$12,REFERENCEMENT_ISOLANT[#Headers],0)),"")</f>
        <v/>
      </c>
      <c r="D268" s="23" t="str">
        <f ca="1">IF($B$10=TRUE,IF(C268&lt;&gt;"",COUNTIF(INDIRECT("$C$"&amp;ROW($C$13)&amp;":$C$"&amp;491-COUNTBLANK($C$13:$C$491)),"&lt;"&amp;C268)+COUNTIF(C$13:C268,C268),""),IF(C268&lt;&gt;"",COUNTIF(INDIRECT("$C$"&amp;ROW($C$13)&amp;":$C$"&amp;491-COUNTBLANK($C$13:$C$491)),"&gt;"&amp;C268)+COUNTIF(C$13:C268,C268),""))</f>
        <v/>
      </c>
      <c r="E268" s="23" t="str">
        <f t="shared" ca="1" si="3"/>
        <v/>
      </c>
    </row>
    <row r="269" spans="1:5" x14ac:dyDescent="0.25">
      <c r="A269" s="23" t="str">
        <f>IF(AND(A268&lt;COUNTIF(REFERENCEMENT_ISOLANT[DATE REFERENCEMENT],"&lt;&gt;"&amp;""),A268&gt;0),'PR-tampon'!A268+1,"")</f>
        <v/>
      </c>
      <c r="B269" s="23" t="str">
        <f>IFERROR(IF(A269="","",VLOOKUP($A269,REFERENCEMENT_ISOLANT[[Ordre]:[Eligibilité procédé]],2,FALSE)),"")</f>
        <v/>
      </c>
      <c r="C269" s="23" t="str" cm="1">
        <f t="array" ref="C269">IF(B269&lt;&gt;"",INDEX(BDD_ISOLANTS_BIOSOURCES!A:BR,B269,MATCH($C$12,REFERENCEMENT_ISOLANT[#Headers],0)),"")</f>
        <v/>
      </c>
      <c r="D269" s="23" t="str">
        <f ca="1">IF($B$10=TRUE,IF(C269&lt;&gt;"",COUNTIF(INDIRECT("$C$"&amp;ROW($C$13)&amp;":$C$"&amp;491-COUNTBLANK($C$13:$C$491)),"&lt;"&amp;C269)+COUNTIF(C$13:C269,C269),""),IF(C269&lt;&gt;"",COUNTIF(INDIRECT("$C$"&amp;ROW($C$13)&amp;":$C$"&amp;491-COUNTBLANK($C$13:$C$491)),"&gt;"&amp;C269)+COUNTIF(C$13:C269,C269),""))</f>
        <v/>
      </c>
      <c r="E269" s="23" t="str">
        <f t="shared" ca="1" si="3"/>
        <v/>
      </c>
    </row>
    <row r="270" spans="1:5" x14ac:dyDescent="0.25">
      <c r="A270" s="23" t="str">
        <f>IF(AND(A269&lt;COUNTIF(REFERENCEMENT_ISOLANT[DATE REFERENCEMENT],"&lt;&gt;"&amp;""),A269&gt;0),'PR-tampon'!A269+1,"")</f>
        <v/>
      </c>
      <c r="B270" s="23" t="str">
        <f>IFERROR(IF(A270="","",VLOOKUP($A270,REFERENCEMENT_ISOLANT[[Ordre]:[Eligibilité procédé]],2,FALSE)),"")</f>
        <v/>
      </c>
      <c r="C270" s="23" t="str" cm="1">
        <f t="array" ref="C270">IF(B270&lt;&gt;"",INDEX(BDD_ISOLANTS_BIOSOURCES!A:BR,B270,MATCH($C$12,REFERENCEMENT_ISOLANT[#Headers],0)),"")</f>
        <v/>
      </c>
      <c r="D270" s="23" t="str">
        <f ca="1">IF($B$10=TRUE,IF(C270&lt;&gt;"",COUNTIF(INDIRECT("$C$"&amp;ROW($C$13)&amp;":$C$"&amp;491-COUNTBLANK($C$13:$C$491)),"&lt;"&amp;C270)+COUNTIF(C$13:C270,C270),""),IF(C270&lt;&gt;"",COUNTIF(INDIRECT("$C$"&amp;ROW($C$13)&amp;":$C$"&amp;491-COUNTBLANK($C$13:$C$491)),"&gt;"&amp;C270)+COUNTIF(C$13:C270,C270),""))</f>
        <v/>
      </c>
      <c r="E270" s="23" t="str">
        <f t="shared" ref="E270:E333" ca="1" si="4">IFERROR(INDEX($A$13:$D$490,MATCH(ROW(D270)-ROW($B$12),$D$13:$D$490,0),2),"")</f>
        <v/>
      </c>
    </row>
    <row r="271" spans="1:5" x14ac:dyDescent="0.25">
      <c r="A271" s="23" t="str">
        <f>IF(AND(A270&lt;COUNTIF(REFERENCEMENT_ISOLANT[DATE REFERENCEMENT],"&lt;&gt;"&amp;""),A270&gt;0),'PR-tampon'!A270+1,"")</f>
        <v/>
      </c>
      <c r="B271" s="23" t="str">
        <f>IFERROR(IF(A271="","",VLOOKUP($A271,REFERENCEMENT_ISOLANT[[Ordre]:[Eligibilité procédé]],2,FALSE)),"")</f>
        <v/>
      </c>
      <c r="C271" s="23" t="str" cm="1">
        <f t="array" ref="C271">IF(B271&lt;&gt;"",INDEX(BDD_ISOLANTS_BIOSOURCES!A:BR,B271,MATCH($C$12,REFERENCEMENT_ISOLANT[#Headers],0)),"")</f>
        <v/>
      </c>
      <c r="D271" s="23" t="str">
        <f ca="1">IF($B$10=TRUE,IF(C271&lt;&gt;"",COUNTIF(INDIRECT("$C$"&amp;ROW($C$13)&amp;":$C$"&amp;491-COUNTBLANK($C$13:$C$491)),"&lt;"&amp;C271)+COUNTIF(C$13:C271,C271),""),IF(C271&lt;&gt;"",COUNTIF(INDIRECT("$C$"&amp;ROW($C$13)&amp;":$C$"&amp;491-COUNTBLANK($C$13:$C$491)),"&gt;"&amp;C271)+COUNTIF(C$13:C271,C271),""))</f>
        <v/>
      </c>
      <c r="E271" s="23" t="str">
        <f t="shared" ca="1" si="4"/>
        <v/>
      </c>
    </row>
    <row r="272" spans="1:5" x14ac:dyDescent="0.25">
      <c r="A272" s="23" t="str">
        <f>IF(AND(A271&lt;COUNTIF(REFERENCEMENT_ISOLANT[DATE REFERENCEMENT],"&lt;&gt;"&amp;""),A271&gt;0),'PR-tampon'!A271+1,"")</f>
        <v/>
      </c>
      <c r="B272" s="23" t="str">
        <f>IFERROR(IF(A272="","",VLOOKUP($A272,REFERENCEMENT_ISOLANT[[Ordre]:[Eligibilité procédé]],2,FALSE)),"")</f>
        <v/>
      </c>
      <c r="C272" s="23" t="str" cm="1">
        <f t="array" ref="C272">IF(B272&lt;&gt;"",INDEX(BDD_ISOLANTS_BIOSOURCES!A:BR,B272,MATCH($C$12,REFERENCEMENT_ISOLANT[#Headers],0)),"")</f>
        <v/>
      </c>
      <c r="D272" s="23" t="str">
        <f ca="1">IF($B$10=TRUE,IF(C272&lt;&gt;"",COUNTIF(INDIRECT("$C$"&amp;ROW($C$13)&amp;":$C$"&amp;491-COUNTBLANK($C$13:$C$491)),"&lt;"&amp;C272)+COUNTIF(C$13:C272,C272),""),IF(C272&lt;&gt;"",COUNTIF(INDIRECT("$C$"&amp;ROW($C$13)&amp;":$C$"&amp;491-COUNTBLANK($C$13:$C$491)),"&gt;"&amp;C272)+COUNTIF(C$13:C272,C272),""))</f>
        <v/>
      </c>
      <c r="E272" s="23" t="str">
        <f t="shared" ca="1" si="4"/>
        <v/>
      </c>
    </row>
    <row r="273" spans="1:5" x14ac:dyDescent="0.25">
      <c r="A273" s="23" t="str">
        <f>IF(AND(A272&lt;COUNTIF(REFERENCEMENT_ISOLANT[DATE REFERENCEMENT],"&lt;&gt;"&amp;""),A272&gt;0),'PR-tampon'!A272+1,"")</f>
        <v/>
      </c>
      <c r="B273" s="23" t="str">
        <f>IFERROR(IF(A273="","",VLOOKUP($A273,REFERENCEMENT_ISOLANT[[Ordre]:[Eligibilité procédé]],2,FALSE)),"")</f>
        <v/>
      </c>
      <c r="C273" s="23" t="str" cm="1">
        <f t="array" ref="C273">IF(B273&lt;&gt;"",INDEX(BDD_ISOLANTS_BIOSOURCES!A:BR,B273,MATCH($C$12,REFERENCEMENT_ISOLANT[#Headers],0)),"")</f>
        <v/>
      </c>
      <c r="D273" s="23" t="str">
        <f ca="1">IF($B$10=TRUE,IF(C273&lt;&gt;"",COUNTIF(INDIRECT("$C$"&amp;ROW($C$13)&amp;":$C$"&amp;491-COUNTBLANK($C$13:$C$491)),"&lt;"&amp;C273)+COUNTIF(C$13:C273,C273),""),IF(C273&lt;&gt;"",COUNTIF(INDIRECT("$C$"&amp;ROW($C$13)&amp;":$C$"&amp;491-COUNTBLANK($C$13:$C$491)),"&gt;"&amp;C273)+COUNTIF(C$13:C273,C273),""))</f>
        <v/>
      </c>
      <c r="E273" s="23" t="str">
        <f t="shared" ca="1" si="4"/>
        <v/>
      </c>
    </row>
    <row r="274" spans="1:5" x14ac:dyDescent="0.25">
      <c r="A274" s="23" t="str">
        <f>IF(AND(A273&lt;COUNTIF(REFERENCEMENT_ISOLANT[DATE REFERENCEMENT],"&lt;&gt;"&amp;""),A273&gt;0),'PR-tampon'!A273+1,"")</f>
        <v/>
      </c>
      <c r="B274" s="23" t="str">
        <f>IFERROR(IF(A274="","",VLOOKUP($A274,REFERENCEMENT_ISOLANT[[Ordre]:[Eligibilité procédé]],2,FALSE)),"")</f>
        <v/>
      </c>
      <c r="C274" s="23" t="str" cm="1">
        <f t="array" ref="C274">IF(B274&lt;&gt;"",INDEX(BDD_ISOLANTS_BIOSOURCES!A:BR,B274,MATCH($C$12,REFERENCEMENT_ISOLANT[#Headers],0)),"")</f>
        <v/>
      </c>
      <c r="D274" s="23" t="str">
        <f ca="1">IF($B$10=TRUE,IF(C274&lt;&gt;"",COUNTIF(INDIRECT("$C$"&amp;ROW($C$13)&amp;":$C$"&amp;491-COUNTBLANK($C$13:$C$491)),"&lt;"&amp;C274)+COUNTIF(C$13:C274,C274),""),IF(C274&lt;&gt;"",COUNTIF(INDIRECT("$C$"&amp;ROW($C$13)&amp;":$C$"&amp;491-COUNTBLANK($C$13:$C$491)),"&gt;"&amp;C274)+COUNTIF(C$13:C274,C274),""))</f>
        <v/>
      </c>
      <c r="E274" s="23" t="str">
        <f t="shared" ca="1" si="4"/>
        <v/>
      </c>
    </row>
    <row r="275" spans="1:5" x14ac:dyDescent="0.25">
      <c r="A275" s="23" t="str">
        <f>IF(AND(A274&lt;COUNTIF(REFERENCEMENT_ISOLANT[DATE REFERENCEMENT],"&lt;&gt;"&amp;""),A274&gt;0),'PR-tampon'!A274+1,"")</f>
        <v/>
      </c>
      <c r="B275" s="23" t="str">
        <f>IFERROR(IF(A275="","",VLOOKUP($A275,REFERENCEMENT_ISOLANT[[Ordre]:[Eligibilité procédé]],2,FALSE)),"")</f>
        <v/>
      </c>
      <c r="C275" s="23" t="str" cm="1">
        <f t="array" ref="C275">IF(B275&lt;&gt;"",INDEX(BDD_ISOLANTS_BIOSOURCES!A:BR,B275,MATCH($C$12,REFERENCEMENT_ISOLANT[#Headers],0)),"")</f>
        <v/>
      </c>
      <c r="D275" s="23" t="str">
        <f ca="1">IF($B$10=TRUE,IF(C275&lt;&gt;"",COUNTIF(INDIRECT("$C$"&amp;ROW($C$13)&amp;":$C$"&amp;491-COUNTBLANK($C$13:$C$491)),"&lt;"&amp;C275)+COUNTIF(C$13:C275,C275),""),IF(C275&lt;&gt;"",COUNTIF(INDIRECT("$C$"&amp;ROW($C$13)&amp;":$C$"&amp;491-COUNTBLANK($C$13:$C$491)),"&gt;"&amp;C275)+COUNTIF(C$13:C275,C275),""))</f>
        <v/>
      </c>
      <c r="E275" s="23" t="str">
        <f t="shared" ca="1" si="4"/>
        <v/>
      </c>
    </row>
    <row r="276" spans="1:5" x14ac:dyDescent="0.25">
      <c r="A276" s="23" t="str">
        <f>IF(AND(A275&lt;COUNTIF(REFERENCEMENT_ISOLANT[DATE REFERENCEMENT],"&lt;&gt;"&amp;""),A275&gt;0),'PR-tampon'!A275+1,"")</f>
        <v/>
      </c>
      <c r="B276" s="23" t="str">
        <f>IFERROR(IF(A276="","",VLOOKUP($A276,REFERENCEMENT_ISOLANT[[Ordre]:[Eligibilité procédé]],2,FALSE)),"")</f>
        <v/>
      </c>
      <c r="C276" s="23" t="str" cm="1">
        <f t="array" ref="C276">IF(B276&lt;&gt;"",INDEX(BDD_ISOLANTS_BIOSOURCES!A:BR,B276,MATCH($C$12,REFERENCEMENT_ISOLANT[#Headers],0)),"")</f>
        <v/>
      </c>
      <c r="D276" s="23" t="str">
        <f ca="1">IF($B$10=TRUE,IF(C276&lt;&gt;"",COUNTIF(INDIRECT("$C$"&amp;ROW($C$13)&amp;":$C$"&amp;491-COUNTBLANK($C$13:$C$491)),"&lt;"&amp;C276)+COUNTIF(C$13:C276,C276),""),IF(C276&lt;&gt;"",COUNTIF(INDIRECT("$C$"&amp;ROW($C$13)&amp;":$C$"&amp;491-COUNTBLANK($C$13:$C$491)),"&gt;"&amp;C276)+COUNTIF(C$13:C276,C276),""))</f>
        <v/>
      </c>
      <c r="E276" s="23" t="str">
        <f t="shared" ca="1" si="4"/>
        <v/>
      </c>
    </row>
    <row r="277" spans="1:5" x14ac:dyDescent="0.25">
      <c r="A277" s="23" t="str">
        <f>IF(AND(A276&lt;COUNTIF(REFERENCEMENT_ISOLANT[DATE REFERENCEMENT],"&lt;&gt;"&amp;""),A276&gt;0),'PR-tampon'!A276+1,"")</f>
        <v/>
      </c>
      <c r="B277" s="23" t="str">
        <f>IFERROR(IF(A277="","",VLOOKUP($A277,REFERENCEMENT_ISOLANT[[Ordre]:[Eligibilité procédé]],2,FALSE)),"")</f>
        <v/>
      </c>
      <c r="C277" s="23" t="str" cm="1">
        <f t="array" ref="C277">IF(B277&lt;&gt;"",INDEX(BDD_ISOLANTS_BIOSOURCES!A:BR,B277,MATCH($C$12,REFERENCEMENT_ISOLANT[#Headers],0)),"")</f>
        <v/>
      </c>
      <c r="D277" s="23" t="str">
        <f ca="1">IF($B$10=TRUE,IF(C277&lt;&gt;"",COUNTIF(INDIRECT("$C$"&amp;ROW($C$13)&amp;":$C$"&amp;491-COUNTBLANK($C$13:$C$491)),"&lt;"&amp;C277)+COUNTIF(C$13:C277,C277),""),IF(C277&lt;&gt;"",COUNTIF(INDIRECT("$C$"&amp;ROW($C$13)&amp;":$C$"&amp;491-COUNTBLANK($C$13:$C$491)),"&gt;"&amp;C277)+COUNTIF(C$13:C277,C277),""))</f>
        <v/>
      </c>
      <c r="E277" s="23" t="str">
        <f t="shared" ca="1" si="4"/>
        <v/>
      </c>
    </row>
    <row r="278" spans="1:5" x14ac:dyDescent="0.25">
      <c r="A278" s="23" t="str">
        <f>IF(AND(A277&lt;COUNTIF(REFERENCEMENT_ISOLANT[DATE REFERENCEMENT],"&lt;&gt;"&amp;""),A277&gt;0),'PR-tampon'!A277+1,"")</f>
        <v/>
      </c>
      <c r="B278" s="23" t="str">
        <f>IFERROR(IF(A278="","",VLOOKUP($A278,REFERENCEMENT_ISOLANT[[Ordre]:[Eligibilité procédé]],2,FALSE)),"")</f>
        <v/>
      </c>
      <c r="C278" s="23" t="str" cm="1">
        <f t="array" ref="C278">IF(B278&lt;&gt;"",INDEX(BDD_ISOLANTS_BIOSOURCES!A:BR,B278,MATCH($C$12,REFERENCEMENT_ISOLANT[#Headers],0)),"")</f>
        <v/>
      </c>
      <c r="D278" s="23" t="str">
        <f ca="1">IF($B$10=TRUE,IF(C278&lt;&gt;"",COUNTIF(INDIRECT("$C$"&amp;ROW($C$13)&amp;":$C$"&amp;491-COUNTBLANK($C$13:$C$491)),"&lt;"&amp;C278)+COUNTIF(C$13:C278,C278),""),IF(C278&lt;&gt;"",COUNTIF(INDIRECT("$C$"&amp;ROW($C$13)&amp;":$C$"&amp;491-COUNTBLANK($C$13:$C$491)),"&gt;"&amp;C278)+COUNTIF(C$13:C278,C278),""))</f>
        <v/>
      </c>
      <c r="E278" s="23" t="str">
        <f t="shared" ca="1" si="4"/>
        <v/>
      </c>
    </row>
    <row r="279" spans="1:5" x14ac:dyDescent="0.25">
      <c r="A279" s="23" t="str">
        <f>IF(AND(A278&lt;COUNTIF(REFERENCEMENT_ISOLANT[DATE REFERENCEMENT],"&lt;&gt;"&amp;""),A278&gt;0),'PR-tampon'!A278+1,"")</f>
        <v/>
      </c>
      <c r="B279" s="23" t="str">
        <f>IFERROR(IF(A279="","",VLOOKUP($A279,REFERENCEMENT_ISOLANT[[Ordre]:[Eligibilité procédé]],2,FALSE)),"")</f>
        <v/>
      </c>
      <c r="C279" s="23" t="str" cm="1">
        <f t="array" ref="C279">IF(B279&lt;&gt;"",INDEX(BDD_ISOLANTS_BIOSOURCES!A:BR,B279,MATCH($C$12,REFERENCEMENT_ISOLANT[#Headers],0)),"")</f>
        <v/>
      </c>
      <c r="D279" s="23" t="str">
        <f ca="1">IF($B$10=TRUE,IF(C279&lt;&gt;"",COUNTIF(INDIRECT("$C$"&amp;ROW($C$13)&amp;":$C$"&amp;491-COUNTBLANK($C$13:$C$491)),"&lt;"&amp;C279)+COUNTIF(C$13:C279,C279),""),IF(C279&lt;&gt;"",COUNTIF(INDIRECT("$C$"&amp;ROW($C$13)&amp;":$C$"&amp;491-COUNTBLANK($C$13:$C$491)),"&gt;"&amp;C279)+COUNTIF(C$13:C279,C279),""))</f>
        <v/>
      </c>
      <c r="E279" s="23" t="str">
        <f t="shared" ca="1" si="4"/>
        <v/>
      </c>
    </row>
    <row r="280" spans="1:5" x14ac:dyDescent="0.25">
      <c r="A280" s="23" t="str">
        <f>IF(AND(A279&lt;COUNTIF(REFERENCEMENT_ISOLANT[DATE REFERENCEMENT],"&lt;&gt;"&amp;""),A279&gt;0),'PR-tampon'!A279+1,"")</f>
        <v/>
      </c>
      <c r="B280" s="23" t="str">
        <f>IFERROR(IF(A280="","",VLOOKUP($A280,REFERENCEMENT_ISOLANT[[Ordre]:[Eligibilité procédé]],2,FALSE)),"")</f>
        <v/>
      </c>
      <c r="C280" s="23" t="str" cm="1">
        <f t="array" ref="C280">IF(B280&lt;&gt;"",INDEX(BDD_ISOLANTS_BIOSOURCES!A:BR,B280,MATCH($C$12,REFERENCEMENT_ISOLANT[#Headers],0)),"")</f>
        <v/>
      </c>
      <c r="D280" s="23" t="str">
        <f ca="1">IF($B$10=TRUE,IF(C280&lt;&gt;"",COUNTIF(INDIRECT("$C$"&amp;ROW($C$13)&amp;":$C$"&amp;491-COUNTBLANK($C$13:$C$491)),"&lt;"&amp;C280)+COUNTIF(C$13:C280,C280),""),IF(C280&lt;&gt;"",COUNTIF(INDIRECT("$C$"&amp;ROW($C$13)&amp;":$C$"&amp;491-COUNTBLANK($C$13:$C$491)),"&gt;"&amp;C280)+COUNTIF(C$13:C280,C280),""))</f>
        <v/>
      </c>
      <c r="E280" s="23" t="str">
        <f t="shared" ca="1" si="4"/>
        <v/>
      </c>
    </row>
    <row r="281" spans="1:5" x14ac:dyDescent="0.25">
      <c r="A281" s="23" t="str">
        <f>IF(AND(A280&lt;COUNTIF(REFERENCEMENT_ISOLANT[DATE REFERENCEMENT],"&lt;&gt;"&amp;""),A280&gt;0),'PR-tampon'!A280+1,"")</f>
        <v/>
      </c>
      <c r="B281" s="23" t="str">
        <f>IFERROR(IF(A281="","",VLOOKUP($A281,REFERENCEMENT_ISOLANT[[Ordre]:[Eligibilité procédé]],2,FALSE)),"")</f>
        <v/>
      </c>
      <c r="C281" s="23" t="str" cm="1">
        <f t="array" ref="C281">IF(B281&lt;&gt;"",INDEX(BDD_ISOLANTS_BIOSOURCES!A:BR,B281,MATCH($C$12,REFERENCEMENT_ISOLANT[#Headers],0)),"")</f>
        <v/>
      </c>
      <c r="D281" s="23" t="str">
        <f ca="1">IF($B$10=TRUE,IF(C281&lt;&gt;"",COUNTIF(INDIRECT("$C$"&amp;ROW($C$13)&amp;":$C$"&amp;491-COUNTBLANK($C$13:$C$491)),"&lt;"&amp;C281)+COUNTIF(C$13:C281,C281),""),IF(C281&lt;&gt;"",COUNTIF(INDIRECT("$C$"&amp;ROW($C$13)&amp;":$C$"&amp;491-COUNTBLANK($C$13:$C$491)),"&gt;"&amp;C281)+COUNTIF(C$13:C281,C281),""))</f>
        <v/>
      </c>
      <c r="E281" s="23" t="str">
        <f t="shared" ca="1" si="4"/>
        <v/>
      </c>
    </row>
    <row r="282" spans="1:5" x14ac:dyDescent="0.25">
      <c r="A282" s="23" t="str">
        <f>IF(AND(A281&lt;COUNTIF(REFERENCEMENT_ISOLANT[DATE REFERENCEMENT],"&lt;&gt;"&amp;""),A281&gt;0),'PR-tampon'!A281+1,"")</f>
        <v/>
      </c>
      <c r="B282" s="23" t="str">
        <f>IFERROR(IF(A282="","",VLOOKUP($A282,REFERENCEMENT_ISOLANT[[Ordre]:[Eligibilité procédé]],2,FALSE)),"")</f>
        <v/>
      </c>
      <c r="C282" s="23" t="str" cm="1">
        <f t="array" ref="C282">IF(B282&lt;&gt;"",INDEX(BDD_ISOLANTS_BIOSOURCES!A:BR,B282,MATCH($C$12,REFERENCEMENT_ISOLANT[#Headers],0)),"")</f>
        <v/>
      </c>
      <c r="D282" s="23" t="str">
        <f ca="1">IF($B$10=TRUE,IF(C282&lt;&gt;"",COUNTIF(INDIRECT("$C$"&amp;ROW($C$13)&amp;":$C$"&amp;491-COUNTBLANK($C$13:$C$491)),"&lt;"&amp;C282)+COUNTIF(C$13:C282,C282),""),IF(C282&lt;&gt;"",COUNTIF(INDIRECT("$C$"&amp;ROW($C$13)&amp;":$C$"&amp;491-COUNTBLANK($C$13:$C$491)),"&gt;"&amp;C282)+COUNTIF(C$13:C282,C282),""))</f>
        <v/>
      </c>
      <c r="E282" s="23" t="str">
        <f t="shared" ca="1" si="4"/>
        <v/>
      </c>
    </row>
    <row r="283" spans="1:5" x14ac:dyDescent="0.25">
      <c r="A283" s="23" t="str">
        <f>IF(AND(A282&lt;COUNTIF(REFERENCEMENT_ISOLANT[DATE REFERENCEMENT],"&lt;&gt;"&amp;""),A282&gt;0),'PR-tampon'!A282+1,"")</f>
        <v/>
      </c>
      <c r="B283" s="23" t="str">
        <f>IFERROR(IF(A283="","",VLOOKUP($A283,REFERENCEMENT_ISOLANT[[Ordre]:[Eligibilité procédé]],2,FALSE)),"")</f>
        <v/>
      </c>
      <c r="C283" s="23" t="str" cm="1">
        <f t="array" ref="C283">IF(B283&lt;&gt;"",INDEX(BDD_ISOLANTS_BIOSOURCES!A:BR,B283,MATCH($C$12,REFERENCEMENT_ISOLANT[#Headers],0)),"")</f>
        <v/>
      </c>
      <c r="D283" s="23" t="str">
        <f ca="1">IF($B$10=TRUE,IF(C283&lt;&gt;"",COUNTIF(INDIRECT("$C$"&amp;ROW($C$13)&amp;":$C$"&amp;491-COUNTBLANK($C$13:$C$491)),"&lt;"&amp;C283)+COUNTIF(C$13:C283,C283),""),IF(C283&lt;&gt;"",COUNTIF(INDIRECT("$C$"&amp;ROW($C$13)&amp;":$C$"&amp;491-COUNTBLANK($C$13:$C$491)),"&gt;"&amp;C283)+COUNTIF(C$13:C283,C283),""))</f>
        <v/>
      </c>
      <c r="E283" s="23" t="str">
        <f t="shared" ca="1" si="4"/>
        <v/>
      </c>
    </row>
    <row r="284" spans="1:5" x14ac:dyDescent="0.25">
      <c r="A284" s="23" t="str">
        <f>IF(AND(A283&lt;COUNTIF(REFERENCEMENT_ISOLANT[DATE REFERENCEMENT],"&lt;&gt;"&amp;""),A283&gt;0),'PR-tampon'!A283+1,"")</f>
        <v/>
      </c>
      <c r="B284" s="23" t="str">
        <f>IFERROR(IF(A284="","",VLOOKUP($A284,REFERENCEMENT_ISOLANT[[Ordre]:[Eligibilité procédé]],2,FALSE)),"")</f>
        <v/>
      </c>
      <c r="C284" s="23" t="str" cm="1">
        <f t="array" ref="C284">IF(B284&lt;&gt;"",INDEX(BDD_ISOLANTS_BIOSOURCES!A:BR,B284,MATCH($C$12,REFERENCEMENT_ISOLANT[#Headers],0)),"")</f>
        <v/>
      </c>
      <c r="D284" s="23" t="str">
        <f ca="1">IF($B$10=TRUE,IF(C284&lt;&gt;"",COUNTIF(INDIRECT("$C$"&amp;ROW($C$13)&amp;":$C$"&amp;491-COUNTBLANK($C$13:$C$491)),"&lt;"&amp;C284)+COUNTIF(C$13:C284,C284),""),IF(C284&lt;&gt;"",COUNTIF(INDIRECT("$C$"&amp;ROW($C$13)&amp;":$C$"&amp;491-COUNTBLANK($C$13:$C$491)),"&gt;"&amp;C284)+COUNTIF(C$13:C284,C284),""))</f>
        <v/>
      </c>
      <c r="E284" s="23" t="str">
        <f t="shared" ca="1" si="4"/>
        <v/>
      </c>
    </row>
    <row r="285" spans="1:5" x14ac:dyDescent="0.25">
      <c r="A285" s="23" t="str">
        <f>IF(AND(A284&lt;COUNTIF(REFERENCEMENT_ISOLANT[DATE REFERENCEMENT],"&lt;&gt;"&amp;""),A284&gt;0),'PR-tampon'!A284+1,"")</f>
        <v/>
      </c>
      <c r="B285" s="23" t="str">
        <f>IFERROR(IF(A285="","",VLOOKUP($A285,REFERENCEMENT_ISOLANT[[Ordre]:[Eligibilité procédé]],2,FALSE)),"")</f>
        <v/>
      </c>
      <c r="C285" s="23" t="str" cm="1">
        <f t="array" ref="C285">IF(B285&lt;&gt;"",INDEX(BDD_ISOLANTS_BIOSOURCES!A:BR,B285,MATCH($C$12,REFERENCEMENT_ISOLANT[#Headers],0)),"")</f>
        <v/>
      </c>
      <c r="D285" s="23" t="str">
        <f ca="1">IF($B$10=TRUE,IF(C285&lt;&gt;"",COUNTIF(INDIRECT("$C$"&amp;ROW($C$13)&amp;":$C$"&amp;491-COUNTBLANK($C$13:$C$491)),"&lt;"&amp;C285)+COUNTIF(C$13:C285,C285),""),IF(C285&lt;&gt;"",COUNTIF(INDIRECT("$C$"&amp;ROW($C$13)&amp;":$C$"&amp;491-COUNTBLANK($C$13:$C$491)),"&gt;"&amp;C285)+COUNTIF(C$13:C285,C285),""))</f>
        <v/>
      </c>
      <c r="E285" s="23" t="str">
        <f t="shared" ca="1" si="4"/>
        <v/>
      </c>
    </row>
    <row r="286" spans="1:5" x14ac:dyDescent="0.25">
      <c r="A286" s="23" t="str">
        <f>IF(AND(A285&lt;COUNTIF(REFERENCEMENT_ISOLANT[DATE REFERENCEMENT],"&lt;&gt;"&amp;""),A285&gt;0),'PR-tampon'!A285+1,"")</f>
        <v/>
      </c>
      <c r="B286" s="23" t="str">
        <f>IFERROR(IF(A286="","",VLOOKUP($A286,REFERENCEMENT_ISOLANT[[Ordre]:[Eligibilité procédé]],2,FALSE)),"")</f>
        <v/>
      </c>
      <c r="C286" s="23" t="str" cm="1">
        <f t="array" ref="C286">IF(B286&lt;&gt;"",INDEX(BDD_ISOLANTS_BIOSOURCES!A:BR,B286,MATCH($C$12,REFERENCEMENT_ISOLANT[#Headers],0)),"")</f>
        <v/>
      </c>
      <c r="D286" s="23" t="str">
        <f ca="1">IF($B$10=TRUE,IF(C286&lt;&gt;"",COUNTIF(INDIRECT("$C$"&amp;ROW($C$13)&amp;":$C$"&amp;491-COUNTBLANK($C$13:$C$491)),"&lt;"&amp;C286)+COUNTIF(C$13:C286,C286),""),IF(C286&lt;&gt;"",COUNTIF(INDIRECT("$C$"&amp;ROW($C$13)&amp;":$C$"&amp;491-COUNTBLANK($C$13:$C$491)),"&gt;"&amp;C286)+COUNTIF(C$13:C286,C286),""))</f>
        <v/>
      </c>
      <c r="E286" s="23" t="str">
        <f t="shared" ca="1" si="4"/>
        <v/>
      </c>
    </row>
    <row r="287" spans="1:5" x14ac:dyDescent="0.25">
      <c r="A287" s="23" t="str">
        <f>IF(AND(A286&lt;COUNTIF(REFERENCEMENT_ISOLANT[DATE REFERENCEMENT],"&lt;&gt;"&amp;""),A286&gt;0),'PR-tampon'!A286+1,"")</f>
        <v/>
      </c>
      <c r="B287" s="23" t="str">
        <f>IFERROR(IF(A287="","",VLOOKUP($A287,REFERENCEMENT_ISOLANT[[Ordre]:[Eligibilité procédé]],2,FALSE)),"")</f>
        <v/>
      </c>
      <c r="C287" s="23" t="str" cm="1">
        <f t="array" ref="C287">IF(B287&lt;&gt;"",INDEX(BDD_ISOLANTS_BIOSOURCES!A:BR,B287,MATCH($C$12,REFERENCEMENT_ISOLANT[#Headers],0)),"")</f>
        <v/>
      </c>
      <c r="D287" s="23" t="str">
        <f ca="1">IF($B$10=TRUE,IF(C287&lt;&gt;"",COUNTIF(INDIRECT("$C$"&amp;ROW($C$13)&amp;":$C$"&amp;491-COUNTBLANK($C$13:$C$491)),"&lt;"&amp;C287)+COUNTIF(C$13:C287,C287),""),IF(C287&lt;&gt;"",COUNTIF(INDIRECT("$C$"&amp;ROW($C$13)&amp;":$C$"&amp;491-COUNTBLANK($C$13:$C$491)),"&gt;"&amp;C287)+COUNTIF(C$13:C287,C287),""))</f>
        <v/>
      </c>
      <c r="E287" s="23" t="str">
        <f t="shared" ca="1" si="4"/>
        <v/>
      </c>
    </row>
    <row r="288" spans="1:5" x14ac:dyDescent="0.25">
      <c r="A288" s="23" t="str">
        <f>IF(AND(A287&lt;COUNTIF(REFERENCEMENT_ISOLANT[DATE REFERENCEMENT],"&lt;&gt;"&amp;""),A287&gt;0),'PR-tampon'!A287+1,"")</f>
        <v/>
      </c>
      <c r="B288" s="23" t="str">
        <f>IFERROR(IF(A288="","",VLOOKUP($A288,REFERENCEMENT_ISOLANT[[Ordre]:[Eligibilité procédé]],2,FALSE)),"")</f>
        <v/>
      </c>
      <c r="C288" s="23" t="str" cm="1">
        <f t="array" ref="C288">IF(B288&lt;&gt;"",INDEX(BDD_ISOLANTS_BIOSOURCES!A:BR,B288,MATCH($C$12,REFERENCEMENT_ISOLANT[#Headers],0)),"")</f>
        <v/>
      </c>
      <c r="D288" s="23" t="str">
        <f ca="1">IF($B$10=TRUE,IF(C288&lt;&gt;"",COUNTIF(INDIRECT("$C$"&amp;ROW($C$13)&amp;":$C$"&amp;491-COUNTBLANK($C$13:$C$491)),"&lt;"&amp;C288)+COUNTIF(C$13:C288,C288),""),IF(C288&lt;&gt;"",COUNTIF(INDIRECT("$C$"&amp;ROW($C$13)&amp;":$C$"&amp;491-COUNTBLANK($C$13:$C$491)),"&gt;"&amp;C288)+COUNTIF(C$13:C288,C288),""))</f>
        <v/>
      </c>
      <c r="E288" s="23" t="str">
        <f t="shared" ca="1" si="4"/>
        <v/>
      </c>
    </row>
    <row r="289" spans="1:5" x14ac:dyDescent="0.25">
      <c r="A289" s="23" t="str">
        <f>IF(AND(A288&lt;COUNTIF(REFERENCEMENT_ISOLANT[DATE REFERENCEMENT],"&lt;&gt;"&amp;""),A288&gt;0),'PR-tampon'!A288+1,"")</f>
        <v/>
      </c>
      <c r="B289" s="23" t="str">
        <f>IFERROR(IF(A289="","",VLOOKUP($A289,REFERENCEMENT_ISOLANT[[Ordre]:[Eligibilité procédé]],2,FALSE)),"")</f>
        <v/>
      </c>
      <c r="C289" s="23" t="str" cm="1">
        <f t="array" ref="C289">IF(B289&lt;&gt;"",INDEX(BDD_ISOLANTS_BIOSOURCES!A:BR,B289,MATCH($C$12,REFERENCEMENT_ISOLANT[#Headers],0)),"")</f>
        <v/>
      </c>
      <c r="D289" s="23" t="str">
        <f ca="1">IF($B$10=TRUE,IF(C289&lt;&gt;"",COUNTIF(INDIRECT("$C$"&amp;ROW($C$13)&amp;":$C$"&amp;491-COUNTBLANK($C$13:$C$491)),"&lt;"&amp;C289)+COUNTIF(C$13:C289,C289),""),IF(C289&lt;&gt;"",COUNTIF(INDIRECT("$C$"&amp;ROW($C$13)&amp;":$C$"&amp;491-COUNTBLANK($C$13:$C$491)),"&gt;"&amp;C289)+COUNTIF(C$13:C289,C289),""))</f>
        <v/>
      </c>
      <c r="E289" s="23" t="str">
        <f t="shared" ca="1" si="4"/>
        <v/>
      </c>
    </row>
    <row r="290" spans="1:5" x14ac:dyDescent="0.25">
      <c r="A290" s="23" t="str">
        <f>IF(AND(A289&lt;COUNTIF(REFERENCEMENT_ISOLANT[DATE REFERENCEMENT],"&lt;&gt;"&amp;""),A289&gt;0),'PR-tampon'!A289+1,"")</f>
        <v/>
      </c>
      <c r="B290" s="23" t="str">
        <f>IFERROR(IF(A290="","",VLOOKUP($A290,REFERENCEMENT_ISOLANT[[Ordre]:[Eligibilité procédé]],2,FALSE)),"")</f>
        <v/>
      </c>
      <c r="C290" s="23" t="str" cm="1">
        <f t="array" ref="C290">IF(B290&lt;&gt;"",INDEX(BDD_ISOLANTS_BIOSOURCES!A:BR,B290,MATCH($C$12,REFERENCEMENT_ISOLANT[#Headers],0)),"")</f>
        <v/>
      </c>
      <c r="D290" s="23" t="str">
        <f ca="1">IF($B$10=TRUE,IF(C290&lt;&gt;"",COUNTIF(INDIRECT("$C$"&amp;ROW($C$13)&amp;":$C$"&amp;491-COUNTBLANK($C$13:$C$491)),"&lt;"&amp;C290)+COUNTIF(C$13:C290,C290),""),IF(C290&lt;&gt;"",COUNTIF(INDIRECT("$C$"&amp;ROW($C$13)&amp;":$C$"&amp;491-COUNTBLANK($C$13:$C$491)),"&gt;"&amp;C290)+COUNTIF(C$13:C290,C290),""))</f>
        <v/>
      </c>
      <c r="E290" s="23" t="str">
        <f t="shared" ca="1" si="4"/>
        <v/>
      </c>
    </row>
    <row r="291" spans="1:5" x14ac:dyDescent="0.25">
      <c r="A291" s="23" t="str">
        <f>IF(AND(A290&lt;COUNTIF(REFERENCEMENT_ISOLANT[DATE REFERENCEMENT],"&lt;&gt;"&amp;""),A290&gt;0),'PR-tampon'!A290+1,"")</f>
        <v/>
      </c>
      <c r="B291" s="23" t="str">
        <f>IFERROR(IF(A291="","",VLOOKUP($A291,REFERENCEMENT_ISOLANT[[Ordre]:[Eligibilité procédé]],2,FALSE)),"")</f>
        <v/>
      </c>
      <c r="C291" s="23" t="str" cm="1">
        <f t="array" ref="C291">IF(B291&lt;&gt;"",INDEX(BDD_ISOLANTS_BIOSOURCES!A:BR,B291,MATCH($C$12,REFERENCEMENT_ISOLANT[#Headers],0)),"")</f>
        <v/>
      </c>
      <c r="D291" s="23" t="str">
        <f ca="1">IF($B$10=TRUE,IF(C291&lt;&gt;"",COUNTIF(INDIRECT("$C$"&amp;ROW($C$13)&amp;":$C$"&amp;491-COUNTBLANK($C$13:$C$491)),"&lt;"&amp;C291)+COUNTIF(C$13:C291,C291),""),IF(C291&lt;&gt;"",COUNTIF(INDIRECT("$C$"&amp;ROW($C$13)&amp;":$C$"&amp;491-COUNTBLANK($C$13:$C$491)),"&gt;"&amp;C291)+COUNTIF(C$13:C291,C291),""))</f>
        <v/>
      </c>
      <c r="E291" s="23" t="str">
        <f t="shared" ca="1" si="4"/>
        <v/>
      </c>
    </row>
    <row r="292" spans="1:5" x14ac:dyDescent="0.25">
      <c r="A292" s="23" t="str">
        <f>IF(AND(A291&lt;COUNTIF(REFERENCEMENT_ISOLANT[DATE REFERENCEMENT],"&lt;&gt;"&amp;""),A291&gt;0),'PR-tampon'!A291+1,"")</f>
        <v/>
      </c>
      <c r="B292" s="23" t="str">
        <f>IFERROR(IF(A292="","",VLOOKUP($A292,REFERENCEMENT_ISOLANT[[Ordre]:[Eligibilité procédé]],2,FALSE)),"")</f>
        <v/>
      </c>
      <c r="C292" s="23" t="str" cm="1">
        <f t="array" ref="C292">IF(B292&lt;&gt;"",INDEX(BDD_ISOLANTS_BIOSOURCES!A:BR,B292,MATCH($C$12,REFERENCEMENT_ISOLANT[#Headers],0)),"")</f>
        <v/>
      </c>
      <c r="D292" s="23" t="str">
        <f ca="1">IF($B$10=TRUE,IF(C292&lt;&gt;"",COUNTIF(INDIRECT("$C$"&amp;ROW($C$13)&amp;":$C$"&amp;491-COUNTBLANK($C$13:$C$491)),"&lt;"&amp;C292)+COUNTIF(C$13:C292,C292),""),IF(C292&lt;&gt;"",COUNTIF(INDIRECT("$C$"&amp;ROW($C$13)&amp;":$C$"&amp;491-COUNTBLANK($C$13:$C$491)),"&gt;"&amp;C292)+COUNTIF(C$13:C292,C292),""))</f>
        <v/>
      </c>
      <c r="E292" s="23" t="str">
        <f t="shared" ca="1" si="4"/>
        <v/>
      </c>
    </row>
    <row r="293" spans="1:5" x14ac:dyDescent="0.25">
      <c r="A293" s="23" t="str">
        <f>IF(AND(A292&lt;COUNTIF(REFERENCEMENT_ISOLANT[DATE REFERENCEMENT],"&lt;&gt;"&amp;""),A292&gt;0),'PR-tampon'!A292+1,"")</f>
        <v/>
      </c>
      <c r="B293" s="23" t="str">
        <f>IFERROR(IF(A293="","",VLOOKUP($A293,REFERENCEMENT_ISOLANT[[Ordre]:[Eligibilité procédé]],2,FALSE)),"")</f>
        <v/>
      </c>
      <c r="C293" s="23" t="str" cm="1">
        <f t="array" ref="C293">IF(B293&lt;&gt;"",INDEX(BDD_ISOLANTS_BIOSOURCES!A:BR,B293,MATCH($C$12,REFERENCEMENT_ISOLANT[#Headers],0)),"")</f>
        <v/>
      </c>
      <c r="D293" s="23" t="str">
        <f ca="1">IF($B$10=TRUE,IF(C293&lt;&gt;"",COUNTIF(INDIRECT("$C$"&amp;ROW($C$13)&amp;":$C$"&amp;491-COUNTBLANK($C$13:$C$491)),"&lt;"&amp;C293)+COUNTIF(C$13:C293,C293),""),IF(C293&lt;&gt;"",COUNTIF(INDIRECT("$C$"&amp;ROW($C$13)&amp;":$C$"&amp;491-COUNTBLANK($C$13:$C$491)),"&gt;"&amp;C293)+COUNTIF(C$13:C293,C293),""))</f>
        <v/>
      </c>
      <c r="E293" s="23" t="str">
        <f t="shared" ca="1" si="4"/>
        <v/>
      </c>
    </row>
    <row r="294" spans="1:5" x14ac:dyDescent="0.25">
      <c r="A294" s="23" t="str">
        <f>IF(AND(A293&lt;COUNTIF(REFERENCEMENT_ISOLANT[DATE REFERENCEMENT],"&lt;&gt;"&amp;""),A293&gt;0),'PR-tampon'!A293+1,"")</f>
        <v/>
      </c>
      <c r="B294" s="23" t="str">
        <f>IFERROR(IF(A294="","",VLOOKUP($A294,REFERENCEMENT_ISOLANT[[Ordre]:[Eligibilité procédé]],2,FALSE)),"")</f>
        <v/>
      </c>
      <c r="C294" s="23" t="str" cm="1">
        <f t="array" ref="C294">IF(B294&lt;&gt;"",INDEX(BDD_ISOLANTS_BIOSOURCES!A:BR,B294,MATCH($C$12,REFERENCEMENT_ISOLANT[#Headers],0)),"")</f>
        <v/>
      </c>
      <c r="D294" s="23" t="str">
        <f ca="1">IF($B$10=TRUE,IF(C294&lt;&gt;"",COUNTIF(INDIRECT("$C$"&amp;ROW($C$13)&amp;":$C$"&amp;491-COUNTBLANK($C$13:$C$491)),"&lt;"&amp;C294)+COUNTIF(C$13:C294,C294),""),IF(C294&lt;&gt;"",COUNTIF(INDIRECT("$C$"&amp;ROW($C$13)&amp;":$C$"&amp;491-COUNTBLANK($C$13:$C$491)),"&gt;"&amp;C294)+COUNTIF(C$13:C294,C294),""))</f>
        <v/>
      </c>
      <c r="E294" s="23" t="str">
        <f t="shared" ca="1" si="4"/>
        <v/>
      </c>
    </row>
    <row r="295" spans="1:5" x14ac:dyDescent="0.25">
      <c r="A295" s="23" t="str">
        <f>IF(AND(A294&lt;COUNTIF(REFERENCEMENT_ISOLANT[DATE REFERENCEMENT],"&lt;&gt;"&amp;""),A294&gt;0),'PR-tampon'!A294+1,"")</f>
        <v/>
      </c>
      <c r="B295" s="23" t="str">
        <f>IFERROR(IF(A295="","",VLOOKUP($A295,REFERENCEMENT_ISOLANT[[Ordre]:[Eligibilité procédé]],2,FALSE)),"")</f>
        <v/>
      </c>
      <c r="C295" s="23" t="str" cm="1">
        <f t="array" ref="C295">IF(B295&lt;&gt;"",INDEX(BDD_ISOLANTS_BIOSOURCES!A:BR,B295,MATCH($C$12,REFERENCEMENT_ISOLANT[#Headers],0)),"")</f>
        <v/>
      </c>
      <c r="D295" s="23" t="str">
        <f ca="1">IF($B$10=TRUE,IF(C295&lt;&gt;"",COUNTIF(INDIRECT("$C$"&amp;ROW($C$13)&amp;":$C$"&amp;491-COUNTBLANK($C$13:$C$491)),"&lt;"&amp;C295)+COUNTIF(C$13:C295,C295),""),IF(C295&lt;&gt;"",COUNTIF(INDIRECT("$C$"&amp;ROW($C$13)&amp;":$C$"&amp;491-COUNTBLANK($C$13:$C$491)),"&gt;"&amp;C295)+COUNTIF(C$13:C295,C295),""))</f>
        <v/>
      </c>
      <c r="E295" s="23" t="str">
        <f t="shared" ca="1" si="4"/>
        <v/>
      </c>
    </row>
    <row r="296" spans="1:5" x14ac:dyDescent="0.25">
      <c r="A296" s="23" t="str">
        <f>IF(AND(A295&lt;COUNTIF(REFERENCEMENT_ISOLANT[DATE REFERENCEMENT],"&lt;&gt;"&amp;""),A295&gt;0),'PR-tampon'!A295+1,"")</f>
        <v/>
      </c>
      <c r="B296" s="23" t="str">
        <f>IFERROR(IF(A296="","",VLOOKUP($A296,REFERENCEMENT_ISOLANT[[Ordre]:[Eligibilité procédé]],2,FALSE)),"")</f>
        <v/>
      </c>
      <c r="C296" s="23" t="str" cm="1">
        <f t="array" ref="C296">IF(B296&lt;&gt;"",INDEX(BDD_ISOLANTS_BIOSOURCES!A:BR,B296,MATCH($C$12,REFERENCEMENT_ISOLANT[#Headers],0)),"")</f>
        <v/>
      </c>
      <c r="D296" s="23" t="str">
        <f ca="1">IF($B$10=TRUE,IF(C296&lt;&gt;"",COUNTIF(INDIRECT("$C$"&amp;ROW($C$13)&amp;":$C$"&amp;491-COUNTBLANK($C$13:$C$491)),"&lt;"&amp;C296)+COUNTIF(C$13:C296,C296),""),IF(C296&lt;&gt;"",COUNTIF(INDIRECT("$C$"&amp;ROW($C$13)&amp;":$C$"&amp;491-COUNTBLANK($C$13:$C$491)),"&gt;"&amp;C296)+COUNTIF(C$13:C296,C296),""))</f>
        <v/>
      </c>
      <c r="E296" s="23" t="str">
        <f t="shared" ca="1" si="4"/>
        <v/>
      </c>
    </row>
    <row r="297" spans="1:5" x14ac:dyDescent="0.25">
      <c r="A297" s="23" t="str">
        <f>IF(AND(A296&lt;COUNTIF(REFERENCEMENT_ISOLANT[DATE REFERENCEMENT],"&lt;&gt;"&amp;""),A296&gt;0),'PR-tampon'!A296+1,"")</f>
        <v/>
      </c>
      <c r="B297" s="23" t="str">
        <f>IFERROR(IF(A297="","",VLOOKUP($A297,REFERENCEMENT_ISOLANT[[Ordre]:[Eligibilité procédé]],2,FALSE)),"")</f>
        <v/>
      </c>
      <c r="C297" s="23" t="str" cm="1">
        <f t="array" ref="C297">IF(B297&lt;&gt;"",INDEX(BDD_ISOLANTS_BIOSOURCES!A:BR,B297,MATCH($C$12,REFERENCEMENT_ISOLANT[#Headers],0)),"")</f>
        <v/>
      </c>
      <c r="D297" s="23" t="str">
        <f ca="1">IF($B$10=TRUE,IF(C297&lt;&gt;"",COUNTIF(INDIRECT("$C$"&amp;ROW($C$13)&amp;":$C$"&amp;491-COUNTBLANK($C$13:$C$491)),"&lt;"&amp;C297)+COUNTIF(C$13:C297,C297),""),IF(C297&lt;&gt;"",COUNTIF(INDIRECT("$C$"&amp;ROW($C$13)&amp;":$C$"&amp;491-COUNTBLANK($C$13:$C$491)),"&gt;"&amp;C297)+COUNTIF(C$13:C297,C297),""))</f>
        <v/>
      </c>
      <c r="E297" s="23" t="str">
        <f t="shared" ca="1" si="4"/>
        <v/>
      </c>
    </row>
    <row r="298" spans="1:5" x14ac:dyDescent="0.25">
      <c r="A298" s="23" t="str">
        <f>IF(AND(A297&lt;COUNTIF(REFERENCEMENT_ISOLANT[DATE REFERENCEMENT],"&lt;&gt;"&amp;""),A297&gt;0),'PR-tampon'!A297+1,"")</f>
        <v/>
      </c>
      <c r="B298" s="23" t="str">
        <f>IFERROR(IF(A298="","",VLOOKUP($A298,REFERENCEMENT_ISOLANT[[Ordre]:[Eligibilité procédé]],2,FALSE)),"")</f>
        <v/>
      </c>
      <c r="C298" s="23" t="str" cm="1">
        <f t="array" ref="C298">IF(B298&lt;&gt;"",INDEX(BDD_ISOLANTS_BIOSOURCES!A:BR,B298,MATCH($C$12,REFERENCEMENT_ISOLANT[#Headers],0)),"")</f>
        <v/>
      </c>
      <c r="D298" s="23" t="str">
        <f ca="1">IF($B$10=TRUE,IF(C298&lt;&gt;"",COUNTIF(INDIRECT("$C$"&amp;ROW($C$13)&amp;":$C$"&amp;491-COUNTBLANK($C$13:$C$491)),"&lt;"&amp;C298)+COUNTIF(C$13:C298,C298),""),IF(C298&lt;&gt;"",COUNTIF(INDIRECT("$C$"&amp;ROW($C$13)&amp;":$C$"&amp;491-COUNTBLANK($C$13:$C$491)),"&gt;"&amp;C298)+COUNTIF(C$13:C298,C298),""))</f>
        <v/>
      </c>
      <c r="E298" s="23" t="str">
        <f t="shared" ca="1" si="4"/>
        <v/>
      </c>
    </row>
    <row r="299" spans="1:5" x14ac:dyDescent="0.25">
      <c r="A299" s="23" t="str">
        <f>IF(AND(A298&lt;COUNTIF(REFERENCEMENT_ISOLANT[DATE REFERENCEMENT],"&lt;&gt;"&amp;""),A298&gt;0),'PR-tampon'!A298+1,"")</f>
        <v/>
      </c>
      <c r="B299" s="23" t="str">
        <f>IFERROR(IF(A299="","",VLOOKUP($A299,REFERENCEMENT_ISOLANT[[Ordre]:[Eligibilité procédé]],2,FALSE)),"")</f>
        <v/>
      </c>
      <c r="C299" s="23" t="str" cm="1">
        <f t="array" ref="C299">IF(B299&lt;&gt;"",INDEX(BDD_ISOLANTS_BIOSOURCES!A:BR,B299,MATCH($C$12,REFERENCEMENT_ISOLANT[#Headers],0)),"")</f>
        <v/>
      </c>
      <c r="D299" s="23" t="str">
        <f ca="1">IF($B$10=TRUE,IF(C299&lt;&gt;"",COUNTIF(INDIRECT("$C$"&amp;ROW($C$13)&amp;":$C$"&amp;491-COUNTBLANK($C$13:$C$491)),"&lt;"&amp;C299)+COUNTIF(C$13:C299,C299),""),IF(C299&lt;&gt;"",COUNTIF(INDIRECT("$C$"&amp;ROW($C$13)&amp;":$C$"&amp;491-COUNTBLANK($C$13:$C$491)),"&gt;"&amp;C299)+COUNTIF(C$13:C299,C299),""))</f>
        <v/>
      </c>
      <c r="E299" s="23" t="str">
        <f t="shared" ca="1" si="4"/>
        <v/>
      </c>
    </row>
    <row r="300" spans="1:5" x14ac:dyDescent="0.25">
      <c r="A300" s="23" t="str">
        <f>IF(AND(A299&lt;COUNTIF(REFERENCEMENT_ISOLANT[DATE REFERENCEMENT],"&lt;&gt;"&amp;""),A299&gt;0),'PR-tampon'!A299+1,"")</f>
        <v/>
      </c>
      <c r="B300" s="23" t="str">
        <f>IFERROR(IF(A300="","",VLOOKUP($A300,REFERENCEMENT_ISOLANT[[Ordre]:[Eligibilité procédé]],2,FALSE)),"")</f>
        <v/>
      </c>
      <c r="C300" s="23" t="str" cm="1">
        <f t="array" ref="C300">IF(B300&lt;&gt;"",INDEX(BDD_ISOLANTS_BIOSOURCES!A:BR,B300,MATCH($C$12,REFERENCEMENT_ISOLANT[#Headers],0)),"")</f>
        <v/>
      </c>
      <c r="D300" s="23" t="str">
        <f ca="1">IF($B$10=TRUE,IF(C300&lt;&gt;"",COUNTIF(INDIRECT("$C$"&amp;ROW($C$13)&amp;":$C$"&amp;491-COUNTBLANK($C$13:$C$491)),"&lt;"&amp;C300)+COUNTIF(C$13:C300,C300),""),IF(C300&lt;&gt;"",COUNTIF(INDIRECT("$C$"&amp;ROW($C$13)&amp;":$C$"&amp;491-COUNTBLANK($C$13:$C$491)),"&gt;"&amp;C300)+COUNTIF(C$13:C300,C300),""))</f>
        <v/>
      </c>
      <c r="E300" s="23" t="str">
        <f t="shared" ca="1" si="4"/>
        <v/>
      </c>
    </row>
    <row r="301" spans="1:5" x14ac:dyDescent="0.25">
      <c r="A301" s="23" t="str">
        <f>IF(AND(A300&lt;COUNTIF(REFERENCEMENT_ISOLANT[DATE REFERENCEMENT],"&lt;&gt;"&amp;""),A300&gt;0),'PR-tampon'!A300+1,"")</f>
        <v/>
      </c>
      <c r="B301" s="23" t="str">
        <f>IFERROR(IF(A301="","",VLOOKUP($A301,REFERENCEMENT_ISOLANT[[Ordre]:[Eligibilité procédé]],2,FALSE)),"")</f>
        <v/>
      </c>
      <c r="C301" s="23" t="str" cm="1">
        <f t="array" ref="C301">IF(B301&lt;&gt;"",INDEX(BDD_ISOLANTS_BIOSOURCES!A:BR,B301,MATCH($C$12,REFERENCEMENT_ISOLANT[#Headers],0)),"")</f>
        <v/>
      </c>
      <c r="D301" s="23" t="str">
        <f ca="1">IF($B$10=TRUE,IF(C301&lt;&gt;"",COUNTIF(INDIRECT("$C$"&amp;ROW($C$13)&amp;":$C$"&amp;491-COUNTBLANK($C$13:$C$491)),"&lt;"&amp;C301)+COUNTIF(C$13:C301,C301),""),IF(C301&lt;&gt;"",COUNTIF(INDIRECT("$C$"&amp;ROW($C$13)&amp;":$C$"&amp;491-COUNTBLANK($C$13:$C$491)),"&gt;"&amp;C301)+COUNTIF(C$13:C301,C301),""))</f>
        <v/>
      </c>
      <c r="E301" s="23" t="str">
        <f t="shared" ca="1" si="4"/>
        <v/>
      </c>
    </row>
    <row r="302" spans="1:5" x14ac:dyDescent="0.25">
      <c r="A302" s="23" t="str">
        <f>IF(AND(A301&lt;COUNTIF(REFERENCEMENT_ISOLANT[DATE REFERENCEMENT],"&lt;&gt;"&amp;""),A301&gt;0),'PR-tampon'!A301+1,"")</f>
        <v/>
      </c>
      <c r="B302" s="23" t="str">
        <f>IFERROR(IF(A302="","",VLOOKUP($A302,REFERENCEMENT_ISOLANT[[Ordre]:[Eligibilité procédé]],2,FALSE)),"")</f>
        <v/>
      </c>
      <c r="C302" s="23" t="str" cm="1">
        <f t="array" ref="C302">IF(B302&lt;&gt;"",INDEX(BDD_ISOLANTS_BIOSOURCES!A:BR,B302,MATCH($C$12,REFERENCEMENT_ISOLANT[#Headers],0)),"")</f>
        <v/>
      </c>
      <c r="D302" s="23" t="str">
        <f ca="1">IF($B$10=TRUE,IF(C302&lt;&gt;"",COUNTIF(INDIRECT("$C$"&amp;ROW($C$13)&amp;":$C$"&amp;491-COUNTBLANK($C$13:$C$491)),"&lt;"&amp;C302)+COUNTIF(C$13:C302,C302),""),IF(C302&lt;&gt;"",COUNTIF(INDIRECT("$C$"&amp;ROW($C$13)&amp;":$C$"&amp;491-COUNTBLANK($C$13:$C$491)),"&gt;"&amp;C302)+COUNTIF(C$13:C302,C302),""))</f>
        <v/>
      </c>
      <c r="E302" s="23" t="str">
        <f t="shared" ca="1" si="4"/>
        <v/>
      </c>
    </row>
    <row r="303" spans="1:5" x14ac:dyDescent="0.25">
      <c r="A303" s="23" t="str">
        <f>IF(AND(A302&lt;COUNTIF(REFERENCEMENT_ISOLANT[DATE REFERENCEMENT],"&lt;&gt;"&amp;""),A302&gt;0),'PR-tampon'!A302+1,"")</f>
        <v/>
      </c>
      <c r="B303" s="23" t="str">
        <f>IFERROR(IF(A303="","",VLOOKUP($A303,REFERENCEMENT_ISOLANT[[Ordre]:[Eligibilité procédé]],2,FALSE)),"")</f>
        <v/>
      </c>
      <c r="C303" s="23" t="str" cm="1">
        <f t="array" ref="C303">IF(B303&lt;&gt;"",INDEX(BDD_ISOLANTS_BIOSOURCES!A:BR,B303,MATCH($C$12,REFERENCEMENT_ISOLANT[#Headers],0)),"")</f>
        <v/>
      </c>
      <c r="D303" s="23" t="str">
        <f ca="1">IF($B$10=TRUE,IF(C303&lt;&gt;"",COUNTIF(INDIRECT("$C$"&amp;ROW($C$13)&amp;":$C$"&amp;491-COUNTBLANK($C$13:$C$491)),"&lt;"&amp;C303)+COUNTIF(C$13:C303,C303),""),IF(C303&lt;&gt;"",COUNTIF(INDIRECT("$C$"&amp;ROW($C$13)&amp;":$C$"&amp;491-COUNTBLANK($C$13:$C$491)),"&gt;"&amp;C303)+COUNTIF(C$13:C303,C303),""))</f>
        <v/>
      </c>
      <c r="E303" s="23" t="str">
        <f t="shared" ca="1" si="4"/>
        <v/>
      </c>
    </row>
    <row r="304" spans="1:5" x14ac:dyDescent="0.25">
      <c r="A304" s="23" t="str">
        <f>IF(AND(A303&lt;COUNTIF(REFERENCEMENT_ISOLANT[DATE REFERENCEMENT],"&lt;&gt;"&amp;""),A303&gt;0),'PR-tampon'!A303+1,"")</f>
        <v/>
      </c>
      <c r="B304" s="23" t="str">
        <f>IFERROR(IF(A304="","",VLOOKUP($A304,REFERENCEMENT_ISOLANT[[Ordre]:[Eligibilité procédé]],2,FALSE)),"")</f>
        <v/>
      </c>
      <c r="C304" s="23" t="str" cm="1">
        <f t="array" ref="C304">IF(B304&lt;&gt;"",INDEX(BDD_ISOLANTS_BIOSOURCES!A:BR,B304,MATCH($C$12,REFERENCEMENT_ISOLANT[#Headers],0)),"")</f>
        <v/>
      </c>
      <c r="D304" s="23" t="str">
        <f ca="1">IF($B$10=TRUE,IF(C304&lt;&gt;"",COUNTIF(INDIRECT("$C$"&amp;ROW($C$13)&amp;":$C$"&amp;491-COUNTBLANK($C$13:$C$491)),"&lt;"&amp;C304)+COUNTIF(C$13:C304,C304),""),IF(C304&lt;&gt;"",COUNTIF(INDIRECT("$C$"&amp;ROW($C$13)&amp;":$C$"&amp;491-COUNTBLANK($C$13:$C$491)),"&gt;"&amp;C304)+COUNTIF(C$13:C304,C304),""))</f>
        <v/>
      </c>
      <c r="E304" s="23" t="str">
        <f t="shared" ca="1" si="4"/>
        <v/>
      </c>
    </row>
    <row r="305" spans="1:5" x14ac:dyDescent="0.25">
      <c r="A305" s="23" t="str">
        <f>IF(AND(A304&lt;COUNTIF(REFERENCEMENT_ISOLANT[DATE REFERENCEMENT],"&lt;&gt;"&amp;""),A304&gt;0),'PR-tampon'!A304+1,"")</f>
        <v/>
      </c>
      <c r="B305" s="23" t="str">
        <f>IFERROR(IF(A305="","",VLOOKUP($A305,REFERENCEMENT_ISOLANT[[Ordre]:[Eligibilité procédé]],2,FALSE)),"")</f>
        <v/>
      </c>
      <c r="C305" s="23" t="str" cm="1">
        <f t="array" ref="C305">IF(B305&lt;&gt;"",INDEX(BDD_ISOLANTS_BIOSOURCES!A:BR,B305,MATCH($C$12,REFERENCEMENT_ISOLANT[#Headers],0)),"")</f>
        <v/>
      </c>
      <c r="D305" s="23" t="str">
        <f ca="1">IF($B$10=TRUE,IF(C305&lt;&gt;"",COUNTIF(INDIRECT("$C$"&amp;ROW($C$13)&amp;":$C$"&amp;491-COUNTBLANK($C$13:$C$491)),"&lt;"&amp;C305)+COUNTIF(C$13:C305,C305),""),IF(C305&lt;&gt;"",COUNTIF(INDIRECT("$C$"&amp;ROW($C$13)&amp;":$C$"&amp;491-COUNTBLANK($C$13:$C$491)),"&gt;"&amp;C305)+COUNTIF(C$13:C305,C305),""))</f>
        <v/>
      </c>
      <c r="E305" s="23" t="str">
        <f t="shared" ca="1" si="4"/>
        <v/>
      </c>
    </row>
    <row r="306" spans="1:5" x14ac:dyDescent="0.25">
      <c r="A306" s="23" t="str">
        <f>IF(AND(A305&lt;COUNTIF(REFERENCEMENT_ISOLANT[DATE REFERENCEMENT],"&lt;&gt;"&amp;""),A305&gt;0),'PR-tampon'!A305+1,"")</f>
        <v/>
      </c>
      <c r="B306" s="23" t="str">
        <f>IFERROR(IF(A306="","",VLOOKUP($A306,REFERENCEMENT_ISOLANT[[Ordre]:[Eligibilité procédé]],2,FALSE)),"")</f>
        <v/>
      </c>
      <c r="C306" s="23" t="str" cm="1">
        <f t="array" ref="C306">IF(B306&lt;&gt;"",INDEX(BDD_ISOLANTS_BIOSOURCES!A:BR,B306,MATCH($C$12,REFERENCEMENT_ISOLANT[#Headers],0)),"")</f>
        <v/>
      </c>
      <c r="D306" s="23" t="str">
        <f ca="1">IF($B$10=TRUE,IF(C306&lt;&gt;"",COUNTIF(INDIRECT("$C$"&amp;ROW($C$13)&amp;":$C$"&amp;491-COUNTBLANK($C$13:$C$491)),"&lt;"&amp;C306)+COUNTIF(C$13:C306,C306),""),IF(C306&lt;&gt;"",COUNTIF(INDIRECT("$C$"&amp;ROW($C$13)&amp;":$C$"&amp;491-COUNTBLANK($C$13:$C$491)),"&gt;"&amp;C306)+COUNTIF(C$13:C306,C306),""))</f>
        <v/>
      </c>
      <c r="E306" s="23" t="str">
        <f t="shared" ca="1" si="4"/>
        <v/>
      </c>
    </row>
    <row r="307" spans="1:5" x14ac:dyDescent="0.25">
      <c r="A307" s="23" t="str">
        <f>IF(AND(A306&lt;COUNTIF(REFERENCEMENT_ISOLANT[DATE REFERENCEMENT],"&lt;&gt;"&amp;""),A306&gt;0),'PR-tampon'!A306+1,"")</f>
        <v/>
      </c>
      <c r="B307" s="23" t="str">
        <f>IFERROR(IF(A307="","",VLOOKUP($A307,REFERENCEMENT_ISOLANT[[Ordre]:[Eligibilité procédé]],2,FALSE)),"")</f>
        <v/>
      </c>
      <c r="C307" s="23" t="str" cm="1">
        <f t="array" ref="C307">IF(B307&lt;&gt;"",INDEX(BDD_ISOLANTS_BIOSOURCES!A:BR,B307,MATCH($C$12,REFERENCEMENT_ISOLANT[#Headers],0)),"")</f>
        <v/>
      </c>
      <c r="D307" s="23" t="str">
        <f ca="1">IF($B$10=TRUE,IF(C307&lt;&gt;"",COUNTIF(INDIRECT("$C$"&amp;ROW($C$13)&amp;":$C$"&amp;491-COUNTBLANK($C$13:$C$491)),"&lt;"&amp;C307)+COUNTIF(C$13:C307,C307),""),IF(C307&lt;&gt;"",COUNTIF(INDIRECT("$C$"&amp;ROW($C$13)&amp;":$C$"&amp;491-COUNTBLANK($C$13:$C$491)),"&gt;"&amp;C307)+COUNTIF(C$13:C307,C307),""))</f>
        <v/>
      </c>
      <c r="E307" s="23" t="str">
        <f t="shared" ca="1" si="4"/>
        <v/>
      </c>
    </row>
    <row r="308" spans="1:5" x14ac:dyDescent="0.25">
      <c r="A308" s="23" t="str">
        <f>IF(AND(A307&lt;COUNTIF(REFERENCEMENT_ISOLANT[DATE REFERENCEMENT],"&lt;&gt;"&amp;""),A307&gt;0),'PR-tampon'!A307+1,"")</f>
        <v/>
      </c>
      <c r="B308" s="23" t="str">
        <f>IFERROR(IF(A308="","",VLOOKUP($A308,REFERENCEMENT_ISOLANT[[Ordre]:[Eligibilité procédé]],2,FALSE)),"")</f>
        <v/>
      </c>
      <c r="C308" s="23" t="str" cm="1">
        <f t="array" ref="C308">IF(B308&lt;&gt;"",INDEX(BDD_ISOLANTS_BIOSOURCES!A:BR,B308,MATCH($C$12,REFERENCEMENT_ISOLANT[#Headers],0)),"")</f>
        <v/>
      </c>
      <c r="D308" s="23" t="str">
        <f ca="1">IF($B$10=TRUE,IF(C308&lt;&gt;"",COUNTIF(INDIRECT("$C$"&amp;ROW($C$13)&amp;":$C$"&amp;491-COUNTBLANK($C$13:$C$491)),"&lt;"&amp;C308)+COUNTIF(C$13:C308,C308),""),IF(C308&lt;&gt;"",COUNTIF(INDIRECT("$C$"&amp;ROW($C$13)&amp;":$C$"&amp;491-COUNTBLANK($C$13:$C$491)),"&gt;"&amp;C308)+COUNTIF(C$13:C308,C308),""))</f>
        <v/>
      </c>
      <c r="E308" s="23" t="str">
        <f t="shared" ca="1" si="4"/>
        <v/>
      </c>
    </row>
    <row r="309" spans="1:5" x14ac:dyDescent="0.25">
      <c r="A309" s="23" t="str">
        <f>IF(AND(A308&lt;COUNTIF(REFERENCEMENT_ISOLANT[DATE REFERENCEMENT],"&lt;&gt;"&amp;""),A308&gt;0),'PR-tampon'!A308+1,"")</f>
        <v/>
      </c>
      <c r="B309" s="23" t="str">
        <f>IFERROR(IF(A309="","",VLOOKUP($A309,REFERENCEMENT_ISOLANT[[Ordre]:[Eligibilité procédé]],2,FALSE)),"")</f>
        <v/>
      </c>
      <c r="C309" s="23" t="str" cm="1">
        <f t="array" ref="C309">IF(B309&lt;&gt;"",INDEX(BDD_ISOLANTS_BIOSOURCES!A:BR,B309,MATCH($C$12,REFERENCEMENT_ISOLANT[#Headers],0)),"")</f>
        <v/>
      </c>
      <c r="D309" s="23" t="str">
        <f ca="1">IF($B$10=TRUE,IF(C309&lt;&gt;"",COUNTIF(INDIRECT("$C$"&amp;ROW($C$13)&amp;":$C$"&amp;491-COUNTBLANK($C$13:$C$491)),"&lt;"&amp;C309)+COUNTIF(C$13:C309,C309),""),IF(C309&lt;&gt;"",COUNTIF(INDIRECT("$C$"&amp;ROW($C$13)&amp;":$C$"&amp;491-COUNTBLANK($C$13:$C$491)),"&gt;"&amp;C309)+COUNTIF(C$13:C309,C309),""))</f>
        <v/>
      </c>
      <c r="E309" s="23" t="str">
        <f t="shared" ca="1" si="4"/>
        <v/>
      </c>
    </row>
    <row r="310" spans="1:5" x14ac:dyDescent="0.25">
      <c r="A310" s="23" t="str">
        <f>IF(AND(A309&lt;COUNTIF(REFERENCEMENT_ISOLANT[DATE REFERENCEMENT],"&lt;&gt;"&amp;""),A309&gt;0),'PR-tampon'!A309+1,"")</f>
        <v/>
      </c>
      <c r="B310" s="23" t="str">
        <f>IFERROR(IF(A310="","",VLOOKUP($A310,REFERENCEMENT_ISOLANT[[Ordre]:[Eligibilité procédé]],2,FALSE)),"")</f>
        <v/>
      </c>
      <c r="C310" s="23" t="str" cm="1">
        <f t="array" ref="C310">IF(B310&lt;&gt;"",INDEX(BDD_ISOLANTS_BIOSOURCES!A:BR,B310,MATCH($C$12,REFERENCEMENT_ISOLANT[#Headers],0)),"")</f>
        <v/>
      </c>
      <c r="D310" s="23" t="str">
        <f ca="1">IF($B$10=TRUE,IF(C310&lt;&gt;"",COUNTIF(INDIRECT("$C$"&amp;ROW($C$13)&amp;":$C$"&amp;491-COUNTBLANK($C$13:$C$491)),"&lt;"&amp;C310)+COUNTIF(C$13:C310,C310),""),IF(C310&lt;&gt;"",COUNTIF(INDIRECT("$C$"&amp;ROW($C$13)&amp;":$C$"&amp;491-COUNTBLANK($C$13:$C$491)),"&gt;"&amp;C310)+COUNTIF(C$13:C310,C310),""))</f>
        <v/>
      </c>
      <c r="E310" s="23" t="str">
        <f t="shared" ca="1" si="4"/>
        <v/>
      </c>
    </row>
    <row r="311" spans="1:5" x14ac:dyDescent="0.25">
      <c r="A311" s="23" t="str">
        <f>IF(AND(A310&lt;COUNTIF(REFERENCEMENT_ISOLANT[DATE REFERENCEMENT],"&lt;&gt;"&amp;""),A310&gt;0),'PR-tampon'!A310+1,"")</f>
        <v/>
      </c>
      <c r="B311" s="23" t="str">
        <f>IFERROR(IF(A311="","",VLOOKUP($A311,REFERENCEMENT_ISOLANT[[Ordre]:[Eligibilité procédé]],2,FALSE)),"")</f>
        <v/>
      </c>
      <c r="C311" s="23" t="str" cm="1">
        <f t="array" ref="C311">IF(B311&lt;&gt;"",INDEX(BDD_ISOLANTS_BIOSOURCES!A:BR,B311,MATCH($C$12,REFERENCEMENT_ISOLANT[#Headers],0)),"")</f>
        <v/>
      </c>
      <c r="D311" s="23" t="str">
        <f ca="1">IF($B$10=TRUE,IF(C311&lt;&gt;"",COUNTIF(INDIRECT("$C$"&amp;ROW($C$13)&amp;":$C$"&amp;491-COUNTBLANK($C$13:$C$491)),"&lt;"&amp;C311)+COUNTIF(C$13:C311,C311),""),IF(C311&lt;&gt;"",COUNTIF(INDIRECT("$C$"&amp;ROW($C$13)&amp;":$C$"&amp;491-COUNTBLANK($C$13:$C$491)),"&gt;"&amp;C311)+COUNTIF(C$13:C311,C311),""))</f>
        <v/>
      </c>
      <c r="E311" s="23" t="str">
        <f t="shared" ca="1" si="4"/>
        <v/>
      </c>
    </row>
    <row r="312" spans="1:5" x14ac:dyDescent="0.25">
      <c r="A312" s="23" t="str">
        <f>IF(AND(A311&lt;COUNTIF(REFERENCEMENT_ISOLANT[DATE REFERENCEMENT],"&lt;&gt;"&amp;""),A311&gt;0),'PR-tampon'!A311+1,"")</f>
        <v/>
      </c>
      <c r="B312" s="23" t="str">
        <f>IFERROR(IF(A312="","",VLOOKUP($A312,REFERENCEMENT_ISOLANT[[Ordre]:[Eligibilité procédé]],2,FALSE)),"")</f>
        <v/>
      </c>
      <c r="C312" s="23" t="str" cm="1">
        <f t="array" ref="C312">IF(B312&lt;&gt;"",INDEX(BDD_ISOLANTS_BIOSOURCES!A:BR,B312,MATCH($C$12,REFERENCEMENT_ISOLANT[#Headers],0)),"")</f>
        <v/>
      </c>
      <c r="D312" s="23" t="str">
        <f ca="1">IF($B$10=TRUE,IF(C312&lt;&gt;"",COUNTIF(INDIRECT("$C$"&amp;ROW($C$13)&amp;":$C$"&amp;491-COUNTBLANK($C$13:$C$491)),"&lt;"&amp;C312)+COUNTIF(C$13:C312,C312),""),IF(C312&lt;&gt;"",COUNTIF(INDIRECT("$C$"&amp;ROW($C$13)&amp;":$C$"&amp;491-COUNTBLANK($C$13:$C$491)),"&gt;"&amp;C312)+COUNTIF(C$13:C312,C312),""))</f>
        <v/>
      </c>
      <c r="E312" s="23" t="str">
        <f t="shared" ca="1" si="4"/>
        <v/>
      </c>
    </row>
    <row r="313" spans="1:5" x14ac:dyDescent="0.25">
      <c r="A313" s="23" t="str">
        <f>IF(AND(A312&lt;COUNTIF(REFERENCEMENT_ISOLANT[DATE REFERENCEMENT],"&lt;&gt;"&amp;""),A312&gt;0),'PR-tampon'!A312+1,"")</f>
        <v/>
      </c>
      <c r="B313" s="23" t="str">
        <f>IFERROR(IF(A313="","",VLOOKUP($A313,REFERENCEMENT_ISOLANT[[Ordre]:[Eligibilité procédé]],2,FALSE)),"")</f>
        <v/>
      </c>
      <c r="C313" s="23" t="str" cm="1">
        <f t="array" ref="C313">IF(B313&lt;&gt;"",INDEX(BDD_ISOLANTS_BIOSOURCES!A:BR,B313,MATCH($C$12,REFERENCEMENT_ISOLANT[#Headers],0)),"")</f>
        <v/>
      </c>
      <c r="D313" s="23" t="str">
        <f ca="1">IF($B$10=TRUE,IF(C313&lt;&gt;"",COUNTIF(INDIRECT("$C$"&amp;ROW($C$13)&amp;":$C$"&amp;491-COUNTBLANK($C$13:$C$491)),"&lt;"&amp;C313)+COUNTIF(C$13:C313,C313),""),IF(C313&lt;&gt;"",COUNTIF(INDIRECT("$C$"&amp;ROW($C$13)&amp;":$C$"&amp;491-COUNTBLANK($C$13:$C$491)),"&gt;"&amp;C313)+COUNTIF(C$13:C313,C313),""))</f>
        <v/>
      </c>
      <c r="E313" s="23" t="str">
        <f t="shared" ca="1" si="4"/>
        <v/>
      </c>
    </row>
    <row r="314" spans="1:5" x14ac:dyDescent="0.25">
      <c r="A314" s="23" t="str">
        <f>IF(AND(A313&lt;COUNTIF(REFERENCEMENT_ISOLANT[DATE REFERENCEMENT],"&lt;&gt;"&amp;""),A313&gt;0),'PR-tampon'!A313+1,"")</f>
        <v/>
      </c>
      <c r="B314" s="23" t="str">
        <f>IFERROR(IF(A314="","",VLOOKUP($A314,REFERENCEMENT_ISOLANT[[Ordre]:[Eligibilité procédé]],2,FALSE)),"")</f>
        <v/>
      </c>
      <c r="C314" s="23" t="str" cm="1">
        <f t="array" ref="C314">IF(B314&lt;&gt;"",INDEX(BDD_ISOLANTS_BIOSOURCES!A:BR,B314,MATCH($C$12,REFERENCEMENT_ISOLANT[#Headers],0)),"")</f>
        <v/>
      </c>
      <c r="D314" s="23" t="str">
        <f ca="1">IF($B$10=TRUE,IF(C314&lt;&gt;"",COUNTIF(INDIRECT("$C$"&amp;ROW($C$13)&amp;":$C$"&amp;491-COUNTBLANK($C$13:$C$491)),"&lt;"&amp;C314)+COUNTIF(C$13:C314,C314),""),IF(C314&lt;&gt;"",COUNTIF(INDIRECT("$C$"&amp;ROW($C$13)&amp;":$C$"&amp;491-COUNTBLANK($C$13:$C$491)),"&gt;"&amp;C314)+COUNTIF(C$13:C314,C314),""))</f>
        <v/>
      </c>
      <c r="E314" s="23" t="str">
        <f t="shared" ca="1" si="4"/>
        <v/>
      </c>
    </row>
    <row r="315" spans="1:5" x14ac:dyDescent="0.25">
      <c r="A315" s="23" t="str">
        <f>IF(AND(A314&lt;COUNTIF(REFERENCEMENT_ISOLANT[DATE REFERENCEMENT],"&lt;&gt;"&amp;""),A314&gt;0),'PR-tampon'!A314+1,"")</f>
        <v/>
      </c>
      <c r="B315" s="23" t="str">
        <f>IFERROR(IF(A315="","",VLOOKUP($A315,REFERENCEMENT_ISOLANT[[Ordre]:[Eligibilité procédé]],2,FALSE)),"")</f>
        <v/>
      </c>
      <c r="C315" s="23" t="str" cm="1">
        <f t="array" ref="C315">IF(B315&lt;&gt;"",INDEX(BDD_ISOLANTS_BIOSOURCES!A:BR,B315,MATCH($C$12,REFERENCEMENT_ISOLANT[#Headers],0)),"")</f>
        <v/>
      </c>
      <c r="D315" s="23" t="str">
        <f ca="1">IF($B$10=TRUE,IF(C315&lt;&gt;"",COUNTIF(INDIRECT("$C$"&amp;ROW($C$13)&amp;":$C$"&amp;491-COUNTBLANK($C$13:$C$491)),"&lt;"&amp;C315)+COUNTIF(C$13:C315,C315),""),IF(C315&lt;&gt;"",COUNTIF(INDIRECT("$C$"&amp;ROW($C$13)&amp;":$C$"&amp;491-COUNTBLANK($C$13:$C$491)),"&gt;"&amp;C315)+COUNTIF(C$13:C315,C315),""))</f>
        <v/>
      </c>
      <c r="E315" s="23" t="str">
        <f t="shared" ca="1" si="4"/>
        <v/>
      </c>
    </row>
    <row r="316" spans="1:5" x14ac:dyDescent="0.25">
      <c r="A316" s="23" t="str">
        <f>IF(AND(A315&lt;COUNTIF(REFERENCEMENT_ISOLANT[DATE REFERENCEMENT],"&lt;&gt;"&amp;""),A315&gt;0),'PR-tampon'!A315+1,"")</f>
        <v/>
      </c>
      <c r="B316" s="23" t="str">
        <f>IFERROR(IF(A316="","",VLOOKUP($A316,REFERENCEMENT_ISOLANT[[Ordre]:[Eligibilité procédé]],2,FALSE)),"")</f>
        <v/>
      </c>
      <c r="C316" s="23" t="str" cm="1">
        <f t="array" ref="C316">IF(B316&lt;&gt;"",INDEX(BDD_ISOLANTS_BIOSOURCES!A:BR,B316,MATCH($C$12,REFERENCEMENT_ISOLANT[#Headers],0)),"")</f>
        <v/>
      </c>
      <c r="D316" s="23" t="str">
        <f ca="1">IF($B$10=TRUE,IF(C316&lt;&gt;"",COUNTIF(INDIRECT("$C$"&amp;ROW($C$13)&amp;":$C$"&amp;491-COUNTBLANK($C$13:$C$491)),"&lt;"&amp;C316)+COUNTIF(C$13:C316,C316),""),IF(C316&lt;&gt;"",COUNTIF(INDIRECT("$C$"&amp;ROW($C$13)&amp;":$C$"&amp;491-COUNTBLANK($C$13:$C$491)),"&gt;"&amp;C316)+COUNTIF(C$13:C316,C316),""))</f>
        <v/>
      </c>
      <c r="E316" s="23" t="str">
        <f t="shared" ca="1" si="4"/>
        <v/>
      </c>
    </row>
    <row r="317" spans="1:5" x14ac:dyDescent="0.25">
      <c r="A317" s="23" t="str">
        <f>IF(AND(A316&lt;COUNTIF(REFERENCEMENT_ISOLANT[DATE REFERENCEMENT],"&lt;&gt;"&amp;""),A316&gt;0),'PR-tampon'!A316+1,"")</f>
        <v/>
      </c>
      <c r="B317" s="23" t="str">
        <f>IFERROR(IF(A317="","",VLOOKUP($A317,REFERENCEMENT_ISOLANT[[Ordre]:[Eligibilité procédé]],2,FALSE)),"")</f>
        <v/>
      </c>
      <c r="C317" s="23" t="str" cm="1">
        <f t="array" ref="C317">IF(B317&lt;&gt;"",INDEX(BDD_ISOLANTS_BIOSOURCES!A:BR,B317,MATCH($C$12,REFERENCEMENT_ISOLANT[#Headers],0)),"")</f>
        <v/>
      </c>
      <c r="D317" s="23" t="str">
        <f ca="1">IF($B$10=TRUE,IF(C317&lt;&gt;"",COUNTIF(INDIRECT("$C$"&amp;ROW($C$13)&amp;":$C$"&amp;491-COUNTBLANK($C$13:$C$491)),"&lt;"&amp;C317)+COUNTIF(C$13:C317,C317),""),IF(C317&lt;&gt;"",COUNTIF(INDIRECT("$C$"&amp;ROW($C$13)&amp;":$C$"&amp;491-COUNTBLANK($C$13:$C$491)),"&gt;"&amp;C317)+COUNTIF(C$13:C317,C317),""))</f>
        <v/>
      </c>
      <c r="E317" s="23" t="str">
        <f t="shared" ca="1" si="4"/>
        <v/>
      </c>
    </row>
    <row r="318" spans="1:5" x14ac:dyDescent="0.25">
      <c r="A318" s="23" t="str">
        <f>IF(AND(A317&lt;COUNTIF(REFERENCEMENT_ISOLANT[DATE REFERENCEMENT],"&lt;&gt;"&amp;""),A317&gt;0),'PR-tampon'!A317+1,"")</f>
        <v/>
      </c>
      <c r="B318" s="23" t="str">
        <f>IFERROR(IF(A318="","",VLOOKUP($A318,REFERENCEMENT_ISOLANT[[Ordre]:[Eligibilité procédé]],2,FALSE)),"")</f>
        <v/>
      </c>
      <c r="C318" s="23" t="str" cm="1">
        <f t="array" ref="C318">IF(B318&lt;&gt;"",INDEX(BDD_ISOLANTS_BIOSOURCES!A:BR,B318,MATCH($C$12,REFERENCEMENT_ISOLANT[#Headers],0)),"")</f>
        <v/>
      </c>
      <c r="D318" s="23" t="str">
        <f ca="1">IF($B$10=TRUE,IF(C318&lt;&gt;"",COUNTIF(INDIRECT("$C$"&amp;ROW($C$13)&amp;":$C$"&amp;491-COUNTBLANK($C$13:$C$491)),"&lt;"&amp;C318)+COUNTIF(C$13:C318,C318),""),IF(C318&lt;&gt;"",COUNTIF(INDIRECT("$C$"&amp;ROW($C$13)&amp;":$C$"&amp;491-COUNTBLANK($C$13:$C$491)),"&gt;"&amp;C318)+COUNTIF(C$13:C318,C318),""))</f>
        <v/>
      </c>
      <c r="E318" s="23" t="str">
        <f t="shared" ca="1" si="4"/>
        <v/>
      </c>
    </row>
    <row r="319" spans="1:5" x14ac:dyDescent="0.25">
      <c r="A319" s="23" t="str">
        <f>IF(AND(A318&lt;COUNTIF(REFERENCEMENT_ISOLANT[DATE REFERENCEMENT],"&lt;&gt;"&amp;""),A318&gt;0),'PR-tampon'!A318+1,"")</f>
        <v/>
      </c>
      <c r="B319" s="23" t="str">
        <f>IFERROR(IF(A319="","",VLOOKUP($A319,REFERENCEMENT_ISOLANT[[Ordre]:[Eligibilité procédé]],2,FALSE)),"")</f>
        <v/>
      </c>
      <c r="C319" s="23" t="str" cm="1">
        <f t="array" ref="C319">IF(B319&lt;&gt;"",INDEX(BDD_ISOLANTS_BIOSOURCES!A:BR,B319,MATCH($C$12,REFERENCEMENT_ISOLANT[#Headers],0)),"")</f>
        <v/>
      </c>
      <c r="D319" s="23" t="str">
        <f ca="1">IF($B$10=TRUE,IF(C319&lt;&gt;"",COUNTIF(INDIRECT("$C$"&amp;ROW($C$13)&amp;":$C$"&amp;491-COUNTBLANK($C$13:$C$491)),"&lt;"&amp;C319)+COUNTIF(C$13:C319,C319),""),IF(C319&lt;&gt;"",COUNTIF(INDIRECT("$C$"&amp;ROW($C$13)&amp;":$C$"&amp;491-COUNTBLANK($C$13:$C$491)),"&gt;"&amp;C319)+COUNTIF(C$13:C319,C319),""))</f>
        <v/>
      </c>
      <c r="E319" s="23" t="str">
        <f t="shared" ca="1" si="4"/>
        <v/>
      </c>
    </row>
    <row r="320" spans="1:5" x14ac:dyDescent="0.25">
      <c r="A320" s="23" t="str">
        <f>IF(AND(A319&lt;COUNTIF(REFERENCEMENT_ISOLANT[DATE REFERENCEMENT],"&lt;&gt;"&amp;""),A319&gt;0),'PR-tampon'!A319+1,"")</f>
        <v/>
      </c>
      <c r="B320" s="23" t="str">
        <f>IFERROR(IF(A320="","",VLOOKUP($A320,REFERENCEMENT_ISOLANT[[Ordre]:[Eligibilité procédé]],2,FALSE)),"")</f>
        <v/>
      </c>
      <c r="C320" s="23" t="str" cm="1">
        <f t="array" ref="C320">IF(B320&lt;&gt;"",INDEX(BDD_ISOLANTS_BIOSOURCES!A:BR,B320,MATCH($C$12,REFERENCEMENT_ISOLANT[#Headers],0)),"")</f>
        <v/>
      </c>
      <c r="D320" s="23" t="str">
        <f ca="1">IF($B$10=TRUE,IF(C320&lt;&gt;"",COUNTIF(INDIRECT("$C$"&amp;ROW($C$13)&amp;":$C$"&amp;491-COUNTBLANK($C$13:$C$491)),"&lt;"&amp;C320)+COUNTIF(C$13:C320,C320),""),IF(C320&lt;&gt;"",COUNTIF(INDIRECT("$C$"&amp;ROW($C$13)&amp;":$C$"&amp;491-COUNTBLANK($C$13:$C$491)),"&gt;"&amp;C320)+COUNTIF(C$13:C320,C320),""))</f>
        <v/>
      </c>
      <c r="E320" s="23" t="str">
        <f t="shared" ca="1" si="4"/>
        <v/>
      </c>
    </row>
    <row r="321" spans="1:5" x14ac:dyDescent="0.25">
      <c r="A321" s="23" t="str">
        <f>IF(AND(A320&lt;COUNTIF(REFERENCEMENT_ISOLANT[DATE REFERENCEMENT],"&lt;&gt;"&amp;""),A320&gt;0),'PR-tampon'!A320+1,"")</f>
        <v/>
      </c>
      <c r="B321" s="23" t="str">
        <f>IFERROR(IF(A321="","",VLOOKUP($A321,REFERENCEMENT_ISOLANT[[Ordre]:[Eligibilité procédé]],2,FALSE)),"")</f>
        <v/>
      </c>
      <c r="C321" s="23" t="str" cm="1">
        <f t="array" ref="C321">IF(B321&lt;&gt;"",INDEX(BDD_ISOLANTS_BIOSOURCES!A:BR,B321,MATCH($C$12,REFERENCEMENT_ISOLANT[#Headers],0)),"")</f>
        <v/>
      </c>
      <c r="D321" s="23" t="str">
        <f ca="1">IF($B$10=TRUE,IF(C321&lt;&gt;"",COUNTIF(INDIRECT("$C$"&amp;ROW($C$13)&amp;":$C$"&amp;491-COUNTBLANK($C$13:$C$491)),"&lt;"&amp;C321)+COUNTIF(C$13:C321,C321),""),IF(C321&lt;&gt;"",COUNTIF(INDIRECT("$C$"&amp;ROW($C$13)&amp;":$C$"&amp;491-COUNTBLANK($C$13:$C$491)),"&gt;"&amp;C321)+COUNTIF(C$13:C321,C321),""))</f>
        <v/>
      </c>
      <c r="E321" s="23" t="str">
        <f t="shared" ca="1" si="4"/>
        <v/>
      </c>
    </row>
    <row r="322" spans="1:5" x14ac:dyDescent="0.25">
      <c r="A322" s="23" t="str">
        <f>IF(AND(A321&lt;COUNTIF(REFERENCEMENT_ISOLANT[DATE REFERENCEMENT],"&lt;&gt;"&amp;""),A321&gt;0),'PR-tampon'!A321+1,"")</f>
        <v/>
      </c>
      <c r="B322" s="23" t="str">
        <f>IFERROR(IF(A322="","",VLOOKUP($A322,REFERENCEMENT_ISOLANT[[Ordre]:[Eligibilité procédé]],2,FALSE)),"")</f>
        <v/>
      </c>
      <c r="C322" s="23" t="str" cm="1">
        <f t="array" ref="C322">IF(B322&lt;&gt;"",INDEX(BDD_ISOLANTS_BIOSOURCES!A:BR,B322,MATCH($C$12,REFERENCEMENT_ISOLANT[#Headers],0)),"")</f>
        <v/>
      </c>
      <c r="D322" s="23" t="str">
        <f ca="1">IF($B$10=TRUE,IF(C322&lt;&gt;"",COUNTIF(INDIRECT("$C$"&amp;ROW($C$13)&amp;":$C$"&amp;491-COUNTBLANK($C$13:$C$491)),"&lt;"&amp;C322)+COUNTIF(C$13:C322,C322),""),IF(C322&lt;&gt;"",COUNTIF(INDIRECT("$C$"&amp;ROW($C$13)&amp;":$C$"&amp;491-COUNTBLANK($C$13:$C$491)),"&gt;"&amp;C322)+COUNTIF(C$13:C322,C322),""))</f>
        <v/>
      </c>
      <c r="E322" s="23" t="str">
        <f t="shared" ca="1" si="4"/>
        <v/>
      </c>
    </row>
    <row r="323" spans="1:5" x14ac:dyDescent="0.25">
      <c r="A323" s="23" t="str">
        <f>IF(AND(A322&lt;COUNTIF(REFERENCEMENT_ISOLANT[DATE REFERENCEMENT],"&lt;&gt;"&amp;""),A322&gt;0),'PR-tampon'!A322+1,"")</f>
        <v/>
      </c>
      <c r="B323" s="23" t="str">
        <f>IFERROR(IF(A323="","",VLOOKUP($A323,REFERENCEMENT_ISOLANT[[Ordre]:[Eligibilité procédé]],2,FALSE)),"")</f>
        <v/>
      </c>
      <c r="C323" s="23" t="str" cm="1">
        <f t="array" ref="C323">IF(B323&lt;&gt;"",INDEX(BDD_ISOLANTS_BIOSOURCES!A:BR,B323,MATCH($C$12,REFERENCEMENT_ISOLANT[#Headers],0)),"")</f>
        <v/>
      </c>
      <c r="D323" s="23" t="str">
        <f ca="1">IF($B$10=TRUE,IF(C323&lt;&gt;"",COUNTIF(INDIRECT("$C$"&amp;ROW($C$13)&amp;":$C$"&amp;491-COUNTBLANK($C$13:$C$491)),"&lt;"&amp;C323)+COUNTIF(C$13:C323,C323),""),IF(C323&lt;&gt;"",COUNTIF(INDIRECT("$C$"&amp;ROW($C$13)&amp;":$C$"&amp;491-COUNTBLANK($C$13:$C$491)),"&gt;"&amp;C323)+COUNTIF(C$13:C323,C323),""))</f>
        <v/>
      </c>
      <c r="E323" s="23" t="str">
        <f t="shared" ca="1" si="4"/>
        <v/>
      </c>
    </row>
    <row r="324" spans="1:5" x14ac:dyDescent="0.25">
      <c r="A324" s="23" t="str">
        <f>IF(AND(A323&lt;COUNTIF(REFERENCEMENT_ISOLANT[DATE REFERENCEMENT],"&lt;&gt;"&amp;""),A323&gt;0),'PR-tampon'!A323+1,"")</f>
        <v/>
      </c>
      <c r="B324" s="23" t="str">
        <f>IFERROR(IF(A324="","",VLOOKUP($A324,REFERENCEMENT_ISOLANT[[Ordre]:[Eligibilité procédé]],2,FALSE)),"")</f>
        <v/>
      </c>
      <c r="C324" s="23" t="str" cm="1">
        <f t="array" ref="C324">IF(B324&lt;&gt;"",INDEX(BDD_ISOLANTS_BIOSOURCES!A:BR,B324,MATCH($C$12,REFERENCEMENT_ISOLANT[#Headers],0)),"")</f>
        <v/>
      </c>
      <c r="D324" s="23" t="str">
        <f ca="1">IF($B$10=TRUE,IF(C324&lt;&gt;"",COUNTIF(INDIRECT("$C$"&amp;ROW($C$13)&amp;":$C$"&amp;491-COUNTBLANK($C$13:$C$491)),"&lt;"&amp;C324)+COUNTIF(C$13:C324,C324),""),IF(C324&lt;&gt;"",COUNTIF(INDIRECT("$C$"&amp;ROW($C$13)&amp;":$C$"&amp;491-COUNTBLANK($C$13:$C$491)),"&gt;"&amp;C324)+COUNTIF(C$13:C324,C324),""))</f>
        <v/>
      </c>
      <c r="E324" s="23" t="str">
        <f t="shared" ca="1" si="4"/>
        <v/>
      </c>
    </row>
    <row r="325" spans="1:5" x14ac:dyDescent="0.25">
      <c r="A325" s="23" t="str">
        <f>IF(AND(A324&lt;COUNTIF(REFERENCEMENT_ISOLANT[DATE REFERENCEMENT],"&lt;&gt;"&amp;""),A324&gt;0),'PR-tampon'!A324+1,"")</f>
        <v/>
      </c>
      <c r="B325" s="23" t="str">
        <f>IFERROR(IF(A325="","",VLOOKUP($A325,REFERENCEMENT_ISOLANT[[Ordre]:[Eligibilité procédé]],2,FALSE)),"")</f>
        <v/>
      </c>
      <c r="C325" s="23" t="str" cm="1">
        <f t="array" ref="C325">IF(B325&lt;&gt;"",INDEX(BDD_ISOLANTS_BIOSOURCES!A:BR,B325,MATCH($C$12,REFERENCEMENT_ISOLANT[#Headers],0)),"")</f>
        <v/>
      </c>
      <c r="D325" s="23" t="str">
        <f ca="1">IF($B$10=TRUE,IF(C325&lt;&gt;"",COUNTIF(INDIRECT("$C$"&amp;ROW($C$13)&amp;":$C$"&amp;491-COUNTBLANK($C$13:$C$491)),"&lt;"&amp;C325)+COUNTIF(C$13:C325,C325),""),IF(C325&lt;&gt;"",COUNTIF(INDIRECT("$C$"&amp;ROW($C$13)&amp;":$C$"&amp;491-COUNTBLANK($C$13:$C$491)),"&gt;"&amp;C325)+COUNTIF(C$13:C325,C325),""))</f>
        <v/>
      </c>
      <c r="E325" s="23" t="str">
        <f t="shared" ca="1" si="4"/>
        <v/>
      </c>
    </row>
    <row r="326" spans="1:5" x14ac:dyDescent="0.25">
      <c r="A326" s="23" t="str">
        <f>IF(AND(A325&lt;COUNTIF(REFERENCEMENT_ISOLANT[DATE REFERENCEMENT],"&lt;&gt;"&amp;""),A325&gt;0),'PR-tampon'!A325+1,"")</f>
        <v/>
      </c>
      <c r="B326" s="23" t="str">
        <f>IFERROR(IF(A326="","",VLOOKUP($A326,REFERENCEMENT_ISOLANT[[Ordre]:[Eligibilité procédé]],2,FALSE)),"")</f>
        <v/>
      </c>
      <c r="C326" s="23" t="str" cm="1">
        <f t="array" ref="C326">IF(B326&lt;&gt;"",INDEX(BDD_ISOLANTS_BIOSOURCES!A:BR,B326,MATCH($C$12,REFERENCEMENT_ISOLANT[#Headers],0)),"")</f>
        <v/>
      </c>
      <c r="D326" s="23" t="str">
        <f ca="1">IF($B$10=TRUE,IF(C326&lt;&gt;"",COUNTIF(INDIRECT("$C$"&amp;ROW($C$13)&amp;":$C$"&amp;491-COUNTBLANK($C$13:$C$491)),"&lt;"&amp;C326)+COUNTIF(C$13:C326,C326),""),IF(C326&lt;&gt;"",COUNTIF(INDIRECT("$C$"&amp;ROW($C$13)&amp;":$C$"&amp;491-COUNTBLANK($C$13:$C$491)),"&gt;"&amp;C326)+COUNTIF(C$13:C326,C326),""))</f>
        <v/>
      </c>
      <c r="E326" s="23" t="str">
        <f t="shared" ca="1" si="4"/>
        <v/>
      </c>
    </row>
    <row r="327" spans="1:5" x14ac:dyDescent="0.25">
      <c r="A327" s="23" t="str">
        <f>IF(AND(A326&lt;COUNTIF(REFERENCEMENT_ISOLANT[DATE REFERENCEMENT],"&lt;&gt;"&amp;""),A326&gt;0),'PR-tampon'!A326+1,"")</f>
        <v/>
      </c>
      <c r="B327" s="23" t="str">
        <f>IFERROR(IF(A327="","",VLOOKUP($A327,REFERENCEMENT_ISOLANT[[Ordre]:[Eligibilité procédé]],2,FALSE)),"")</f>
        <v/>
      </c>
      <c r="C327" s="23" t="str" cm="1">
        <f t="array" ref="C327">IF(B327&lt;&gt;"",INDEX(BDD_ISOLANTS_BIOSOURCES!A:BR,B327,MATCH($C$12,REFERENCEMENT_ISOLANT[#Headers],0)),"")</f>
        <v/>
      </c>
      <c r="D327" s="23" t="str">
        <f ca="1">IF($B$10=TRUE,IF(C327&lt;&gt;"",COUNTIF(INDIRECT("$C$"&amp;ROW($C$13)&amp;":$C$"&amp;491-COUNTBLANK($C$13:$C$491)),"&lt;"&amp;C327)+COUNTIF(C$13:C327,C327),""),IF(C327&lt;&gt;"",COUNTIF(INDIRECT("$C$"&amp;ROW($C$13)&amp;":$C$"&amp;491-COUNTBLANK($C$13:$C$491)),"&gt;"&amp;C327)+COUNTIF(C$13:C327,C327),""))</f>
        <v/>
      </c>
      <c r="E327" s="23" t="str">
        <f t="shared" ca="1" si="4"/>
        <v/>
      </c>
    </row>
    <row r="328" spans="1:5" x14ac:dyDescent="0.25">
      <c r="A328" s="23" t="str">
        <f>IF(AND(A327&lt;COUNTIF(REFERENCEMENT_ISOLANT[DATE REFERENCEMENT],"&lt;&gt;"&amp;""),A327&gt;0),'PR-tampon'!A327+1,"")</f>
        <v/>
      </c>
      <c r="B328" s="23" t="str">
        <f>IFERROR(IF(A328="","",VLOOKUP($A328,REFERENCEMENT_ISOLANT[[Ordre]:[Eligibilité procédé]],2,FALSE)),"")</f>
        <v/>
      </c>
      <c r="C328" s="23" t="str" cm="1">
        <f t="array" ref="C328">IF(B328&lt;&gt;"",INDEX(BDD_ISOLANTS_BIOSOURCES!A:BR,B328,MATCH($C$12,REFERENCEMENT_ISOLANT[#Headers],0)),"")</f>
        <v/>
      </c>
      <c r="D328" s="23" t="str">
        <f ca="1">IF($B$10=TRUE,IF(C328&lt;&gt;"",COUNTIF(INDIRECT("$C$"&amp;ROW($C$13)&amp;":$C$"&amp;491-COUNTBLANK($C$13:$C$491)),"&lt;"&amp;C328)+COUNTIF(C$13:C328,C328),""),IF(C328&lt;&gt;"",COUNTIF(INDIRECT("$C$"&amp;ROW($C$13)&amp;":$C$"&amp;491-COUNTBLANK($C$13:$C$491)),"&gt;"&amp;C328)+COUNTIF(C$13:C328,C328),""))</f>
        <v/>
      </c>
      <c r="E328" s="23" t="str">
        <f t="shared" ca="1" si="4"/>
        <v/>
      </c>
    </row>
    <row r="329" spans="1:5" x14ac:dyDescent="0.25">
      <c r="A329" s="23" t="str">
        <f>IF(AND(A328&lt;COUNTIF(REFERENCEMENT_ISOLANT[DATE REFERENCEMENT],"&lt;&gt;"&amp;""),A328&gt;0),'PR-tampon'!A328+1,"")</f>
        <v/>
      </c>
      <c r="B329" s="23" t="str">
        <f>IFERROR(IF(A329="","",VLOOKUP($A329,REFERENCEMENT_ISOLANT[[Ordre]:[Eligibilité procédé]],2,FALSE)),"")</f>
        <v/>
      </c>
      <c r="C329" s="23" t="str" cm="1">
        <f t="array" ref="C329">IF(B329&lt;&gt;"",INDEX(BDD_ISOLANTS_BIOSOURCES!A:BR,B329,MATCH($C$12,REFERENCEMENT_ISOLANT[#Headers],0)),"")</f>
        <v/>
      </c>
      <c r="D329" s="23" t="str">
        <f ca="1">IF($B$10=TRUE,IF(C329&lt;&gt;"",COUNTIF(INDIRECT("$C$"&amp;ROW($C$13)&amp;":$C$"&amp;491-COUNTBLANK($C$13:$C$491)),"&lt;"&amp;C329)+COUNTIF(C$13:C329,C329),""),IF(C329&lt;&gt;"",COUNTIF(INDIRECT("$C$"&amp;ROW($C$13)&amp;":$C$"&amp;491-COUNTBLANK($C$13:$C$491)),"&gt;"&amp;C329)+COUNTIF(C$13:C329,C329),""))</f>
        <v/>
      </c>
      <c r="E329" s="23" t="str">
        <f t="shared" ca="1" si="4"/>
        <v/>
      </c>
    </row>
    <row r="330" spans="1:5" x14ac:dyDescent="0.25">
      <c r="A330" s="23" t="str">
        <f>IF(AND(A329&lt;COUNTIF(REFERENCEMENT_ISOLANT[DATE REFERENCEMENT],"&lt;&gt;"&amp;""),A329&gt;0),'PR-tampon'!A329+1,"")</f>
        <v/>
      </c>
      <c r="B330" s="23" t="str">
        <f>IFERROR(IF(A330="","",VLOOKUP($A330,REFERENCEMENT_ISOLANT[[Ordre]:[Eligibilité procédé]],2,FALSE)),"")</f>
        <v/>
      </c>
      <c r="C330" s="23" t="str" cm="1">
        <f t="array" ref="C330">IF(B330&lt;&gt;"",INDEX(BDD_ISOLANTS_BIOSOURCES!A:BR,B330,MATCH($C$12,REFERENCEMENT_ISOLANT[#Headers],0)),"")</f>
        <v/>
      </c>
      <c r="D330" s="23" t="str">
        <f ca="1">IF($B$10=TRUE,IF(C330&lt;&gt;"",COUNTIF(INDIRECT("$C$"&amp;ROW($C$13)&amp;":$C$"&amp;491-COUNTBLANK($C$13:$C$491)),"&lt;"&amp;C330)+COUNTIF(C$13:C330,C330),""),IF(C330&lt;&gt;"",COUNTIF(INDIRECT("$C$"&amp;ROW($C$13)&amp;":$C$"&amp;491-COUNTBLANK($C$13:$C$491)),"&gt;"&amp;C330)+COUNTIF(C$13:C330,C330),""))</f>
        <v/>
      </c>
      <c r="E330" s="23" t="str">
        <f t="shared" ca="1" si="4"/>
        <v/>
      </c>
    </row>
    <row r="331" spans="1:5" x14ac:dyDescent="0.25">
      <c r="A331" s="23" t="str">
        <f>IF(AND(A330&lt;COUNTIF(REFERENCEMENT_ISOLANT[DATE REFERENCEMENT],"&lt;&gt;"&amp;""),A330&gt;0),'PR-tampon'!A330+1,"")</f>
        <v/>
      </c>
      <c r="B331" s="23" t="str">
        <f>IFERROR(IF(A331="","",VLOOKUP($A331,REFERENCEMENT_ISOLANT[[Ordre]:[Eligibilité procédé]],2,FALSE)),"")</f>
        <v/>
      </c>
      <c r="C331" s="23" t="str" cm="1">
        <f t="array" ref="C331">IF(B331&lt;&gt;"",INDEX(BDD_ISOLANTS_BIOSOURCES!A:BR,B331,MATCH($C$12,REFERENCEMENT_ISOLANT[#Headers],0)),"")</f>
        <v/>
      </c>
      <c r="D331" s="23" t="str">
        <f ca="1">IF($B$10=TRUE,IF(C331&lt;&gt;"",COUNTIF(INDIRECT("$C$"&amp;ROW($C$13)&amp;":$C$"&amp;491-COUNTBLANK($C$13:$C$491)),"&lt;"&amp;C331)+COUNTIF(C$13:C331,C331),""),IF(C331&lt;&gt;"",COUNTIF(INDIRECT("$C$"&amp;ROW($C$13)&amp;":$C$"&amp;491-COUNTBLANK($C$13:$C$491)),"&gt;"&amp;C331)+COUNTIF(C$13:C331,C331),""))</f>
        <v/>
      </c>
      <c r="E331" s="23" t="str">
        <f t="shared" ca="1" si="4"/>
        <v/>
      </c>
    </row>
    <row r="332" spans="1:5" x14ac:dyDescent="0.25">
      <c r="A332" s="23" t="str">
        <f>IF(AND(A331&lt;COUNTIF(REFERENCEMENT_ISOLANT[DATE REFERENCEMENT],"&lt;&gt;"&amp;""),A331&gt;0),'PR-tampon'!A331+1,"")</f>
        <v/>
      </c>
      <c r="B332" s="23" t="str">
        <f>IFERROR(IF(A332="","",VLOOKUP($A332,REFERENCEMENT_ISOLANT[[Ordre]:[Eligibilité procédé]],2,FALSE)),"")</f>
        <v/>
      </c>
      <c r="C332" s="23" t="str" cm="1">
        <f t="array" ref="C332">IF(B332&lt;&gt;"",INDEX(BDD_ISOLANTS_BIOSOURCES!A:BR,B332,MATCH($C$12,REFERENCEMENT_ISOLANT[#Headers],0)),"")</f>
        <v/>
      </c>
      <c r="D332" s="23" t="str">
        <f ca="1">IF($B$10=TRUE,IF(C332&lt;&gt;"",COUNTIF(INDIRECT("$C$"&amp;ROW($C$13)&amp;":$C$"&amp;491-COUNTBLANK($C$13:$C$491)),"&lt;"&amp;C332)+COUNTIF(C$13:C332,C332),""),IF(C332&lt;&gt;"",COUNTIF(INDIRECT("$C$"&amp;ROW($C$13)&amp;":$C$"&amp;491-COUNTBLANK($C$13:$C$491)),"&gt;"&amp;C332)+COUNTIF(C$13:C332,C332),""))</f>
        <v/>
      </c>
      <c r="E332" s="23" t="str">
        <f t="shared" ca="1" si="4"/>
        <v/>
      </c>
    </row>
    <row r="333" spans="1:5" x14ac:dyDescent="0.25">
      <c r="A333" s="23" t="str">
        <f>IF(AND(A332&lt;COUNTIF(REFERENCEMENT_ISOLANT[DATE REFERENCEMENT],"&lt;&gt;"&amp;""),A332&gt;0),'PR-tampon'!A332+1,"")</f>
        <v/>
      </c>
      <c r="B333" s="23" t="str">
        <f>IFERROR(IF(A333="","",VLOOKUP($A333,REFERENCEMENT_ISOLANT[[Ordre]:[Eligibilité procédé]],2,FALSE)),"")</f>
        <v/>
      </c>
      <c r="C333" s="23" t="str" cm="1">
        <f t="array" ref="C333">IF(B333&lt;&gt;"",INDEX(BDD_ISOLANTS_BIOSOURCES!A:BR,B333,MATCH($C$12,REFERENCEMENT_ISOLANT[#Headers],0)),"")</f>
        <v/>
      </c>
      <c r="D333" s="23" t="str">
        <f ca="1">IF($B$10=TRUE,IF(C333&lt;&gt;"",COUNTIF(INDIRECT("$C$"&amp;ROW($C$13)&amp;":$C$"&amp;491-COUNTBLANK($C$13:$C$491)),"&lt;"&amp;C333)+COUNTIF(C$13:C333,C333),""),IF(C333&lt;&gt;"",COUNTIF(INDIRECT("$C$"&amp;ROW($C$13)&amp;":$C$"&amp;491-COUNTBLANK($C$13:$C$491)),"&gt;"&amp;C333)+COUNTIF(C$13:C333,C333),""))</f>
        <v/>
      </c>
      <c r="E333" s="23" t="str">
        <f t="shared" ca="1" si="4"/>
        <v/>
      </c>
    </row>
    <row r="334" spans="1:5" x14ac:dyDescent="0.25">
      <c r="A334" s="23" t="str">
        <f>IF(AND(A333&lt;COUNTIF(REFERENCEMENT_ISOLANT[DATE REFERENCEMENT],"&lt;&gt;"&amp;""),A333&gt;0),'PR-tampon'!A333+1,"")</f>
        <v/>
      </c>
      <c r="B334" s="23" t="str">
        <f>IFERROR(IF(A334="","",VLOOKUP($A334,REFERENCEMENT_ISOLANT[[Ordre]:[Eligibilité procédé]],2,FALSE)),"")</f>
        <v/>
      </c>
      <c r="C334" s="23" t="str" cm="1">
        <f t="array" ref="C334">IF(B334&lt;&gt;"",INDEX(BDD_ISOLANTS_BIOSOURCES!A:BR,B334,MATCH($C$12,REFERENCEMENT_ISOLANT[#Headers],0)),"")</f>
        <v/>
      </c>
      <c r="D334" s="23" t="str">
        <f ca="1">IF($B$10=TRUE,IF(C334&lt;&gt;"",COUNTIF(INDIRECT("$C$"&amp;ROW($C$13)&amp;":$C$"&amp;491-COUNTBLANK($C$13:$C$491)),"&lt;"&amp;C334)+COUNTIF(C$13:C334,C334),""),IF(C334&lt;&gt;"",COUNTIF(INDIRECT("$C$"&amp;ROW($C$13)&amp;":$C$"&amp;491-COUNTBLANK($C$13:$C$491)),"&gt;"&amp;C334)+COUNTIF(C$13:C334,C334),""))</f>
        <v/>
      </c>
      <c r="E334" s="23" t="str">
        <f t="shared" ref="E334:E397" ca="1" si="5">IFERROR(INDEX($A$13:$D$490,MATCH(ROW(D334)-ROW($B$12),$D$13:$D$490,0),2),"")</f>
        <v/>
      </c>
    </row>
    <row r="335" spans="1:5" x14ac:dyDescent="0.25">
      <c r="A335" s="23" t="str">
        <f>IF(AND(A334&lt;COUNTIF(REFERENCEMENT_ISOLANT[DATE REFERENCEMENT],"&lt;&gt;"&amp;""),A334&gt;0),'PR-tampon'!A334+1,"")</f>
        <v/>
      </c>
      <c r="B335" s="23" t="str">
        <f>IFERROR(IF(A335="","",VLOOKUP($A335,REFERENCEMENT_ISOLANT[[Ordre]:[Eligibilité procédé]],2,FALSE)),"")</f>
        <v/>
      </c>
      <c r="C335" s="23" t="str" cm="1">
        <f t="array" ref="C335">IF(B335&lt;&gt;"",INDEX(BDD_ISOLANTS_BIOSOURCES!A:BR,B335,MATCH($C$12,REFERENCEMENT_ISOLANT[#Headers],0)),"")</f>
        <v/>
      </c>
      <c r="D335" s="23" t="str">
        <f ca="1">IF($B$10=TRUE,IF(C335&lt;&gt;"",COUNTIF(INDIRECT("$C$"&amp;ROW($C$13)&amp;":$C$"&amp;491-COUNTBLANK($C$13:$C$491)),"&lt;"&amp;C335)+COUNTIF(C$13:C335,C335),""),IF(C335&lt;&gt;"",COUNTIF(INDIRECT("$C$"&amp;ROW($C$13)&amp;":$C$"&amp;491-COUNTBLANK($C$13:$C$491)),"&gt;"&amp;C335)+COUNTIF(C$13:C335,C335),""))</f>
        <v/>
      </c>
      <c r="E335" s="23" t="str">
        <f t="shared" ca="1" si="5"/>
        <v/>
      </c>
    </row>
    <row r="336" spans="1:5" x14ac:dyDescent="0.25">
      <c r="A336" s="23" t="str">
        <f>IF(AND(A335&lt;COUNTIF(REFERENCEMENT_ISOLANT[DATE REFERENCEMENT],"&lt;&gt;"&amp;""),A335&gt;0),'PR-tampon'!A335+1,"")</f>
        <v/>
      </c>
      <c r="B336" s="23" t="str">
        <f>IFERROR(IF(A336="","",VLOOKUP($A336,REFERENCEMENT_ISOLANT[[Ordre]:[Eligibilité procédé]],2,FALSE)),"")</f>
        <v/>
      </c>
      <c r="C336" s="23" t="str" cm="1">
        <f t="array" ref="C336">IF(B336&lt;&gt;"",INDEX(BDD_ISOLANTS_BIOSOURCES!A:BR,B336,MATCH($C$12,REFERENCEMENT_ISOLANT[#Headers],0)),"")</f>
        <v/>
      </c>
      <c r="D336" s="23" t="str">
        <f ca="1">IF($B$10=TRUE,IF(C336&lt;&gt;"",COUNTIF(INDIRECT("$C$"&amp;ROW($C$13)&amp;":$C$"&amp;491-COUNTBLANK($C$13:$C$491)),"&lt;"&amp;C336)+COUNTIF(C$13:C336,C336),""),IF(C336&lt;&gt;"",COUNTIF(INDIRECT("$C$"&amp;ROW($C$13)&amp;":$C$"&amp;491-COUNTBLANK($C$13:$C$491)),"&gt;"&amp;C336)+COUNTIF(C$13:C336,C336),""))</f>
        <v/>
      </c>
      <c r="E336" s="23" t="str">
        <f t="shared" ca="1" si="5"/>
        <v/>
      </c>
    </row>
    <row r="337" spans="1:5" x14ac:dyDescent="0.25">
      <c r="A337" s="23" t="str">
        <f>IF(AND(A336&lt;COUNTIF(REFERENCEMENT_ISOLANT[DATE REFERENCEMENT],"&lt;&gt;"&amp;""),A336&gt;0),'PR-tampon'!A336+1,"")</f>
        <v/>
      </c>
      <c r="B337" s="23" t="str">
        <f>IFERROR(IF(A337="","",VLOOKUP($A337,REFERENCEMENT_ISOLANT[[Ordre]:[Eligibilité procédé]],2,FALSE)),"")</f>
        <v/>
      </c>
      <c r="C337" s="23" t="str" cm="1">
        <f t="array" ref="C337">IF(B337&lt;&gt;"",INDEX(BDD_ISOLANTS_BIOSOURCES!A:BR,B337,MATCH($C$12,REFERENCEMENT_ISOLANT[#Headers],0)),"")</f>
        <v/>
      </c>
      <c r="D337" s="23" t="str">
        <f ca="1">IF($B$10=TRUE,IF(C337&lt;&gt;"",COUNTIF(INDIRECT("$C$"&amp;ROW($C$13)&amp;":$C$"&amp;491-COUNTBLANK($C$13:$C$491)),"&lt;"&amp;C337)+COUNTIF(C$13:C337,C337),""),IF(C337&lt;&gt;"",COUNTIF(INDIRECT("$C$"&amp;ROW($C$13)&amp;":$C$"&amp;491-COUNTBLANK($C$13:$C$491)),"&gt;"&amp;C337)+COUNTIF(C$13:C337,C337),""))</f>
        <v/>
      </c>
      <c r="E337" s="23" t="str">
        <f t="shared" ca="1" si="5"/>
        <v/>
      </c>
    </row>
    <row r="338" spans="1:5" x14ac:dyDescent="0.25">
      <c r="A338" s="23" t="str">
        <f>IF(AND(A337&lt;COUNTIF(REFERENCEMENT_ISOLANT[DATE REFERENCEMENT],"&lt;&gt;"&amp;""),A337&gt;0),'PR-tampon'!A337+1,"")</f>
        <v/>
      </c>
      <c r="B338" s="23" t="str">
        <f>IFERROR(IF(A338="","",VLOOKUP($A338,REFERENCEMENT_ISOLANT[[Ordre]:[Eligibilité procédé]],2,FALSE)),"")</f>
        <v/>
      </c>
      <c r="C338" s="23" t="str" cm="1">
        <f t="array" ref="C338">IF(B338&lt;&gt;"",INDEX(BDD_ISOLANTS_BIOSOURCES!A:BR,B338,MATCH($C$12,REFERENCEMENT_ISOLANT[#Headers],0)),"")</f>
        <v/>
      </c>
      <c r="D338" s="23" t="str">
        <f ca="1">IF($B$10=TRUE,IF(C338&lt;&gt;"",COUNTIF(INDIRECT("$C$"&amp;ROW($C$13)&amp;":$C$"&amp;491-COUNTBLANK($C$13:$C$491)),"&lt;"&amp;C338)+COUNTIF(C$13:C338,C338),""),IF(C338&lt;&gt;"",COUNTIF(INDIRECT("$C$"&amp;ROW($C$13)&amp;":$C$"&amp;491-COUNTBLANK($C$13:$C$491)),"&gt;"&amp;C338)+COUNTIF(C$13:C338,C338),""))</f>
        <v/>
      </c>
      <c r="E338" s="23" t="str">
        <f t="shared" ca="1" si="5"/>
        <v/>
      </c>
    </row>
    <row r="339" spans="1:5" x14ac:dyDescent="0.25">
      <c r="A339" s="23" t="str">
        <f>IF(AND(A338&lt;COUNTIF(REFERENCEMENT_ISOLANT[DATE REFERENCEMENT],"&lt;&gt;"&amp;""),A338&gt;0),'PR-tampon'!A338+1,"")</f>
        <v/>
      </c>
      <c r="B339" s="23" t="str">
        <f>IFERROR(IF(A339="","",VLOOKUP($A339,REFERENCEMENT_ISOLANT[[Ordre]:[Eligibilité procédé]],2,FALSE)),"")</f>
        <v/>
      </c>
      <c r="C339" s="23" t="str" cm="1">
        <f t="array" ref="C339">IF(B339&lt;&gt;"",INDEX(BDD_ISOLANTS_BIOSOURCES!A:BR,B339,MATCH($C$12,REFERENCEMENT_ISOLANT[#Headers],0)),"")</f>
        <v/>
      </c>
      <c r="D339" s="23" t="str">
        <f ca="1">IF($B$10=TRUE,IF(C339&lt;&gt;"",COUNTIF(INDIRECT("$C$"&amp;ROW($C$13)&amp;":$C$"&amp;491-COUNTBLANK($C$13:$C$491)),"&lt;"&amp;C339)+COUNTIF(C$13:C339,C339),""),IF(C339&lt;&gt;"",COUNTIF(INDIRECT("$C$"&amp;ROW($C$13)&amp;":$C$"&amp;491-COUNTBLANK($C$13:$C$491)),"&gt;"&amp;C339)+COUNTIF(C$13:C339,C339),""))</f>
        <v/>
      </c>
      <c r="E339" s="23" t="str">
        <f t="shared" ca="1" si="5"/>
        <v/>
      </c>
    </row>
    <row r="340" spans="1:5" x14ac:dyDescent="0.25">
      <c r="A340" s="23" t="str">
        <f>IF(AND(A339&lt;COUNTIF(REFERENCEMENT_ISOLANT[DATE REFERENCEMENT],"&lt;&gt;"&amp;""),A339&gt;0),'PR-tampon'!A339+1,"")</f>
        <v/>
      </c>
      <c r="B340" s="23" t="str">
        <f>IFERROR(IF(A340="","",VLOOKUP($A340,REFERENCEMENT_ISOLANT[[Ordre]:[Eligibilité procédé]],2,FALSE)),"")</f>
        <v/>
      </c>
      <c r="C340" s="23" t="str" cm="1">
        <f t="array" ref="C340">IF(B340&lt;&gt;"",INDEX(BDD_ISOLANTS_BIOSOURCES!A:BR,B340,MATCH($C$12,REFERENCEMENT_ISOLANT[#Headers],0)),"")</f>
        <v/>
      </c>
      <c r="D340" s="23" t="str">
        <f ca="1">IF($B$10=TRUE,IF(C340&lt;&gt;"",COUNTIF(INDIRECT("$C$"&amp;ROW($C$13)&amp;":$C$"&amp;491-COUNTBLANK($C$13:$C$491)),"&lt;"&amp;C340)+COUNTIF(C$13:C340,C340),""),IF(C340&lt;&gt;"",COUNTIF(INDIRECT("$C$"&amp;ROW($C$13)&amp;":$C$"&amp;491-COUNTBLANK($C$13:$C$491)),"&gt;"&amp;C340)+COUNTIF(C$13:C340,C340),""))</f>
        <v/>
      </c>
      <c r="E340" s="23" t="str">
        <f t="shared" ca="1" si="5"/>
        <v/>
      </c>
    </row>
    <row r="341" spans="1:5" x14ac:dyDescent="0.25">
      <c r="A341" s="23" t="str">
        <f>IF(AND(A340&lt;COUNTIF(REFERENCEMENT_ISOLANT[DATE REFERENCEMENT],"&lt;&gt;"&amp;""),A340&gt;0),'PR-tampon'!A340+1,"")</f>
        <v/>
      </c>
      <c r="B341" s="23" t="str">
        <f>IFERROR(IF(A341="","",VLOOKUP($A341,REFERENCEMENT_ISOLANT[[Ordre]:[Eligibilité procédé]],2,FALSE)),"")</f>
        <v/>
      </c>
      <c r="C341" s="23" t="str" cm="1">
        <f t="array" ref="C341">IF(B341&lt;&gt;"",INDEX(BDD_ISOLANTS_BIOSOURCES!A:BR,B341,MATCH($C$12,REFERENCEMENT_ISOLANT[#Headers],0)),"")</f>
        <v/>
      </c>
      <c r="D341" s="23" t="str">
        <f ca="1">IF($B$10=TRUE,IF(C341&lt;&gt;"",COUNTIF(INDIRECT("$C$"&amp;ROW($C$13)&amp;":$C$"&amp;491-COUNTBLANK($C$13:$C$491)),"&lt;"&amp;C341)+COUNTIF(C$13:C341,C341),""),IF(C341&lt;&gt;"",COUNTIF(INDIRECT("$C$"&amp;ROW($C$13)&amp;":$C$"&amp;491-COUNTBLANK($C$13:$C$491)),"&gt;"&amp;C341)+COUNTIF(C$13:C341,C341),""))</f>
        <v/>
      </c>
      <c r="E341" s="23" t="str">
        <f t="shared" ca="1" si="5"/>
        <v/>
      </c>
    </row>
    <row r="342" spans="1:5" x14ac:dyDescent="0.25">
      <c r="A342" s="23" t="str">
        <f>IF(AND(A341&lt;COUNTIF(REFERENCEMENT_ISOLANT[DATE REFERENCEMENT],"&lt;&gt;"&amp;""),A341&gt;0),'PR-tampon'!A341+1,"")</f>
        <v/>
      </c>
      <c r="B342" s="23" t="str">
        <f>IFERROR(IF(A342="","",VLOOKUP($A342,REFERENCEMENT_ISOLANT[[Ordre]:[Eligibilité procédé]],2,FALSE)),"")</f>
        <v/>
      </c>
      <c r="C342" s="23" t="str" cm="1">
        <f t="array" ref="C342">IF(B342&lt;&gt;"",INDEX(BDD_ISOLANTS_BIOSOURCES!A:BR,B342,MATCH($C$12,REFERENCEMENT_ISOLANT[#Headers],0)),"")</f>
        <v/>
      </c>
      <c r="D342" s="23" t="str">
        <f ca="1">IF($B$10=TRUE,IF(C342&lt;&gt;"",COUNTIF(INDIRECT("$C$"&amp;ROW($C$13)&amp;":$C$"&amp;491-COUNTBLANK($C$13:$C$491)),"&lt;"&amp;C342)+COUNTIF(C$13:C342,C342),""),IF(C342&lt;&gt;"",COUNTIF(INDIRECT("$C$"&amp;ROW($C$13)&amp;":$C$"&amp;491-COUNTBLANK($C$13:$C$491)),"&gt;"&amp;C342)+COUNTIF(C$13:C342,C342),""))</f>
        <v/>
      </c>
      <c r="E342" s="23" t="str">
        <f t="shared" ca="1" si="5"/>
        <v/>
      </c>
    </row>
    <row r="343" spans="1:5" x14ac:dyDescent="0.25">
      <c r="A343" s="23" t="str">
        <f>IF(AND(A342&lt;COUNTIF(REFERENCEMENT_ISOLANT[DATE REFERENCEMENT],"&lt;&gt;"&amp;""),A342&gt;0),'PR-tampon'!A342+1,"")</f>
        <v/>
      </c>
      <c r="B343" s="23" t="str">
        <f>IFERROR(IF(A343="","",VLOOKUP($A343,REFERENCEMENT_ISOLANT[[Ordre]:[Eligibilité procédé]],2,FALSE)),"")</f>
        <v/>
      </c>
      <c r="C343" s="23" t="str" cm="1">
        <f t="array" ref="C343">IF(B343&lt;&gt;"",INDEX(BDD_ISOLANTS_BIOSOURCES!A:BR,B343,MATCH($C$12,REFERENCEMENT_ISOLANT[#Headers],0)),"")</f>
        <v/>
      </c>
      <c r="D343" s="23" t="str">
        <f ca="1">IF($B$10=TRUE,IF(C343&lt;&gt;"",COUNTIF(INDIRECT("$C$"&amp;ROW($C$13)&amp;":$C$"&amp;491-COUNTBLANK($C$13:$C$491)),"&lt;"&amp;C343)+COUNTIF(C$13:C343,C343),""),IF(C343&lt;&gt;"",COUNTIF(INDIRECT("$C$"&amp;ROW($C$13)&amp;":$C$"&amp;491-COUNTBLANK($C$13:$C$491)),"&gt;"&amp;C343)+COUNTIF(C$13:C343,C343),""))</f>
        <v/>
      </c>
      <c r="E343" s="23" t="str">
        <f t="shared" ca="1" si="5"/>
        <v/>
      </c>
    </row>
    <row r="344" spans="1:5" x14ac:dyDescent="0.25">
      <c r="A344" s="23" t="str">
        <f>IF(AND(A343&lt;COUNTIF(REFERENCEMENT_ISOLANT[DATE REFERENCEMENT],"&lt;&gt;"&amp;""),A343&gt;0),'PR-tampon'!A343+1,"")</f>
        <v/>
      </c>
      <c r="B344" s="23" t="str">
        <f>IFERROR(IF(A344="","",VLOOKUP($A344,REFERENCEMENT_ISOLANT[[Ordre]:[Eligibilité procédé]],2,FALSE)),"")</f>
        <v/>
      </c>
      <c r="C344" s="23" t="str" cm="1">
        <f t="array" ref="C344">IF(B344&lt;&gt;"",INDEX(BDD_ISOLANTS_BIOSOURCES!A:BR,B344,MATCH($C$12,REFERENCEMENT_ISOLANT[#Headers],0)),"")</f>
        <v/>
      </c>
      <c r="D344" s="23" t="str">
        <f ca="1">IF($B$10=TRUE,IF(C344&lt;&gt;"",COUNTIF(INDIRECT("$C$"&amp;ROW($C$13)&amp;":$C$"&amp;491-COUNTBLANK($C$13:$C$491)),"&lt;"&amp;C344)+COUNTIF(C$13:C344,C344),""),IF(C344&lt;&gt;"",COUNTIF(INDIRECT("$C$"&amp;ROW($C$13)&amp;":$C$"&amp;491-COUNTBLANK($C$13:$C$491)),"&gt;"&amp;C344)+COUNTIF(C$13:C344,C344),""))</f>
        <v/>
      </c>
      <c r="E344" s="23" t="str">
        <f t="shared" ca="1" si="5"/>
        <v/>
      </c>
    </row>
    <row r="345" spans="1:5" x14ac:dyDescent="0.25">
      <c r="A345" s="23" t="str">
        <f>IF(AND(A344&lt;COUNTIF(REFERENCEMENT_ISOLANT[DATE REFERENCEMENT],"&lt;&gt;"&amp;""),A344&gt;0),'PR-tampon'!A344+1,"")</f>
        <v/>
      </c>
      <c r="B345" s="23" t="str">
        <f>IFERROR(IF(A345="","",VLOOKUP($A345,REFERENCEMENT_ISOLANT[[Ordre]:[Eligibilité procédé]],2,FALSE)),"")</f>
        <v/>
      </c>
      <c r="C345" s="23" t="str" cm="1">
        <f t="array" ref="C345">IF(B345&lt;&gt;"",INDEX(BDD_ISOLANTS_BIOSOURCES!A:BR,B345,MATCH($C$12,REFERENCEMENT_ISOLANT[#Headers],0)),"")</f>
        <v/>
      </c>
      <c r="D345" s="23" t="str">
        <f ca="1">IF($B$10=TRUE,IF(C345&lt;&gt;"",COUNTIF(INDIRECT("$C$"&amp;ROW($C$13)&amp;":$C$"&amp;491-COUNTBLANK($C$13:$C$491)),"&lt;"&amp;C345)+COUNTIF(C$13:C345,C345),""),IF(C345&lt;&gt;"",COUNTIF(INDIRECT("$C$"&amp;ROW($C$13)&amp;":$C$"&amp;491-COUNTBLANK($C$13:$C$491)),"&gt;"&amp;C345)+COUNTIF(C$13:C345,C345),""))</f>
        <v/>
      </c>
      <c r="E345" s="23" t="str">
        <f t="shared" ca="1" si="5"/>
        <v/>
      </c>
    </row>
    <row r="346" spans="1:5" x14ac:dyDescent="0.25">
      <c r="A346" s="23" t="str">
        <f>IF(AND(A345&lt;COUNTIF(REFERENCEMENT_ISOLANT[DATE REFERENCEMENT],"&lt;&gt;"&amp;""),A345&gt;0),'PR-tampon'!A345+1,"")</f>
        <v/>
      </c>
      <c r="B346" s="23" t="str">
        <f>IFERROR(IF(A346="","",VLOOKUP($A346,REFERENCEMENT_ISOLANT[[Ordre]:[Eligibilité procédé]],2,FALSE)),"")</f>
        <v/>
      </c>
      <c r="C346" s="23" t="str" cm="1">
        <f t="array" ref="C346">IF(B346&lt;&gt;"",INDEX(BDD_ISOLANTS_BIOSOURCES!A:BR,B346,MATCH($C$12,REFERENCEMENT_ISOLANT[#Headers],0)),"")</f>
        <v/>
      </c>
      <c r="D346" s="23" t="str">
        <f ca="1">IF($B$10=TRUE,IF(C346&lt;&gt;"",COUNTIF(INDIRECT("$C$"&amp;ROW($C$13)&amp;":$C$"&amp;491-COUNTBLANK($C$13:$C$491)),"&lt;"&amp;C346)+COUNTIF(C$13:C346,C346),""),IF(C346&lt;&gt;"",COUNTIF(INDIRECT("$C$"&amp;ROW($C$13)&amp;":$C$"&amp;491-COUNTBLANK($C$13:$C$491)),"&gt;"&amp;C346)+COUNTIF(C$13:C346,C346),""))</f>
        <v/>
      </c>
      <c r="E346" s="23" t="str">
        <f t="shared" ca="1" si="5"/>
        <v/>
      </c>
    </row>
    <row r="347" spans="1:5" x14ac:dyDescent="0.25">
      <c r="A347" s="23" t="str">
        <f>IF(AND(A346&lt;COUNTIF(REFERENCEMENT_ISOLANT[DATE REFERENCEMENT],"&lt;&gt;"&amp;""),A346&gt;0),'PR-tampon'!A346+1,"")</f>
        <v/>
      </c>
      <c r="B347" s="23" t="str">
        <f>IFERROR(IF(A347="","",VLOOKUP($A347,REFERENCEMENT_ISOLANT[[Ordre]:[Eligibilité procédé]],2,FALSE)),"")</f>
        <v/>
      </c>
      <c r="C347" s="23" t="str" cm="1">
        <f t="array" ref="C347">IF(B347&lt;&gt;"",INDEX(BDD_ISOLANTS_BIOSOURCES!A:BR,B347,MATCH($C$12,REFERENCEMENT_ISOLANT[#Headers],0)),"")</f>
        <v/>
      </c>
      <c r="D347" s="23" t="str">
        <f ca="1">IF($B$10=TRUE,IF(C347&lt;&gt;"",COUNTIF(INDIRECT("$C$"&amp;ROW($C$13)&amp;":$C$"&amp;491-COUNTBLANK($C$13:$C$491)),"&lt;"&amp;C347)+COUNTIF(C$13:C347,C347),""),IF(C347&lt;&gt;"",COUNTIF(INDIRECT("$C$"&amp;ROW($C$13)&amp;":$C$"&amp;491-COUNTBLANK($C$13:$C$491)),"&gt;"&amp;C347)+COUNTIF(C$13:C347,C347),""))</f>
        <v/>
      </c>
      <c r="E347" s="23" t="str">
        <f t="shared" ca="1" si="5"/>
        <v/>
      </c>
    </row>
    <row r="348" spans="1:5" x14ac:dyDescent="0.25">
      <c r="A348" s="23" t="str">
        <f>IF(AND(A347&lt;COUNTIF(REFERENCEMENT_ISOLANT[DATE REFERENCEMENT],"&lt;&gt;"&amp;""),A347&gt;0),'PR-tampon'!A347+1,"")</f>
        <v/>
      </c>
      <c r="B348" s="23" t="str">
        <f>IFERROR(IF(A348="","",VLOOKUP($A348,REFERENCEMENT_ISOLANT[[Ordre]:[Eligibilité procédé]],2,FALSE)),"")</f>
        <v/>
      </c>
      <c r="C348" s="23" t="str" cm="1">
        <f t="array" ref="C348">IF(B348&lt;&gt;"",INDEX(BDD_ISOLANTS_BIOSOURCES!A:BR,B348,MATCH($C$12,REFERENCEMENT_ISOLANT[#Headers],0)),"")</f>
        <v/>
      </c>
      <c r="D348" s="23" t="str">
        <f ca="1">IF($B$10=TRUE,IF(C348&lt;&gt;"",COUNTIF(INDIRECT("$C$"&amp;ROW($C$13)&amp;":$C$"&amp;491-COUNTBLANK($C$13:$C$491)),"&lt;"&amp;C348)+COUNTIF(C$13:C348,C348),""),IF(C348&lt;&gt;"",COUNTIF(INDIRECT("$C$"&amp;ROW($C$13)&amp;":$C$"&amp;491-COUNTBLANK($C$13:$C$491)),"&gt;"&amp;C348)+COUNTIF(C$13:C348,C348),""))</f>
        <v/>
      </c>
      <c r="E348" s="23" t="str">
        <f t="shared" ca="1" si="5"/>
        <v/>
      </c>
    </row>
    <row r="349" spans="1:5" x14ac:dyDescent="0.25">
      <c r="A349" s="23" t="str">
        <f>IF(AND(A348&lt;COUNTIF(REFERENCEMENT_ISOLANT[DATE REFERENCEMENT],"&lt;&gt;"&amp;""),A348&gt;0),'PR-tampon'!A348+1,"")</f>
        <v/>
      </c>
      <c r="B349" s="23" t="str">
        <f>IFERROR(IF(A349="","",VLOOKUP($A349,REFERENCEMENT_ISOLANT[[Ordre]:[Eligibilité procédé]],2,FALSE)),"")</f>
        <v/>
      </c>
      <c r="C349" s="23" t="str" cm="1">
        <f t="array" ref="C349">IF(B349&lt;&gt;"",INDEX(BDD_ISOLANTS_BIOSOURCES!A:BR,B349,MATCH($C$12,REFERENCEMENT_ISOLANT[#Headers],0)),"")</f>
        <v/>
      </c>
      <c r="D349" s="23" t="str">
        <f ca="1">IF($B$10=TRUE,IF(C349&lt;&gt;"",COUNTIF(INDIRECT("$C$"&amp;ROW($C$13)&amp;":$C$"&amp;491-COUNTBLANK($C$13:$C$491)),"&lt;"&amp;C349)+COUNTIF(C$13:C349,C349),""),IF(C349&lt;&gt;"",COUNTIF(INDIRECT("$C$"&amp;ROW($C$13)&amp;":$C$"&amp;491-COUNTBLANK($C$13:$C$491)),"&gt;"&amp;C349)+COUNTIF(C$13:C349,C349),""))</f>
        <v/>
      </c>
      <c r="E349" s="23" t="str">
        <f t="shared" ca="1" si="5"/>
        <v/>
      </c>
    </row>
    <row r="350" spans="1:5" x14ac:dyDescent="0.25">
      <c r="A350" s="23" t="str">
        <f>IF(AND(A349&lt;COUNTIF(REFERENCEMENT_ISOLANT[DATE REFERENCEMENT],"&lt;&gt;"&amp;""),A349&gt;0),'PR-tampon'!A349+1,"")</f>
        <v/>
      </c>
      <c r="B350" s="23" t="str">
        <f>IFERROR(IF(A350="","",VLOOKUP($A350,REFERENCEMENT_ISOLANT[[Ordre]:[Eligibilité procédé]],2,FALSE)),"")</f>
        <v/>
      </c>
      <c r="C350" s="23" t="str" cm="1">
        <f t="array" ref="C350">IF(B350&lt;&gt;"",INDEX(BDD_ISOLANTS_BIOSOURCES!A:BR,B350,MATCH($C$12,REFERENCEMENT_ISOLANT[#Headers],0)),"")</f>
        <v/>
      </c>
      <c r="D350" s="23" t="str">
        <f ca="1">IF($B$10=TRUE,IF(C350&lt;&gt;"",COUNTIF(INDIRECT("$C$"&amp;ROW($C$13)&amp;":$C$"&amp;491-COUNTBLANK($C$13:$C$491)),"&lt;"&amp;C350)+COUNTIF(C$13:C350,C350),""),IF(C350&lt;&gt;"",COUNTIF(INDIRECT("$C$"&amp;ROW($C$13)&amp;":$C$"&amp;491-COUNTBLANK($C$13:$C$491)),"&gt;"&amp;C350)+COUNTIF(C$13:C350,C350),""))</f>
        <v/>
      </c>
      <c r="E350" s="23" t="str">
        <f t="shared" ca="1" si="5"/>
        <v/>
      </c>
    </row>
    <row r="351" spans="1:5" x14ac:dyDescent="0.25">
      <c r="A351" s="23" t="str">
        <f>IF(AND(A350&lt;COUNTIF(REFERENCEMENT_ISOLANT[DATE REFERENCEMENT],"&lt;&gt;"&amp;""),A350&gt;0),'PR-tampon'!A350+1,"")</f>
        <v/>
      </c>
      <c r="B351" s="23" t="str">
        <f>IFERROR(IF(A351="","",VLOOKUP($A351,REFERENCEMENT_ISOLANT[[Ordre]:[Eligibilité procédé]],2,FALSE)),"")</f>
        <v/>
      </c>
      <c r="C351" s="23" t="str" cm="1">
        <f t="array" ref="C351">IF(B351&lt;&gt;"",INDEX(BDD_ISOLANTS_BIOSOURCES!A:BR,B351,MATCH($C$12,REFERENCEMENT_ISOLANT[#Headers],0)),"")</f>
        <v/>
      </c>
      <c r="D351" s="23" t="str">
        <f ca="1">IF($B$10=TRUE,IF(C351&lt;&gt;"",COUNTIF(INDIRECT("$C$"&amp;ROW($C$13)&amp;":$C$"&amp;491-COUNTBLANK($C$13:$C$491)),"&lt;"&amp;C351)+COUNTIF(C$13:C351,C351),""),IF(C351&lt;&gt;"",COUNTIF(INDIRECT("$C$"&amp;ROW($C$13)&amp;":$C$"&amp;491-COUNTBLANK($C$13:$C$491)),"&gt;"&amp;C351)+COUNTIF(C$13:C351,C351),""))</f>
        <v/>
      </c>
      <c r="E351" s="23" t="str">
        <f t="shared" ca="1" si="5"/>
        <v/>
      </c>
    </row>
    <row r="352" spans="1:5" x14ac:dyDescent="0.25">
      <c r="A352" s="23" t="str">
        <f>IF(AND(A351&lt;COUNTIF(REFERENCEMENT_ISOLANT[DATE REFERENCEMENT],"&lt;&gt;"&amp;""),A351&gt;0),'PR-tampon'!A351+1,"")</f>
        <v/>
      </c>
      <c r="B352" s="23" t="str">
        <f>IFERROR(IF(A352="","",VLOOKUP($A352,REFERENCEMENT_ISOLANT[[Ordre]:[Eligibilité procédé]],2,FALSE)),"")</f>
        <v/>
      </c>
      <c r="C352" s="23" t="str" cm="1">
        <f t="array" ref="C352">IF(B352&lt;&gt;"",INDEX(BDD_ISOLANTS_BIOSOURCES!A:BR,B352,MATCH($C$12,REFERENCEMENT_ISOLANT[#Headers],0)),"")</f>
        <v/>
      </c>
      <c r="D352" s="23" t="str">
        <f ca="1">IF($B$10=TRUE,IF(C352&lt;&gt;"",COUNTIF(INDIRECT("$C$"&amp;ROW($C$13)&amp;":$C$"&amp;491-COUNTBLANK($C$13:$C$491)),"&lt;"&amp;C352)+COUNTIF(C$13:C352,C352),""),IF(C352&lt;&gt;"",COUNTIF(INDIRECT("$C$"&amp;ROW($C$13)&amp;":$C$"&amp;491-COUNTBLANK($C$13:$C$491)),"&gt;"&amp;C352)+COUNTIF(C$13:C352,C352),""))</f>
        <v/>
      </c>
      <c r="E352" s="23" t="str">
        <f t="shared" ca="1" si="5"/>
        <v/>
      </c>
    </row>
    <row r="353" spans="1:5" x14ac:dyDescent="0.25">
      <c r="A353" s="23" t="str">
        <f>IF(AND(A352&lt;COUNTIF(REFERENCEMENT_ISOLANT[DATE REFERENCEMENT],"&lt;&gt;"&amp;""),A352&gt;0),'PR-tampon'!A352+1,"")</f>
        <v/>
      </c>
      <c r="B353" s="23" t="str">
        <f>IFERROR(IF(A353="","",VLOOKUP($A353,REFERENCEMENT_ISOLANT[[Ordre]:[Eligibilité procédé]],2,FALSE)),"")</f>
        <v/>
      </c>
      <c r="C353" s="23" t="str" cm="1">
        <f t="array" ref="C353">IF(B353&lt;&gt;"",INDEX(BDD_ISOLANTS_BIOSOURCES!A:BR,B353,MATCH($C$12,REFERENCEMENT_ISOLANT[#Headers],0)),"")</f>
        <v/>
      </c>
      <c r="D353" s="23" t="str">
        <f ca="1">IF($B$10=TRUE,IF(C353&lt;&gt;"",COUNTIF(INDIRECT("$C$"&amp;ROW($C$13)&amp;":$C$"&amp;491-COUNTBLANK($C$13:$C$491)),"&lt;"&amp;C353)+COUNTIF(C$13:C353,C353),""),IF(C353&lt;&gt;"",COUNTIF(INDIRECT("$C$"&amp;ROW($C$13)&amp;":$C$"&amp;491-COUNTBLANK($C$13:$C$491)),"&gt;"&amp;C353)+COUNTIF(C$13:C353,C353),""))</f>
        <v/>
      </c>
      <c r="E353" s="23" t="str">
        <f t="shared" ca="1" si="5"/>
        <v/>
      </c>
    </row>
    <row r="354" spans="1:5" x14ac:dyDescent="0.25">
      <c r="A354" s="23" t="str">
        <f>IF(AND(A353&lt;COUNTIF(REFERENCEMENT_ISOLANT[DATE REFERENCEMENT],"&lt;&gt;"&amp;""),A353&gt;0),'PR-tampon'!A353+1,"")</f>
        <v/>
      </c>
      <c r="B354" s="23" t="str">
        <f>IFERROR(IF(A354="","",VLOOKUP($A354,REFERENCEMENT_ISOLANT[[Ordre]:[Eligibilité procédé]],2,FALSE)),"")</f>
        <v/>
      </c>
      <c r="C354" s="23" t="str" cm="1">
        <f t="array" ref="C354">IF(B354&lt;&gt;"",INDEX(BDD_ISOLANTS_BIOSOURCES!A:BR,B354,MATCH($C$12,REFERENCEMENT_ISOLANT[#Headers],0)),"")</f>
        <v/>
      </c>
      <c r="D354" s="23" t="str">
        <f ca="1">IF($B$10=TRUE,IF(C354&lt;&gt;"",COUNTIF(INDIRECT("$C$"&amp;ROW($C$13)&amp;":$C$"&amp;491-COUNTBLANK($C$13:$C$491)),"&lt;"&amp;C354)+COUNTIF(C$13:C354,C354),""),IF(C354&lt;&gt;"",COUNTIF(INDIRECT("$C$"&amp;ROW($C$13)&amp;":$C$"&amp;491-COUNTBLANK($C$13:$C$491)),"&gt;"&amp;C354)+COUNTIF(C$13:C354,C354),""))</f>
        <v/>
      </c>
      <c r="E354" s="23" t="str">
        <f t="shared" ca="1" si="5"/>
        <v/>
      </c>
    </row>
    <row r="355" spans="1:5" x14ac:dyDescent="0.25">
      <c r="A355" s="23" t="str">
        <f>IF(AND(A354&lt;COUNTIF(REFERENCEMENT_ISOLANT[DATE REFERENCEMENT],"&lt;&gt;"&amp;""),A354&gt;0),'PR-tampon'!A354+1,"")</f>
        <v/>
      </c>
      <c r="B355" s="23" t="str">
        <f>IFERROR(IF(A355="","",VLOOKUP($A355,REFERENCEMENT_ISOLANT[[Ordre]:[Eligibilité procédé]],2,FALSE)),"")</f>
        <v/>
      </c>
      <c r="C355" s="23" t="str" cm="1">
        <f t="array" ref="C355">IF(B355&lt;&gt;"",INDEX(BDD_ISOLANTS_BIOSOURCES!A:BR,B355,MATCH($C$12,REFERENCEMENT_ISOLANT[#Headers],0)),"")</f>
        <v/>
      </c>
      <c r="D355" s="23" t="str">
        <f ca="1">IF($B$10=TRUE,IF(C355&lt;&gt;"",COUNTIF(INDIRECT("$C$"&amp;ROW($C$13)&amp;":$C$"&amp;491-COUNTBLANK($C$13:$C$491)),"&lt;"&amp;C355)+COUNTIF(C$13:C355,C355),""),IF(C355&lt;&gt;"",COUNTIF(INDIRECT("$C$"&amp;ROW($C$13)&amp;":$C$"&amp;491-COUNTBLANK($C$13:$C$491)),"&gt;"&amp;C355)+COUNTIF(C$13:C355,C355),""))</f>
        <v/>
      </c>
      <c r="E355" s="23" t="str">
        <f t="shared" ca="1" si="5"/>
        <v/>
      </c>
    </row>
    <row r="356" spans="1:5" x14ac:dyDescent="0.25">
      <c r="A356" s="23" t="str">
        <f>IF(AND(A355&lt;COUNTIF(REFERENCEMENT_ISOLANT[DATE REFERENCEMENT],"&lt;&gt;"&amp;""),A355&gt;0),'PR-tampon'!A355+1,"")</f>
        <v/>
      </c>
      <c r="B356" s="23" t="str">
        <f>IFERROR(IF(A356="","",VLOOKUP($A356,REFERENCEMENT_ISOLANT[[Ordre]:[Eligibilité procédé]],2,FALSE)),"")</f>
        <v/>
      </c>
      <c r="C356" s="23" t="str" cm="1">
        <f t="array" ref="C356">IF(B356&lt;&gt;"",INDEX(BDD_ISOLANTS_BIOSOURCES!A:BR,B356,MATCH($C$12,REFERENCEMENT_ISOLANT[#Headers],0)),"")</f>
        <v/>
      </c>
      <c r="D356" s="23" t="str">
        <f ca="1">IF($B$10=TRUE,IF(C356&lt;&gt;"",COUNTIF(INDIRECT("$C$"&amp;ROW($C$13)&amp;":$C$"&amp;491-COUNTBLANK($C$13:$C$491)),"&lt;"&amp;C356)+COUNTIF(C$13:C356,C356),""),IF(C356&lt;&gt;"",COUNTIF(INDIRECT("$C$"&amp;ROW($C$13)&amp;":$C$"&amp;491-COUNTBLANK($C$13:$C$491)),"&gt;"&amp;C356)+COUNTIF(C$13:C356,C356),""))</f>
        <v/>
      </c>
      <c r="E356" s="23" t="str">
        <f t="shared" ca="1" si="5"/>
        <v/>
      </c>
    </row>
    <row r="357" spans="1:5" x14ac:dyDescent="0.25">
      <c r="A357" s="23" t="str">
        <f>IF(AND(A356&lt;COUNTIF(REFERENCEMENT_ISOLANT[DATE REFERENCEMENT],"&lt;&gt;"&amp;""),A356&gt;0),'PR-tampon'!A356+1,"")</f>
        <v/>
      </c>
      <c r="B357" s="23" t="str">
        <f>IFERROR(IF(A357="","",VLOOKUP($A357,REFERENCEMENT_ISOLANT[[Ordre]:[Eligibilité procédé]],2,FALSE)),"")</f>
        <v/>
      </c>
      <c r="C357" s="23" t="str" cm="1">
        <f t="array" ref="C357">IF(B357&lt;&gt;"",INDEX(BDD_ISOLANTS_BIOSOURCES!A:BR,B357,MATCH($C$12,REFERENCEMENT_ISOLANT[#Headers],0)),"")</f>
        <v/>
      </c>
      <c r="D357" s="23" t="str">
        <f ca="1">IF($B$10=TRUE,IF(C357&lt;&gt;"",COUNTIF(INDIRECT("$C$"&amp;ROW($C$13)&amp;":$C$"&amp;491-COUNTBLANK($C$13:$C$491)),"&lt;"&amp;C357)+COUNTIF(C$13:C357,C357),""),IF(C357&lt;&gt;"",COUNTIF(INDIRECT("$C$"&amp;ROW($C$13)&amp;":$C$"&amp;491-COUNTBLANK($C$13:$C$491)),"&gt;"&amp;C357)+COUNTIF(C$13:C357,C357),""))</f>
        <v/>
      </c>
      <c r="E357" s="23" t="str">
        <f t="shared" ca="1" si="5"/>
        <v/>
      </c>
    </row>
    <row r="358" spans="1:5" x14ac:dyDescent="0.25">
      <c r="A358" s="23" t="str">
        <f>IF(AND(A357&lt;COUNTIF(REFERENCEMENT_ISOLANT[DATE REFERENCEMENT],"&lt;&gt;"&amp;""),A357&gt;0),'PR-tampon'!A357+1,"")</f>
        <v/>
      </c>
      <c r="B358" s="23" t="str">
        <f>IFERROR(IF(A358="","",VLOOKUP($A358,REFERENCEMENT_ISOLANT[[Ordre]:[Eligibilité procédé]],2,FALSE)),"")</f>
        <v/>
      </c>
      <c r="C358" s="23" t="str" cm="1">
        <f t="array" ref="C358">IF(B358&lt;&gt;"",INDEX(BDD_ISOLANTS_BIOSOURCES!A:BR,B358,MATCH($C$12,REFERENCEMENT_ISOLANT[#Headers],0)),"")</f>
        <v/>
      </c>
      <c r="D358" s="23" t="str">
        <f ca="1">IF($B$10=TRUE,IF(C358&lt;&gt;"",COUNTIF(INDIRECT("$C$"&amp;ROW($C$13)&amp;":$C$"&amp;491-COUNTBLANK($C$13:$C$491)),"&lt;"&amp;C358)+COUNTIF(C$13:C358,C358),""),IF(C358&lt;&gt;"",COUNTIF(INDIRECT("$C$"&amp;ROW($C$13)&amp;":$C$"&amp;491-COUNTBLANK($C$13:$C$491)),"&gt;"&amp;C358)+COUNTIF(C$13:C358,C358),""))</f>
        <v/>
      </c>
      <c r="E358" s="23" t="str">
        <f t="shared" ca="1" si="5"/>
        <v/>
      </c>
    </row>
    <row r="359" spans="1:5" x14ac:dyDescent="0.25">
      <c r="A359" s="23" t="str">
        <f>IF(AND(A358&lt;COUNTIF(REFERENCEMENT_ISOLANT[DATE REFERENCEMENT],"&lt;&gt;"&amp;""),A358&gt;0),'PR-tampon'!A358+1,"")</f>
        <v/>
      </c>
      <c r="B359" s="23" t="str">
        <f>IFERROR(IF(A359="","",VLOOKUP($A359,REFERENCEMENT_ISOLANT[[Ordre]:[Eligibilité procédé]],2,FALSE)),"")</f>
        <v/>
      </c>
      <c r="C359" s="23" t="str" cm="1">
        <f t="array" ref="C359">IF(B359&lt;&gt;"",INDEX(BDD_ISOLANTS_BIOSOURCES!A:BR,B359,MATCH($C$12,REFERENCEMENT_ISOLANT[#Headers],0)),"")</f>
        <v/>
      </c>
      <c r="D359" s="23" t="str">
        <f ca="1">IF($B$10=TRUE,IF(C359&lt;&gt;"",COUNTIF(INDIRECT("$C$"&amp;ROW($C$13)&amp;":$C$"&amp;491-COUNTBLANK($C$13:$C$491)),"&lt;"&amp;C359)+COUNTIF(C$13:C359,C359),""),IF(C359&lt;&gt;"",COUNTIF(INDIRECT("$C$"&amp;ROW($C$13)&amp;":$C$"&amp;491-COUNTBLANK($C$13:$C$491)),"&gt;"&amp;C359)+COUNTIF(C$13:C359,C359),""))</f>
        <v/>
      </c>
      <c r="E359" s="23" t="str">
        <f t="shared" ca="1" si="5"/>
        <v/>
      </c>
    </row>
    <row r="360" spans="1:5" x14ac:dyDescent="0.25">
      <c r="A360" s="23" t="str">
        <f>IF(AND(A359&lt;COUNTIF(REFERENCEMENT_ISOLANT[DATE REFERENCEMENT],"&lt;&gt;"&amp;""),A359&gt;0),'PR-tampon'!A359+1,"")</f>
        <v/>
      </c>
      <c r="B360" s="23" t="str">
        <f>IFERROR(IF(A360="","",VLOOKUP($A360,REFERENCEMENT_ISOLANT[[Ordre]:[Eligibilité procédé]],2,FALSE)),"")</f>
        <v/>
      </c>
      <c r="C360" s="23" t="str" cm="1">
        <f t="array" ref="C360">IF(B360&lt;&gt;"",INDEX(BDD_ISOLANTS_BIOSOURCES!A:BR,B360,MATCH($C$12,REFERENCEMENT_ISOLANT[#Headers],0)),"")</f>
        <v/>
      </c>
      <c r="D360" s="23" t="str">
        <f ca="1">IF($B$10=TRUE,IF(C360&lt;&gt;"",COUNTIF(INDIRECT("$C$"&amp;ROW($C$13)&amp;":$C$"&amp;491-COUNTBLANK($C$13:$C$491)),"&lt;"&amp;C360)+COUNTIF(C$13:C360,C360),""),IF(C360&lt;&gt;"",COUNTIF(INDIRECT("$C$"&amp;ROW($C$13)&amp;":$C$"&amp;491-COUNTBLANK($C$13:$C$491)),"&gt;"&amp;C360)+COUNTIF(C$13:C360,C360),""))</f>
        <v/>
      </c>
      <c r="E360" s="23" t="str">
        <f t="shared" ca="1" si="5"/>
        <v/>
      </c>
    </row>
    <row r="361" spans="1:5" x14ac:dyDescent="0.25">
      <c r="A361" s="23" t="str">
        <f>IF(AND(A360&lt;COUNTIF(REFERENCEMENT_ISOLANT[DATE REFERENCEMENT],"&lt;&gt;"&amp;""),A360&gt;0),'PR-tampon'!A360+1,"")</f>
        <v/>
      </c>
      <c r="B361" s="23" t="str">
        <f>IFERROR(IF(A361="","",VLOOKUP($A361,REFERENCEMENT_ISOLANT[[Ordre]:[Eligibilité procédé]],2,FALSE)),"")</f>
        <v/>
      </c>
      <c r="C361" s="23" t="str" cm="1">
        <f t="array" ref="C361">IF(B361&lt;&gt;"",INDEX(BDD_ISOLANTS_BIOSOURCES!A:BR,B361,MATCH($C$12,REFERENCEMENT_ISOLANT[#Headers],0)),"")</f>
        <v/>
      </c>
      <c r="D361" s="23" t="str">
        <f ca="1">IF($B$10=TRUE,IF(C361&lt;&gt;"",COUNTIF(INDIRECT("$C$"&amp;ROW($C$13)&amp;":$C$"&amp;491-COUNTBLANK($C$13:$C$491)),"&lt;"&amp;C361)+COUNTIF(C$13:C361,C361),""),IF(C361&lt;&gt;"",COUNTIF(INDIRECT("$C$"&amp;ROW($C$13)&amp;":$C$"&amp;491-COUNTBLANK($C$13:$C$491)),"&gt;"&amp;C361)+COUNTIF(C$13:C361,C361),""))</f>
        <v/>
      </c>
      <c r="E361" s="23" t="str">
        <f t="shared" ca="1" si="5"/>
        <v/>
      </c>
    </row>
    <row r="362" spans="1:5" x14ac:dyDescent="0.25">
      <c r="A362" s="23" t="str">
        <f>IF(AND(A361&lt;COUNTIF(REFERENCEMENT_ISOLANT[DATE REFERENCEMENT],"&lt;&gt;"&amp;""),A361&gt;0),'PR-tampon'!A361+1,"")</f>
        <v/>
      </c>
      <c r="B362" s="23" t="str">
        <f>IFERROR(IF(A362="","",VLOOKUP($A362,REFERENCEMENT_ISOLANT[[Ordre]:[Eligibilité procédé]],2,FALSE)),"")</f>
        <v/>
      </c>
      <c r="C362" s="23" t="str" cm="1">
        <f t="array" ref="C362">IF(B362&lt;&gt;"",INDEX(BDD_ISOLANTS_BIOSOURCES!A:BR,B362,MATCH($C$12,REFERENCEMENT_ISOLANT[#Headers],0)),"")</f>
        <v/>
      </c>
      <c r="D362" s="23" t="str">
        <f ca="1">IF($B$10=TRUE,IF(C362&lt;&gt;"",COUNTIF(INDIRECT("$C$"&amp;ROW($C$13)&amp;":$C$"&amp;491-COUNTBLANK($C$13:$C$491)),"&lt;"&amp;C362)+COUNTIF(C$13:C362,C362),""),IF(C362&lt;&gt;"",COUNTIF(INDIRECT("$C$"&amp;ROW($C$13)&amp;":$C$"&amp;491-COUNTBLANK($C$13:$C$491)),"&gt;"&amp;C362)+COUNTIF(C$13:C362,C362),""))</f>
        <v/>
      </c>
      <c r="E362" s="23" t="str">
        <f t="shared" ca="1" si="5"/>
        <v/>
      </c>
    </row>
    <row r="363" spans="1:5" x14ac:dyDescent="0.25">
      <c r="A363" s="23" t="str">
        <f>IF(AND(A362&lt;COUNTIF(REFERENCEMENT_ISOLANT[DATE REFERENCEMENT],"&lt;&gt;"&amp;""),A362&gt;0),'PR-tampon'!A362+1,"")</f>
        <v/>
      </c>
      <c r="B363" s="23" t="str">
        <f>IFERROR(IF(A363="","",VLOOKUP($A363,REFERENCEMENT_ISOLANT[[Ordre]:[Eligibilité procédé]],2,FALSE)),"")</f>
        <v/>
      </c>
      <c r="C363" s="23" t="str" cm="1">
        <f t="array" ref="C363">IF(B363&lt;&gt;"",INDEX(BDD_ISOLANTS_BIOSOURCES!A:BR,B363,MATCH($C$12,REFERENCEMENT_ISOLANT[#Headers],0)),"")</f>
        <v/>
      </c>
      <c r="D363" s="23" t="str">
        <f ca="1">IF($B$10=TRUE,IF(C363&lt;&gt;"",COUNTIF(INDIRECT("$C$"&amp;ROW($C$13)&amp;":$C$"&amp;491-COUNTBLANK($C$13:$C$491)),"&lt;"&amp;C363)+COUNTIF(C$13:C363,C363),""),IF(C363&lt;&gt;"",COUNTIF(INDIRECT("$C$"&amp;ROW($C$13)&amp;":$C$"&amp;491-COUNTBLANK($C$13:$C$491)),"&gt;"&amp;C363)+COUNTIF(C$13:C363,C363),""))</f>
        <v/>
      </c>
      <c r="E363" s="23" t="str">
        <f t="shared" ca="1" si="5"/>
        <v/>
      </c>
    </row>
    <row r="364" spans="1:5" x14ac:dyDescent="0.25">
      <c r="A364" s="23" t="str">
        <f>IF(AND(A363&lt;COUNTIF(REFERENCEMENT_ISOLANT[DATE REFERENCEMENT],"&lt;&gt;"&amp;""),A363&gt;0),'PR-tampon'!A363+1,"")</f>
        <v/>
      </c>
      <c r="B364" s="23" t="str">
        <f>IFERROR(IF(A364="","",VLOOKUP($A364,REFERENCEMENT_ISOLANT[[Ordre]:[Eligibilité procédé]],2,FALSE)),"")</f>
        <v/>
      </c>
      <c r="C364" s="23" t="str" cm="1">
        <f t="array" ref="C364">IF(B364&lt;&gt;"",INDEX(BDD_ISOLANTS_BIOSOURCES!A:BR,B364,MATCH($C$12,REFERENCEMENT_ISOLANT[#Headers],0)),"")</f>
        <v/>
      </c>
      <c r="D364" s="23" t="str">
        <f ca="1">IF($B$10=TRUE,IF(C364&lt;&gt;"",COUNTIF(INDIRECT("$C$"&amp;ROW($C$13)&amp;":$C$"&amp;491-COUNTBLANK($C$13:$C$491)),"&lt;"&amp;C364)+COUNTIF(C$13:C364,C364),""),IF(C364&lt;&gt;"",COUNTIF(INDIRECT("$C$"&amp;ROW($C$13)&amp;":$C$"&amp;491-COUNTBLANK($C$13:$C$491)),"&gt;"&amp;C364)+COUNTIF(C$13:C364,C364),""))</f>
        <v/>
      </c>
      <c r="E364" s="23" t="str">
        <f t="shared" ca="1" si="5"/>
        <v/>
      </c>
    </row>
    <row r="365" spans="1:5" x14ac:dyDescent="0.25">
      <c r="A365" s="23" t="str">
        <f>IF(AND(A364&lt;COUNTIF(REFERENCEMENT_ISOLANT[DATE REFERENCEMENT],"&lt;&gt;"&amp;""),A364&gt;0),'PR-tampon'!A364+1,"")</f>
        <v/>
      </c>
      <c r="B365" s="23" t="str">
        <f>IFERROR(IF(A365="","",VLOOKUP($A365,REFERENCEMENT_ISOLANT[[Ordre]:[Eligibilité procédé]],2,FALSE)),"")</f>
        <v/>
      </c>
      <c r="C365" s="23" t="str" cm="1">
        <f t="array" ref="C365">IF(B365&lt;&gt;"",INDEX(BDD_ISOLANTS_BIOSOURCES!A:BR,B365,MATCH($C$12,REFERENCEMENT_ISOLANT[#Headers],0)),"")</f>
        <v/>
      </c>
      <c r="D365" s="23" t="str">
        <f ca="1">IF($B$10=TRUE,IF(C365&lt;&gt;"",COUNTIF(INDIRECT("$C$"&amp;ROW($C$13)&amp;":$C$"&amp;491-COUNTBLANK($C$13:$C$491)),"&lt;"&amp;C365)+COUNTIF(C$13:C365,C365),""),IF(C365&lt;&gt;"",COUNTIF(INDIRECT("$C$"&amp;ROW($C$13)&amp;":$C$"&amp;491-COUNTBLANK($C$13:$C$491)),"&gt;"&amp;C365)+COUNTIF(C$13:C365,C365),""))</f>
        <v/>
      </c>
      <c r="E365" s="23" t="str">
        <f t="shared" ca="1" si="5"/>
        <v/>
      </c>
    </row>
    <row r="366" spans="1:5" x14ac:dyDescent="0.25">
      <c r="A366" s="23" t="str">
        <f>IF(AND(A365&lt;COUNTIF(REFERENCEMENT_ISOLANT[DATE REFERENCEMENT],"&lt;&gt;"&amp;""),A365&gt;0),'PR-tampon'!A365+1,"")</f>
        <v/>
      </c>
      <c r="B366" s="23" t="str">
        <f>IFERROR(IF(A366="","",VLOOKUP($A366,REFERENCEMENT_ISOLANT[[Ordre]:[Eligibilité procédé]],2,FALSE)),"")</f>
        <v/>
      </c>
      <c r="C366" s="23" t="str" cm="1">
        <f t="array" ref="C366">IF(B366&lt;&gt;"",INDEX(BDD_ISOLANTS_BIOSOURCES!A:BR,B366,MATCH($C$12,REFERENCEMENT_ISOLANT[#Headers],0)),"")</f>
        <v/>
      </c>
      <c r="D366" s="23" t="str">
        <f ca="1">IF($B$10=TRUE,IF(C366&lt;&gt;"",COUNTIF(INDIRECT("$C$"&amp;ROW($C$13)&amp;":$C$"&amp;491-COUNTBLANK($C$13:$C$491)),"&lt;"&amp;C366)+COUNTIF(C$13:C366,C366),""),IF(C366&lt;&gt;"",COUNTIF(INDIRECT("$C$"&amp;ROW($C$13)&amp;":$C$"&amp;491-COUNTBLANK($C$13:$C$491)),"&gt;"&amp;C366)+COUNTIF(C$13:C366,C366),""))</f>
        <v/>
      </c>
      <c r="E366" s="23" t="str">
        <f t="shared" ca="1" si="5"/>
        <v/>
      </c>
    </row>
    <row r="367" spans="1:5" x14ac:dyDescent="0.25">
      <c r="A367" s="23" t="str">
        <f>IF(AND(A366&lt;COUNTIF(REFERENCEMENT_ISOLANT[DATE REFERENCEMENT],"&lt;&gt;"&amp;""),A366&gt;0),'PR-tampon'!A366+1,"")</f>
        <v/>
      </c>
      <c r="B367" s="23" t="str">
        <f>IFERROR(IF(A367="","",VLOOKUP($A367,REFERENCEMENT_ISOLANT[[Ordre]:[Eligibilité procédé]],2,FALSE)),"")</f>
        <v/>
      </c>
      <c r="C367" s="23" t="str" cm="1">
        <f t="array" ref="C367">IF(B367&lt;&gt;"",INDEX(BDD_ISOLANTS_BIOSOURCES!A:BR,B367,MATCH($C$12,REFERENCEMENT_ISOLANT[#Headers],0)),"")</f>
        <v/>
      </c>
      <c r="D367" s="23" t="str">
        <f ca="1">IF($B$10=TRUE,IF(C367&lt;&gt;"",COUNTIF(INDIRECT("$C$"&amp;ROW($C$13)&amp;":$C$"&amp;491-COUNTBLANK($C$13:$C$491)),"&lt;"&amp;C367)+COUNTIF(C$13:C367,C367),""),IF(C367&lt;&gt;"",COUNTIF(INDIRECT("$C$"&amp;ROW($C$13)&amp;":$C$"&amp;491-COUNTBLANK($C$13:$C$491)),"&gt;"&amp;C367)+COUNTIF(C$13:C367,C367),""))</f>
        <v/>
      </c>
      <c r="E367" s="23" t="str">
        <f t="shared" ca="1" si="5"/>
        <v/>
      </c>
    </row>
    <row r="368" spans="1:5" x14ac:dyDescent="0.25">
      <c r="A368" s="23" t="str">
        <f>IF(AND(A367&lt;COUNTIF(REFERENCEMENT_ISOLANT[DATE REFERENCEMENT],"&lt;&gt;"&amp;""),A367&gt;0),'PR-tampon'!A367+1,"")</f>
        <v/>
      </c>
      <c r="B368" s="23" t="str">
        <f>IFERROR(IF(A368="","",VLOOKUP($A368,REFERENCEMENT_ISOLANT[[Ordre]:[Eligibilité procédé]],2,FALSE)),"")</f>
        <v/>
      </c>
      <c r="C368" s="23" t="str" cm="1">
        <f t="array" ref="C368">IF(B368&lt;&gt;"",INDEX(BDD_ISOLANTS_BIOSOURCES!A:BR,B368,MATCH($C$12,REFERENCEMENT_ISOLANT[#Headers],0)),"")</f>
        <v/>
      </c>
      <c r="D368" s="23" t="str">
        <f ca="1">IF($B$10=TRUE,IF(C368&lt;&gt;"",COUNTIF(INDIRECT("$C$"&amp;ROW($C$13)&amp;":$C$"&amp;491-COUNTBLANK($C$13:$C$491)),"&lt;"&amp;C368)+COUNTIF(C$13:C368,C368),""),IF(C368&lt;&gt;"",COUNTIF(INDIRECT("$C$"&amp;ROW($C$13)&amp;":$C$"&amp;491-COUNTBLANK($C$13:$C$491)),"&gt;"&amp;C368)+COUNTIF(C$13:C368,C368),""))</f>
        <v/>
      </c>
      <c r="E368" s="23" t="str">
        <f t="shared" ca="1" si="5"/>
        <v/>
      </c>
    </row>
    <row r="369" spans="1:5" x14ac:dyDescent="0.25">
      <c r="A369" s="23" t="str">
        <f>IF(AND(A368&lt;COUNTIF(REFERENCEMENT_ISOLANT[DATE REFERENCEMENT],"&lt;&gt;"&amp;""),A368&gt;0),'PR-tampon'!A368+1,"")</f>
        <v/>
      </c>
      <c r="B369" s="23" t="str">
        <f>IFERROR(IF(A369="","",VLOOKUP($A369,REFERENCEMENT_ISOLANT[[Ordre]:[Eligibilité procédé]],2,FALSE)),"")</f>
        <v/>
      </c>
      <c r="C369" s="23" t="str" cm="1">
        <f t="array" ref="C369">IF(B369&lt;&gt;"",INDEX(BDD_ISOLANTS_BIOSOURCES!A:BR,B369,MATCH($C$12,REFERENCEMENT_ISOLANT[#Headers],0)),"")</f>
        <v/>
      </c>
      <c r="D369" s="23" t="str">
        <f ca="1">IF($B$10=TRUE,IF(C369&lt;&gt;"",COUNTIF(INDIRECT("$C$"&amp;ROW($C$13)&amp;":$C$"&amp;491-COUNTBLANK($C$13:$C$491)),"&lt;"&amp;C369)+COUNTIF(C$13:C369,C369),""),IF(C369&lt;&gt;"",COUNTIF(INDIRECT("$C$"&amp;ROW($C$13)&amp;":$C$"&amp;491-COUNTBLANK($C$13:$C$491)),"&gt;"&amp;C369)+COUNTIF(C$13:C369,C369),""))</f>
        <v/>
      </c>
      <c r="E369" s="23" t="str">
        <f t="shared" ca="1" si="5"/>
        <v/>
      </c>
    </row>
    <row r="370" spans="1:5" x14ac:dyDescent="0.25">
      <c r="A370" s="23" t="str">
        <f>IF(AND(A369&lt;COUNTIF(REFERENCEMENT_ISOLANT[DATE REFERENCEMENT],"&lt;&gt;"&amp;""),A369&gt;0),'PR-tampon'!A369+1,"")</f>
        <v/>
      </c>
      <c r="B370" s="23" t="str">
        <f>IFERROR(IF(A370="","",VLOOKUP($A370,REFERENCEMENT_ISOLANT[[Ordre]:[Eligibilité procédé]],2,FALSE)),"")</f>
        <v/>
      </c>
      <c r="C370" s="23" t="str" cm="1">
        <f t="array" ref="C370">IF(B370&lt;&gt;"",INDEX(BDD_ISOLANTS_BIOSOURCES!A:BR,B370,MATCH($C$12,REFERENCEMENT_ISOLANT[#Headers],0)),"")</f>
        <v/>
      </c>
      <c r="D370" s="23" t="str">
        <f ca="1">IF($B$10=TRUE,IF(C370&lt;&gt;"",COUNTIF(INDIRECT("$C$"&amp;ROW($C$13)&amp;":$C$"&amp;491-COUNTBLANK($C$13:$C$491)),"&lt;"&amp;C370)+COUNTIF(C$13:C370,C370),""),IF(C370&lt;&gt;"",COUNTIF(INDIRECT("$C$"&amp;ROW($C$13)&amp;":$C$"&amp;491-COUNTBLANK($C$13:$C$491)),"&gt;"&amp;C370)+COUNTIF(C$13:C370,C370),""))</f>
        <v/>
      </c>
      <c r="E370" s="23" t="str">
        <f t="shared" ca="1" si="5"/>
        <v/>
      </c>
    </row>
    <row r="371" spans="1:5" x14ac:dyDescent="0.25">
      <c r="A371" s="23" t="str">
        <f>IF(AND(A370&lt;COUNTIF(REFERENCEMENT_ISOLANT[DATE REFERENCEMENT],"&lt;&gt;"&amp;""),A370&gt;0),'PR-tampon'!A370+1,"")</f>
        <v/>
      </c>
      <c r="B371" s="23" t="str">
        <f>IFERROR(IF(A371="","",VLOOKUP($A371,REFERENCEMENT_ISOLANT[[Ordre]:[Eligibilité procédé]],2,FALSE)),"")</f>
        <v/>
      </c>
      <c r="C371" s="23" t="str" cm="1">
        <f t="array" ref="C371">IF(B371&lt;&gt;"",INDEX(BDD_ISOLANTS_BIOSOURCES!A:BR,B371,MATCH($C$12,REFERENCEMENT_ISOLANT[#Headers],0)),"")</f>
        <v/>
      </c>
      <c r="D371" s="23" t="str">
        <f ca="1">IF($B$10=TRUE,IF(C371&lt;&gt;"",COUNTIF(INDIRECT("$C$"&amp;ROW($C$13)&amp;":$C$"&amp;491-COUNTBLANK($C$13:$C$491)),"&lt;"&amp;C371)+COUNTIF(C$13:C371,C371),""),IF(C371&lt;&gt;"",COUNTIF(INDIRECT("$C$"&amp;ROW($C$13)&amp;":$C$"&amp;491-COUNTBLANK($C$13:$C$491)),"&gt;"&amp;C371)+COUNTIF(C$13:C371,C371),""))</f>
        <v/>
      </c>
      <c r="E371" s="23" t="str">
        <f t="shared" ca="1" si="5"/>
        <v/>
      </c>
    </row>
    <row r="372" spans="1:5" x14ac:dyDescent="0.25">
      <c r="A372" s="23" t="str">
        <f>IF(AND(A371&lt;COUNTIF(REFERENCEMENT_ISOLANT[DATE REFERENCEMENT],"&lt;&gt;"&amp;""),A371&gt;0),'PR-tampon'!A371+1,"")</f>
        <v/>
      </c>
      <c r="B372" s="23" t="str">
        <f>IFERROR(IF(A372="","",VLOOKUP($A372,REFERENCEMENT_ISOLANT[[Ordre]:[Eligibilité procédé]],2,FALSE)),"")</f>
        <v/>
      </c>
      <c r="C372" s="23" t="str" cm="1">
        <f t="array" ref="C372">IF(B372&lt;&gt;"",INDEX(BDD_ISOLANTS_BIOSOURCES!A:BR,B372,MATCH($C$12,REFERENCEMENT_ISOLANT[#Headers],0)),"")</f>
        <v/>
      </c>
      <c r="D372" s="23" t="str">
        <f ca="1">IF($B$10=TRUE,IF(C372&lt;&gt;"",COUNTIF(INDIRECT("$C$"&amp;ROW($C$13)&amp;":$C$"&amp;491-COUNTBLANK($C$13:$C$491)),"&lt;"&amp;C372)+COUNTIF(C$13:C372,C372),""),IF(C372&lt;&gt;"",COUNTIF(INDIRECT("$C$"&amp;ROW($C$13)&amp;":$C$"&amp;491-COUNTBLANK($C$13:$C$491)),"&gt;"&amp;C372)+COUNTIF(C$13:C372,C372),""))</f>
        <v/>
      </c>
      <c r="E372" s="23" t="str">
        <f t="shared" ca="1" si="5"/>
        <v/>
      </c>
    </row>
    <row r="373" spans="1:5" x14ac:dyDescent="0.25">
      <c r="A373" s="23" t="str">
        <f>IF(AND(A372&lt;COUNTIF(REFERENCEMENT_ISOLANT[DATE REFERENCEMENT],"&lt;&gt;"&amp;""),A372&gt;0),'PR-tampon'!A372+1,"")</f>
        <v/>
      </c>
      <c r="B373" s="23" t="str">
        <f>IFERROR(IF(A373="","",VLOOKUP($A373,REFERENCEMENT_ISOLANT[[Ordre]:[Eligibilité procédé]],2,FALSE)),"")</f>
        <v/>
      </c>
      <c r="C373" s="23" t="str" cm="1">
        <f t="array" ref="C373">IF(B373&lt;&gt;"",INDEX(BDD_ISOLANTS_BIOSOURCES!A:BR,B373,MATCH($C$12,REFERENCEMENT_ISOLANT[#Headers],0)),"")</f>
        <v/>
      </c>
      <c r="D373" s="23" t="str">
        <f ca="1">IF($B$10=TRUE,IF(C373&lt;&gt;"",COUNTIF(INDIRECT("$C$"&amp;ROW($C$13)&amp;":$C$"&amp;491-COUNTBLANK($C$13:$C$491)),"&lt;"&amp;C373)+COUNTIF(C$13:C373,C373),""),IF(C373&lt;&gt;"",COUNTIF(INDIRECT("$C$"&amp;ROW($C$13)&amp;":$C$"&amp;491-COUNTBLANK($C$13:$C$491)),"&gt;"&amp;C373)+COUNTIF(C$13:C373,C373),""))</f>
        <v/>
      </c>
      <c r="E373" s="23" t="str">
        <f t="shared" ca="1" si="5"/>
        <v/>
      </c>
    </row>
    <row r="374" spans="1:5" x14ac:dyDescent="0.25">
      <c r="A374" s="23" t="str">
        <f>IF(AND(A373&lt;COUNTIF(REFERENCEMENT_ISOLANT[DATE REFERENCEMENT],"&lt;&gt;"&amp;""),A373&gt;0),'PR-tampon'!A373+1,"")</f>
        <v/>
      </c>
      <c r="B374" s="23" t="str">
        <f>IFERROR(IF(A374="","",VLOOKUP($A374,REFERENCEMENT_ISOLANT[[Ordre]:[Eligibilité procédé]],2,FALSE)),"")</f>
        <v/>
      </c>
      <c r="C374" s="23" t="str" cm="1">
        <f t="array" ref="C374">IF(B374&lt;&gt;"",INDEX(BDD_ISOLANTS_BIOSOURCES!A:BR,B374,MATCH($C$12,REFERENCEMENT_ISOLANT[#Headers],0)),"")</f>
        <v/>
      </c>
      <c r="D374" s="23" t="str">
        <f ca="1">IF($B$10=TRUE,IF(C374&lt;&gt;"",COUNTIF(INDIRECT("$C$"&amp;ROW($C$13)&amp;":$C$"&amp;491-COUNTBLANK($C$13:$C$491)),"&lt;"&amp;C374)+COUNTIF(C$13:C374,C374),""),IF(C374&lt;&gt;"",COUNTIF(INDIRECT("$C$"&amp;ROW($C$13)&amp;":$C$"&amp;491-COUNTBLANK($C$13:$C$491)),"&gt;"&amp;C374)+COUNTIF(C$13:C374,C374),""))</f>
        <v/>
      </c>
      <c r="E374" s="23" t="str">
        <f t="shared" ca="1" si="5"/>
        <v/>
      </c>
    </row>
    <row r="375" spans="1:5" x14ac:dyDescent="0.25">
      <c r="A375" s="23" t="str">
        <f>IF(AND(A374&lt;COUNTIF(REFERENCEMENT_ISOLANT[DATE REFERENCEMENT],"&lt;&gt;"&amp;""),A374&gt;0),'PR-tampon'!A374+1,"")</f>
        <v/>
      </c>
      <c r="B375" s="23" t="str">
        <f>IFERROR(IF(A375="","",VLOOKUP($A375,REFERENCEMENT_ISOLANT[[Ordre]:[Eligibilité procédé]],2,FALSE)),"")</f>
        <v/>
      </c>
      <c r="C375" s="23" t="str" cm="1">
        <f t="array" ref="C375">IF(B375&lt;&gt;"",INDEX(BDD_ISOLANTS_BIOSOURCES!A:BR,B375,MATCH($C$12,REFERENCEMENT_ISOLANT[#Headers],0)),"")</f>
        <v/>
      </c>
      <c r="D375" s="23" t="str">
        <f ca="1">IF($B$10=TRUE,IF(C375&lt;&gt;"",COUNTIF(INDIRECT("$C$"&amp;ROW($C$13)&amp;":$C$"&amp;491-COUNTBLANK($C$13:$C$491)),"&lt;"&amp;C375)+COUNTIF(C$13:C375,C375),""),IF(C375&lt;&gt;"",COUNTIF(INDIRECT("$C$"&amp;ROW($C$13)&amp;":$C$"&amp;491-COUNTBLANK($C$13:$C$491)),"&gt;"&amp;C375)+COUNTIF(C$13:C375,C375),""))</f>
        <v/>
      </c>
      <c r="E375" s="23" t="str">
        <f t="shared" ca="1" si="5"/>
        <v/>
      </c>
    </row>
    <row r="376" spans="1:5" x14ac:dyDescent="0.25">
      <c r="A376" s="23" t="str">
        <f>IF(AND(A375&lt;COUNTIF(REFERENCEMENT_ISOLANT[DATE REFERENCEMENT],"&lt;&gt;"&amp;""),A375&gt;0),'PR-tampon'!A375+1,"")</f>
        <v/>
      </c>
      <c r="B376" s="23" t="str">
        <f>IFERROR(IF(A376="","",VLOOKUP($A376,REFERENCEMENT_ISOLANT[[Ordre]:[Eligibilité procédé]],2,FALSE)),"")</f>
        <v/>
      </c>
      <c r="C376" s="23" t="str" cm="1">
        <f t="array" ref="C376">IF(B376&lt;&gt;"",INDEX(BDD_ISOLANTS_BIOSOURCES!A:BR,B376,MATCH($C$12,REFERENCEMENT_ISOLANT[#Headers],0)),"")</f>
        <v/>
      </c>
      <c r="D376" s="23" t="str">
        <f ca="1">IF($B$10=TRUE,IF(C376&lt;&gt;"",COUNTIF(INDIRECT("$C$"&amp;ROW($C$13)&amp;":$C$"&amp;491-COUNTBLANK($C$13:$C$491)),"&lt;"&amp;C376)+COUNTIF(C$13:C376,C376),""),IF(C376&lt;&gt;"",COUNTIF(INDIRECT("$C$"&amp;ROW($C$13)&amp;":$C$"&amp;491-COUNTBLANK($C$13:$C$491)),"&gt;"&amp;C376)+COUNTIF(C$13:C376,C376),""))</f>
        <v/>
      </c>
      <c r="E376" s="23" t="str">
        <f t="shared" ca="1" si="5"/>
        <v/>
      </c>
    </row>
    <row r="377" spans="1:5" x14ac:dyDescent="0.25">
      <c r="A377" s="23" t="str">
        <f>IF(AND(A376&lt;COUNTIF(REFERENCEMENT_ISOLANT[DATE REFERENCEMENT],"&lt;&gt;"&amp;""),A376&gt;0),'PR-tampon'!A376+1,"")</f>
        <v/>
      </c>
      <c r="B377" s="23" t="str">
        <f>IFERROR(IF(A377="","",VLOOKUP($A377,REFERENCEMENT_ISOLANT[[Ordre]:[Eligibilité procédé]],2,FALSE)),"")</f>
        <v/>
      </c>
      <c r="C377" s="23" t="str" cm="1">
        <f t="array" ref="C377">IF(B377&lt;&gt;"",INDEX(BDD_ISOLANTS_BIOSOURCES!A:BR,B377,MATCH($C$12,REFERENCEMENT_ISOLANT[#Headers],0)),"")</f>
        <v/>
      </c>
      <c r="D377" s="23" t="str">
        <f ca="1">IF($B$10=TRUE,IF(C377&lt;&gt;"",COUNTIF(INDIRECT("$C$"&amp;ROW($C$13)&amp;":$C$"&amp;491-COUNTBLANK($C$13:$C$491)),"&lt;"&amp;C377)+COUNTIF(C$13:C377,C377),""),IF(C377&lt;&gt;"",COUNTIF(INDIRECT("$C$"&amp;ROW($C$13)&amp;":$C$"&amp;491-COUNTBLANK($C$13:$C$491)),"&gt;"&amp;C377)+COUNTIF(C$13:C377,C377),""))</f>
        <v/>
      </c>
      <c r="E377" s="23" t="str">
        <f t="shared" ca="1" si="5"/>
        <v/>
      </c>
    </row>
    <row r="378" spans="1:5" x14ac:dyDescent="0.25">
      <c r="A378" s="23" t="str">
        <f>IF(AND(A377&lt;COUNTIF(REFERENCEMENT_ISOLANT[DATE REFERENCEMENT],"&lt;&gt;"&amp;""),A377&gt;0),'PR-tampon'!A377+1,"")</f>
        <v/>
      </c>
      <c r="B378" s="23" t="str">
        <f>IFERROR(IF(A378="","",VLOOKUP($A378,REFERENCEMENT_ISOLANT[[Ordre]:[Eligibilité procédé]],2,FALSE)),"")</f>
        <v/>
      </c>
      <c r="C378" s="23" t="str" cm="1">
        <f t="array" ref="C378">IF(B378&lt;&gt;"",INDEX(BDD_ISOLANTS_BIOSOURCES!A:BR,B378,MATCH($C$12,REFERENCEMENT_ISOLANT[#Headers],0)),"")</f>
        <v/>
      </c>
      <c r="D378" s="23" t="str">
        <f ca="1">IF($B$10=TRUE,IF(C378&lt;&gt;"",COUNTIF(INDIRECT("$C$"&amp;ROW($C$13)&amp;":$C$"&amp;491-COUNTBLANK($C$13:$C$491)),"&lt;"&amp;C378)+COUNTIF(C$13:C378,C378),""),IF(C378&lt;&gt;"",COUNTIF(INDIRECT("$C$"&amp;ROW($C$13)&amp;":$C$"&amp;491-COUNTBLANK($C$13:$C$491)),"&gt;"&amp;C378)+COUNTIF(C$13:C378,C378),""))</f>
        <v/>
      </c>
      <c r="E378" s="23" t="str">
        <f t="shared" ca="1" si="5"/>
        <v/>
      </c>
    </row>
    <row r="379" spans="1:5" x14ac:dyDescent="0.25">
      <c r="A379" s="23" t="str">
        <f>IF(AND(A378&lt;COUNTIF(REFERENCEMENT_ISOLANT[DATE REFERENCEMENT],"&lt;&gt;"&amp;""),A378&gt;0),'PR-tampon'!A378+1,"")</f>
        <v/>
      </c>
      <c r="B379" s="23" t="str">
        <f>IFERROR(IF(A379="","",VLOOKUP($A379,REFERENCEMENT_ISOLANT[[Ordre]:[Eligibilité procédé]],2,FALSE)),"")</f>
        <v/>
      </c>
      <c r="C379" s="23" t="str" cm="1">
        <f t="array" ref="C379">IF(B379&lt;&gt;"",INDEX(BDD_ISOLANTS_BIOSOURCES!A:BR,B379,MATCH($C$12,REFERENCEMENT_ISOLANT[#Headers],0)),"")</f>
        <v/>
      </c>
      <c r="D379" s="23" t="str">
        <f ca="1">IF($B$10=TRUE,IF(C379&lt;&gt;"",COUNTIF(INDIRECT("$C$"&amp;ROW($C$13)&amp;":$C$"&amp;491-COUNTBLANK($C$13:$C$491)),"&lt;"&amp;C379)+COUNTIF(C$13:C379,C379),""),IF(C379&lt;&gt;"",COUNTIF(INDIRECT("$C$"&amp;ROW($C$13)&amp;":$C$"&amp;491-COUNTBLANK($C$13:$C$491)),"&gt;"&amp;C379)+COUNTIF(C$13:C379,C379),""))</f>
        <v/>
      </c>
      <c r="E379" s="23" t="str">
        <f t="shared" ca="1" si="5"/>
        <v/>
      </c>
    </row>
    <row r="380" spans="1:5" x14ac:dyDescent="0.25">
      <c r="A380" s="23" t="str">
        <f>IF(AND(A379&lt;COUNTIF(REFERENCEMENT_ISOLANT[DATE REFERENCEMENT],"&lt;&gt;"&amp;""),A379&gt;0),'PR-tampon'!A379+1,"")</f>
        <v/>
      </c>
      <c r="B380" s="23" t="str">
        <f>IFERROR(IF(A380="","",VLOOKUP($A380,REFERENCEMENT_ISOLANT[[Ordre]:[Eligibilité procédé]],2,FALSE)),"")</f>
        <v/>
      </c>
      <c r="C380" s="23" t="str" cm="1">
        <f t="array" ref="C380">IF(B380&lt;&gt;"",INDEX(BDD_ISOLANTS_BIOSOURCES!A:BR,B380,MATCH($C$12,REFERENCEMENT_ISOLANT[#Headers],0)),"")</f>
        <v/>
      </c>
      <c r="D380" s="23" t="str">
        <f ca="1">IF($B$10=TRUE,IF(C380&lt;&gt;"",COUNTIF(INDIRECT("$C$"&amp;ROW($C$13)&amp;":$C$"&amp;491-COUNTBLANK($C$13:$C$491)),"&lt;"&amp;C380)+COUNTIF(C$13:C380,C380),""),IF(C380&lt;&gt;"",COUNTIF(INDIRECT("$C$"&amp;ROW($C$13)&amp;":$C$"&amp;491-COUNTBLANK($C$13:$C$491)),"&gt;"&amp;C380)+COUNTIF(C$13:C380,C380),""))</f>
        <v/>
      </c>
      <c r="E380" s="23" t="str">
        <f t="shared" ca="1" si="5"/>
        <v/>
      </c>
    </row>
    <row r="381" spans="1:5" x14ac:dyDescent="0.25">
      <c r="A381" s="23" t="str">
        <f>IF(AND(A380&lt;COUNTIF(REFERENCEMENT_ISOLANT[DATE REFERENCEMENT],"&lt;&gt;"&amp;""),A380&gt;0),'PR-tampon'!A380+1,"")</f>
        <v/>
      </c>
      <c r="B381" s="23" t="str">
        <f>IFERROR(IF(A381="","",VLOOKUP($A381,REFERENCEMENT_ISOLANT[[Ordre]:[Eligibilité procédé]],2,FALSE)),"")</f>
        <v/>
      </c>
      <c r="C381" s="23" t="str" cm="1">
        <f t="array" ref="C381">IF(B381&lt;&gt;"",INDEX(BDD_ISOLANTS_BIOSOURCES!A:BR,B381,MATCH($C$12,REFERENCEMENT_ISOLANT[#Headers],0)),"")</f>
        <v/>
      </c>
      <c r="D381" s="23" t="str">
        <f ca="1">IF($B$10=TRUE,IF(C381&lt;&gt;"",COUNTIF(INDIRECT("$C$"&amp;ROW($C$13)&amp;":$C$"&amp;491-COUNTBLANK($C$13:$C$491)),"&lt;"&amp;C381)+COUNTIF(C$13:C381,C381),""),IF(C381&lt;&gt;"",COUNTIF(INDIRECT("$C$"&amp;ROW($C$13)&amp;":$C$"&amp;491-COUNTBLANK($C$13:$C$491)),"&gt;"&amp;C381)+COUNTIF(C$13:C381,C381),""))</f>
        <v/>
      </c>
      <c r="E381" s="23" t="str">
        <f t="shared" ca="1" si="5"/>
        <v/>
      </c>
    </row>
    <row r="382" spans="1:5" x14ac:dyDescent="0.25">
      <c r="A382" s="23" t="str">
        <f>IF(AND(A381&lt;COUNTIF(REFERENCEMENT_ISOLANT[DATE REFERENCEMENT],"&lt;&gt;"&amp;""),A381&gt;0),'PR-tampon'!A381+1,"")</f>
        <v/>
      </c>
      <c r="B382" s="23" t="str">
        <f>IFERROR(IF(A382="","",VLOOKUP($A382,REFERENCEMENT_ISOLANT[[Ordre]:[Eligibilité procédé]],2,FALSE)),"")</f>
        <v/>
      </c>
      <c r="C382" s="23" t="str" cm="1">
        <f t="array" ref="C382">IF(B382&lt;&gt;"",INDEX(BDD_ISOLANTS_BIOSOURCES!A:BR,B382,MATCH($C$12,REFERENCEMENT_ISOLANT[#Headers],0)),"")</f>
        <v/>
      </c>
      <c r="D382" s="23" t="str">
        <f ca="1">IF($B$10=TRUE,IF(C382&lt;&gt;"",COUNTIF(INDIRECT("$C$"&amp;ROW($C$13)&amp;":$C$"&amp;491-COUNTBLANK($C$13:$C$491)),"&lt;"&amp;C382)+COUNTIF(C$13:C382,C382),""),IF(C382&lt;&gt;"",COUNTIF(INDIRECT("$C$"&amp;ROW($C$13)&amp;":$C$"&amp;491-COUNTBLANK($C$13:$C$491)),"&gt;"&amp;C382)+COUNTIF(C$13:C382,C382),""))</f>
        <v/>
      </c>
      <c r="E382" s="23" t="str">
        <f t="shared" ca="1" si="5"/>
        <v/>
      </c>
    </row>
    <row r="383" spans="1:5" x14ac:dyDescent="0.25">
      <c r="A383" s="23" t="str">
        <f>IF(AND(A382&lt;COUNTIF(REFERENCEMENT_ISOLANT[DATE REFERENCEMENT],"&lt;&gt;"&amp;""),A382&gt;0),'PR-tampon'!A382+1,"")</f>
        <v/>
      </c>
      <c r="B383" s="23" t="str">
        <f>IFERROR(IF(A383="","",VLOOKUP($A383,REFERENCEMENT_ISOLANT[[Ordre]:[Eligibilité procédé]],2,FALSE)),"")</f>
        <v/>
      </c>
      <c r="C383" s="23" t="str" cm="1">
        <f t="array" ref="C383">IF(B383&lt;&gt;"",INDEX(BDD_ISOLANTS_BIOSOURCES!A:BR,B383,MATCH($C$12,REFERENCEMENT_ISOLANT[#Headers],0)),"")</f>
        <v/>
      </c>
      <c r="D383" s="23" t="str">
        <f ca="1">IF($B$10=TRUE,IF(C383&lt;&gt;"",COUNTIF(INDIRECT("$C$"&amp;ROW($C$13)&amp;":$C$"&amp;491-COUNTBLANK($C$13:$C$491)),"&lt;"&amp;C383)+COUNTIF(C$13:C383,C383),""),IF(C383&lt;&gt;"",COUNTIF(INDIRECT("$C$"&amp;ROW($C$13)&amp;":$C$"&amp;491-COUNTBLANK($C$13:$C$491)),"&gt;"&amp;C383)+COUNTIF(C$13:C383,C383),""))</f>
        <v/>
      </c>
      <c r="E383" s="23" t="str">
        <f t="shared" ca="1" si="5"/>
        <v/>
      </c>
    </row>
    <row r="384" spans="1:5" x14ac:dyDescent="0.25">
      <c r="A384" s="23" t="str">
        <f>IF(AND(A383&lt;COUNTIF(REFERENCEMENT_ISOLANT[DATE REFERENCEMENT],"&lt;&gt;"&amp;""),A383&gt;0),'PR-tampon'!A383+1,"")</f>
        <v/>
      </c>
      <c r="B384" s="23" t="str">
        <f>IFERROR(IF(A384="","",VLOOKUP($A384,REFERENCEMENT_ISOLANT[[Ordre]:[Eligibilité procédé]],2,FALSE)),"")</f>
        <v/>
      </c>
      <c r="C384" s="23" t="str" cm="1">
        <f t="array" ref="C384">IF(B384&lt;&gt;"",INDEX(BDD_ISOLANTS_BIOSOURCES!A:BR,B384,MATCH($C$12,REFERENCEMENT_ISOLANT[#Headers],0)),"")</f>
        <v/>
      </c>
      <c r="D384" s="23" t="str">
        <f ca="1">IF($B$10=TRUE,IF(C384&lt;&gt;"",COUNTIF(INDIRECT("$C$"&amp;ROW($C$13)&amp;":$C$"&amp;491-COUNTBLANK($C$13:$C$491)),"&lt;"&amp;C384)+COUNTIF(C$13:C384,C384),""),IF(C384&lt;&gt;"",COUNTIF(INDIRECT("$C$"&amp;ROW($C$13)&amp;":$C$"&amp;491-COUNTBLANK($C$13:$C$491)),"&gt;"&amp;C384)+COUNTIF(C$13:C384,C384),""))</f>
        <v/>
      </c>
      <c r="E384" s="23" t="str">
        <f t="shared" ca="1" si="5"/>
        <v/>
      </c>
    </row>
    <row r="385" spans="1:5" x14ac:dyDescent="0.25">
      <c r="A385" s="23" t="str">
        <f>IF(AND(A384&lt;COUNTIF(REFERENCEMENT_ISOLANT[DATE REFERENCEMENT],"&lt;&gt;"&amp;""),A384&gt;0),'PR-tampon'!A384+1,"")</f>
        <v/>
      </c>
      <c r="B385" s="23" t="str">
        <f>IFERROR(IF(A385="","",VLOOKUP($A385,REFERENCEMENT_ISOLANT[[Ordre]:[Eligibilité procédé]],2,FALSE)),"")</f>
        <v/>
      </c>
      <c r="C385" s="23" t="str" cm="1">
        <f t="array" ref="C385">IF(B385&lt;&gt;"",INDEX(BDD_ISOLANTS_BIOSOURCES!A:BR,B385,MATCH($C$12,REFERENCEMENT_ISOLANT[#Headers],0)),"")</f>
        <v/>
      </c>
      <c r="D385" s="23" t="str">
        <f ca="1">IF($B$10=TRUE,IF(C385&lt;&gt;"",COUNTIF(INDIRECT("$C$"&amp;ROW($C$13)&amp;":$C$"&amp;491-COUNTBLANK($C$13:$C$491)),"&lt;"&amp;C385)+COUNTIF(C$13:C385,C385),""),IF(C385&lt;&gt;"",COUNTIF(INDIRECT("$C$"&amp;ROW($C$13)&amp;":$C$"&amp;491-COUNTBLANK($C$13:$C$491)),"&gt;"&amp;C385)+COUNTIF(C$13:C385,C385),""))</f>
        <v/>
      </c>
      <c r="E385" s="23" t="str">
        <f t="shared" ca="1" si="5"/>
        <v/>
      </c>
    </row>
    <row r="386" spans="1:5" x14ac:dyDescent="0.25">
      <c r="A386" s="23" t="str">
        <f>IF(AND(A385&lt;COUNTIF(REFERENCEMENT_ISOLANT[DATE REFERENCEMENT],"&lt;&gt;"&amp;""),A385&gt;0),'PR-tampon'!A385+1,"")</f>
        <v/>
      </c>
      <c r="B386" s="23" t="str">
        <f>IFERROR(IF(A386="","",VLOOKUP($A386,REFERENCEMENT_ISOLANT[[Ordre]:[Eligibilité procédé]],2,FALSE)),"")</f>
        <v/>
      </c>
      <c r="C386" s="23" t="str" cm="1">
        <f t="array" ref="C386">IF(B386&lt;&gt;"",INDEX(BDD_ISOLANTS_BIOSOURCES!A:BR,B386,MATCH($C$12,REFERENCEMENT_ISOLANT[#Headers],0)),"")</f>
        <v/>
      </c>
      <c r="D386" s="23" t="str">
        <f ca="1">IF($B$10=TRUE,IF(C386&lt;&gt;"",COUNTIF(INDIRECT("$C$"&amp;ROW($C$13)&amp;":$C$"&amp;491-COUNTBLANK($C$13:$C$491)),"&lt;"&amp;C386)+COUNTIF(C$13:C386,C386),""),IF(C386&lt;&gt;"",COUNTIF(INDIRECT("$C$"&amp;ROW($C$13)&amp;":$C$"&amp;491-COUNTBLANK($C$13:$C$491)),"&gt;"&amp;C386)+COUNTIF(C$13:C386,C386),""))</f>
        <v/>
      </c>
      <c r="E386" s="23" t="str">
        <f t="shared" ca="1" si="5"/>
        <v/>
      </c>
    </row>
    <row r="387" spans="1:5" x14ac:dyDescent="0.25">
      <c r="A387" s="23" t="str">
        <f>IF(AND(A386&lt;COUNTIF(REFERENCEMENT_ISOLANT[DATE REFERENCEMENT],"&lt;&gt;"&amp;""),A386&gt;0),'PR-tampon'!A386+1,"")</f>
        <v/>
      </c>
      <c r="B387" s="23" t="str">
        <f>IFERROR(IF(A387="","",VLOOKUP($A387,REFERENCEMENT_ISOLANT[[Ordre]:[Eligibilité procédé]],2,FALSE)),"")</f>
        <v/>
      </c>
      <c r="C387" s="23" t="str" cm="1">
        <f t="array" ref="C387">IF(B387&lt;&gt;"",INDEX(BDD_ISOLANTS_BIOSOURCES!A:BR,B387,MATCH($C$12,REFERENCEMENT_ISOLANT[#Headers],0)),"")</f>
        <v/>
      </c>
      <c r="D387" s="23" t="str">
        <f ca="1">IF($B$10=TRUE,IF(C387&lt;&gt;"",COUNTIF(INDIRECT("$C$"&amp;ROW($C$13)&amp;":$C$"&amp;491-COUNTBLANK($C$13:$C$491)),"&lt;"&amp;C387)+COUNTIF(C$13:C387,C387),""),IF(C387&lt;&gt;"",COUNTIF(INDIRECT("$C$"&amp;ROW($C$13)&amp;":$C$"&amp;491-COUNTBLANK($C$13:$C$491)),"&gt;"&amp;C387)+COUNTIF(C$13:C387,C387),""))</f>
        <v/>
      </c>
      <c r="E387" s="23" t="str">
        <f t="shared" ca="1" si="5"/>
        <v/>
      </c>
    </row>
    <row r="388" spans="1:5" x14ac:dyDescent="0.25">
      <c r="A388" s="23" t="str">
        <f>IF(AND(A387&lt;COUNTIF(REFERENCEMENT_ISOLANT[DATE REFERENCEMENT],"&lt;&gt;"&amp;""),A387&gt;0),'PR-tampon'!A387+1,"")</f>
        <v/>
      </c>
      <c r="B388" s="23" t="str">
        <f>IFERROR(IF(A388="","",VLOOKUP($A388,REFERENCEMENT_ISOLANT[[Ordre]:[Eligibilité procédé]],2,FALSE)),"")</f>
        <v/>
      </c>
      <c r="C388" s="23" t="str" cm="1">
        <f t="array" ref="C388">IF(B388&lt;&gt;"",INDEX(BDD_ISOLANTS_BIOSOURCES!A:BR,B388,MATCH($C$12,REFERENCEMENT_ISOLANT[#Headers],0)),"")</f>
        <v/>
      </c>
      <c r="D388" s="23" t="str">
        <f ca="1">IF($B$10=TRUE,IF(C388&lt;&gt;"",COUNTIF(INDIRECT("$C$"&amp;ROW($C$13)&amp;":$C$"&amp;491-COUNTBLANK($C$13:$C$491)),"&lt;"&amp;C388)+COUNTIF(C$13:C388,C388),""),IF(C388&lt;&gt;"",COUNTIF(INDIRECT("$C$"&amp;ROW($C$13)&amp;":$C$"&amp;491-COUNTBLANK($C$13:$C$491)),"&gt;"&amp;C388)+COUNTIF(C$13:C388,C388),""))</f>
        <v/>
      </c>
      <c r="E388" s="23" t="str">
        <f t="shared" ca="1" si="5"/>
        <v/>
      </c>
    </row>
    <row r="389" spans="1:5" x14ac:dyDescent="0.25">
      <c r="A389" s="23" t="str">
        <f>IF(AND(A388&lt;COUNTIF(REFERENCEMENT_ISOLANT[DATE REFERENCEMENT],"&lt;&gt;"&amp;""),A388&gt;0),'PR-tampon'!A388+1,"")</f>
        <v/>
      </c>
      <c r="B389" s="23" t="str">
        <f>IFERROR(IF(A389="","",VLOOKUP($A389,REFERENCEMENT_ISOLANT[[Ordre]:[Eligibilité procédé]],2,FALSE)),"")</f>
        <v/>
      </c>
      <c r="C389" s="23" t="str" cm="1">
        <f t="array" ref="C389">IF(B389&lt;&gt;"",INDEX(BDD_ISOLANTS_BIOSOURCES!A:BR,B389,MATCH($C$12,REFERENCEMENT_ISOLANT[#Headers],0)),"")</f>
        <v/>
      </c>
      <c r="D389" s="23" t="str">
        <f ca="1">IF($B$10=TRUE,IF(C389&lt;&gt;"",COUNTIF(INDIRECT("$C$"&amp;ROW($C$13)&amp;":$C$"&amp;491-COUNTBLANK($C$13:$C$491)),"&lt;"&amp;C389)+COUNTIF(C$13:C389,C389),""),IF(C389&lt;&gt;"",COUNTIF(INDIRECT("$C$"&amp;ROW($C$13)&amp;":$C$"&amp;491-COUNTBLANK($C$13:$C$491)),"&gt;"&amp;C389)+COUNTIF(C$13:C389,C389),""))</f>
        <v/>
      </c>
      <c r="E389" s="23" t="str">
        <f t="shared" ca="1" si="5"/>
        <v/>
      </c>
    </row>
    <row r="390" spans="1:5" x14ac:dyDescent="0.25">
      <c r="A390" s="23" t="str">
        <f>IF(AND(A389&lt;COUNTIF(REFERENCEMENT_ISOLANT[DATE REFERENCEMENT],"&lt;&gt;"&amp;""),A389&gt;0),'PR-tampon'!A389+1,"")</f>
        <v/>
      </c>
      <c r="B390" s="23" t="str">
        <f>IFERROR(IF(A390="","",VLOOKUP($A390,REFERENCEMENT_ISOLANT[[Ordre]:[Eligibilité procédé]],2,FALSE)),"")</f>
        <v/>
      </c>
      <c r="C390" s="23" t="str" cm="1">
        <f t="array" ref="C390">IF(B390&lt;&gt;"",INDEX(BDD_ISOLANTS_BIOSOURCES!A:BR,B390,MATCH($C$12,REFERENCEMENT_ISOLANT[#Headers],0)),"")</f>
        <v/>
      </c>
      <c r="D390" s="23" t="str">
        <f ca="1">IF($B$10=TRUE,IF(C390&lt;&gt;"",COUNTIF(INDIRECT("$C$"&amp;ROW($C$13)&amp;":$C$"&amp;491-COUNTBLANK($C$13:$C$491)),"&lt;"&amp;C390)+COUNTIF(C$13:C390,C390),""),IF(C390&lt;&gt;"",COUNTIF(INDIRECT("$C$"&amp;ROW($C$13)&amp;":$C$"&amp;491-COUNTBLANK($C$13:$C$491)),"&gt;"&amp;C390)+COUNTIF(C$13:C390,C390),""))</f>
        <v/>
      </c>
      <c r="E390" s="23" t="str">
        <f t="shared" ca="1" si="5"/>
        <v/>
      </c>
    </row>
    <row r="391" spans="1:5" x14ac:dyDescent="0.25">
      <c r="A391" s="23" t="str">
        <f>IF(AND(A390&lt;COUNTIF(REFERENCEMENT_ISOLANT[DATE REFERENCEMENT],"&lt;&gt;"&amp;""),A390&gt;0),'PR-tampon'!A390+1,"")</f>
        <v/>
      </c>
      <c r="B391" s="23" t="str">
        <f>IFERROR(IF(A391="","",VLOOKUP($A391,REFERENCEMENT_ISOLANT[[Ordre]:[Eligibilité procédé]],2,FALSE)),"")</f>
        <v/>
      </c>
      <c r="C391" s="23" t="str" cm="1">
        <f t="array" ref="C391">IF(B391&lt;&gt;"",INDEX(BDD_ISOLANTS_BIOSOURCES!A:BR,B391,MATCH($C$12,REFERENCEMENT_ISOLANT[#Headers],0)),"")</f>
        <v/>
      </c>
      <c r="D391" s="23" t="str">
        <f ca="1">IF($B$10=TRUE,IF(C391&lt;&gt;"",COUNTIF(INDIRECT("$C$"&amp;ROW($C$13)&amp;":$C$"&amp;491-COUNTBLANK($C$13:$C$491)),"&lt;"&amp;C391)+COUNTIF(C$13:C391,C391),""),IF(C391&lt;&gt;"",COUNTIF(INDIRECT("$C$"&amp;ROW($C$13)&amp;":$C$"&amp;491-COUNTBLANK($C$13:$C$491)),"&gt;"&amp;C391)+COUNTIF(C$13:C391,C391),""))</f>
        <v/>
      </c>
      <c r="E391" s="23" t="str">
        <f t="shared" ca="1" si="5"/>
        <v/>
      </c>
    </row>
    <row r="392" spans="1:5" x14ac:dyDescent="0.25">
      <c r="A392" s="23" t="str">
        <f>IF(AND(A391&lt;COUNTIF(REFERENCEMENT_ISOLANT[DATE REFERENCEMENT],"&lt;&gt;"&amp;""),A391&gt;0),'PR-tampon'!A391+1,"")</f>
        <v/>
      </c>
      <c r="B392" s="23" t="str">
        <f>IFERROR(IF(A392="","",VLOOKUP($A392,REFERENCEMENT_ISOLANT[[Ordre]:[Eligibilité procédé]],2,FALSE)),"")</f>
        <v/>
      </c>
      <c r="C392" s="23" t="str" cm="1">
        <f t="array" ref="C392">IF(B392&lt;&gt;"",INDEX(BDD_ISOLANTS_BIOSOURCES!A:BR,B392,MATCH($C$12,REFERENCEMENT_ISOLANT[#Headers],0)),"")</f>
        <v/>
      </c>
      <c r="D392" s="23" t="str">
        <f ca="1">IF($B$10=TRUE,IF(C392&lt;&gt;"",COUNTIF(INDIRECT("$C$"&amp;ROW($C$13)&amp;":$C$"&amp;491-COUNTBLANK($C$13:$C$491)),"&lt;"&amp;C392)+COUNTIF(C$13:C392,C392),""),IF(C392&lt;&gt;"",COUNTIF(INDIRECT("$C$"&amp;ROW($C$13)&amp;":$C$"&amp;491-COUNTBLANK($C$13:$C$491)),"&gt;"&amp;C392)+COUNTIF(C$13:C392,C392),""))</f>
        <v/>
      </c>
      <c r="E392" s="23" t="str">
        <f t="shared" ca="1" si="5"/>
        <v/>
      </c>
    </row>
    <row r="393" spans="1:5" x14ac:dyDescent="0.25">
      <c r="A393" s="23" t="str">
        <f>IF(AND(A392&lt;COUNTIF(REFERENCEMENT_ISOLANT[DATE REFERENCEMENT],"&lt;&gt;"&amp;""),A392&gt;0),'PR-tampon'!A392+1,"")</f>
        <v/>
      </c>
      <c r="B393" s="23" t="str">
        <f>IFERROR(IF(A393="","",VLOOKUP($A393,REFERENCEMENT_ISOLANT[[Ordre]:[Eligibilité procédé]],2,FALSE)),"")</f>
        <v/>
      </c>
      <c r="C393" s="23" t="str" cm="1">
        <f t="array" ref="C393">IF(B393&lt;&gt;"",INDEX(BDD_ISOLANTS_BIOSOURCES!A:BR,B393,MATCH($C$12,REFERENCEMENT_ISOLANT[#Headers],0)),"")</f>
        <v/>
      </c>
      <c r="D393" s="23" t="str">
        <f ca="1">IF($B$10=TRUE,IF(C393&lt;&gt;"",COUNTIF(INDIRECT("$C$"&amp;ROW($C$13)&amp;":$C$"&amp;491-COUNTBLANK($C$13:$C$491)),"&lt;"&amp;C393)+COUNTIF(C$13:C393,C393),""),IF(C393&lt;&gt;"",COUNTIF(INDIRECT("$C$"&amp;ROW($C$13)&amp;":$C$"&amp;491-COUNTBLANK($C$13:$C$491)),"&gt;"&amp;C393)+COUNTIF(C$13:C393,C393),""))</f>
        <v/>
      </c>
      <c r="E393" s="23" t="str">
        <f t="shared" ca="1" si="5"/>
        <v/>
      </c>
    </row>
    <row r="394" spans="1:5" x14ac:dyDescent="0.25">
      <c r="A394" s="23" t="str">
        <f>IF(AND(A393&lt;COUNTIF(REFERENCEMENT_ISOLANT[DATE REFERENCEMENT],"&lt;&gt;"&amp;""),A393&gt;0),'PR-tampon'!A393+1,"")</f>
        <v/>
      </c>
      <c r="B394" s="23" t="str">
        <f>IFERROR(IF(A394="","",VLOOKUP($A394,REFERENCEMENT_ISOLANT[[Ordre]:[Eligibilité procédé]],2,FALSE)),"")</f>
        <v/>
      </c>
      <c r="C394" s="23" t="str" cm="1">
        <f t="array" ref="C394">IF(B394&lt;&gt;"",INDEX(BDD_ISOLANTS_BIOSOURCES!A:BR,B394,MATCH($C$12,REFERENCEMENT_ISOLANT[#Headers],0)),"")</f>
        <v/>
      </c>
      <c r="D394" s="23" t="str">
        <f ca="1">IF($B$10=TRUE,IF(C394&lt;&gt;"",COUNTIF(INDIRECT("$C$"&amp;ROW($C$13)&amp;":$C$"&amp;491-COUNTBLANK($C$13:$C$491)),"&lt;"&amp;C394)+COUNTIF(C$13:C394,C394),""),IF(C394&lt;&gt;"",COUNTIF(INDIRECT("$C$"&amp;ROW($C$13)&amp;":$C$"&amp;491-COUNTBLANK($C$13:$C$491)),"&gt;"&amp;C394)+COUNTIF(C$13:C394,C394),""))</f>
        <v/>
      </c>
      <c r="E394" s="23" t="str">
        <f t="shared" ca="1" si="5"/>
        <v/>
      </c>
    </row>
    <row r="395" spans="1:5" x14ac:dyDescent="0.25">
      <c r="A395" s="23" t="str">
        <f>IF(AND(A394&lt;COUNTIF(REFERENCEMENT_ISOLANT[DATE REFERENCEMENT],"&lt;&gt;"&amp;""),A394&gt;0),'PR-tampon'!A394+1,"")</f>
        <v/>
      </c>
      <c r="B395" s="23" t="str">
        <f>IFERROR(IF(A395="","",VLOOKUP($A395,REFERENCEMENT_ISOLANT[[Ordre]:[Eligibilité procédé]],2,FALSE)),"")</f>
        <v/>
      </c>
      <c r="C395" s="23" t="str" cm="1">
        <f t="array" ref="C395">IF(B395&lt;&gt;"",INDEX(BDD_ISOLANTS_BIOSOURCES!A:BR,B395,MATCH($C$12,REFERENCEMENT_ISOLANT[#Headers],0)),"")</f>
        <v/>
      </c>
      <c r="D395" s="23" t="str">
        <f ca="1">IF($B$10=TRUE,IF(C395&lt;&gt;"",COUNTIF(INDIRECT("$C$"&amp;ROW($C$13)&amp;":$C$"&amp;491-COUNTBLANK($C$13:$C$491)),"&lt;"&amp;C395)+COUNTIF(C$13:C395,C395),""),IF(C395&lt;&gt;"",COUNTIF(INDIRECT("$C$"&amp;ROW($C$13)&amp;":$C$"&amp;491-COUNTBLANK($C$13:$C$491)),"&gt;"&amp;C395)+COUNTIF(C$13:C395,C395),""))</f>
        <v/>
      </c>
      <c r="E395" s="23" t="str">
        <f t="shared" ca="1" si="5"/>
        <v/>
      </c>
    </row>
    <row r="396" spans="1:5" x14ac:dyDescent="0.25">
      <c r="A396" s="23" t="str">
        <f>IF(AND(A395&lt;COUNTIF(REFERENCEMENT_ISOLANT[DATE REFERENCEMENT],"&lt;&gt;"&amp;""),A395&gt;0),'PR-tampon'!A395+1,"")</f>
        <v/>
      </c>
      <c r="B396" s="23" t="str">
        <f>IFERROR(IF(A396="","",VLOOKUP($A396,REFERENCEMENT_ISOLANT[[Ordre]:[Eligibilité procédé]],2,FALSE)),"")</f>
        <v/>
      </c>
      <c r="C396" s="23" t="str" cm="1">
        <f t="array" ref="C396">IF(B396&lt;&gt;"",INDEX(BDD_ISOLANTS_BIOSOURCES!A:BR,B396,MATCH($C$12,REFERENCEMENT_ISOLANT[#Headers],0)),"")</f>
        <v/>
      </c>
      <c r="D396" s="23" t="str">
        <f ca="1">IF($B$10=TRUE,IF(C396&lt;&gt;"",COUNTIF(INDIRECT("$C$"&amp;ROW($C$13)&amp;":$C$"&amp;491-COUNTBLANK($C$13:$C$491)),"&lt;"&amp;C396)+COUNTIF(C$13:C396,C396),""),IF(C396&lt;&gt;"",COUNTIF(INDIRECT("$C$"&amp;ROW($C$13)&amp;":$C$"&amp;491-COUNTBLANK($C$13:$C$491)),"&gt;"&amp;C396)+COUNTIF(C$13:C396,C396),""))</f>
        <v/>
      </c>
      <c r="E396" s="23" t="str">
        <f t="shared" ca="1" si="5"/>
        <v/>
      </c>
    </row>
    <row r="397" spans="1:5" x14ac:dyDescent="0.25">
      <c r="A397" s="23" t="str">
        <f>IF(AND(A396&lt;COUNTIF(REFERENCEMENT_ISOLANT[DATE REFERENCEMENT],"&lt;&gt;"&amp;""),A396&gt;0),'PR-tampon'!A396+1,"")</f>
        <v/>
      </c>
      <c r="B397" s="23" t="str">
        <f>IFERROR(IF(A397="","",VLOOKUP($A397,REFERENCEMENT_ISOLANT[[Ordre]:[Eligibilité procédé]],2,FALSE)),"")</f>
        <v/>
      </c>
      <c r="C397" s="23" t="str" cm="1">
        <f t="array" ref="C397">IF(B397&lt;&gt;"",INDEX(BDD_ISOLANTS_BIOSOURCES!A:BR,B397,MATCH($C$12,REFERENCEMENT_ISOLANT[#Headers],0)),"")</f>
        <v/>
      </c>
      <c r="D397" s="23" t="str">
        <f ca="1">IF($B$10=TRUE,IF(C397&lt;&gt;"",COUNTIF(INDIRECT("$C$"&amp;ROW($C$13)&amp;":$C$"&amp;491-COUNTBLANK($C$13:$C$491)),"&lt;"&amp;C397)+COUNTIF(C$13:C397,C397),""),IF(C397&lt;&gt;"",COUNTIF(INDIRECT("$C$"&amp;ROW($C$13)&amp;":$C$"&amp;491-COUNTBLANK($C$13:$C$491)),"&gt;"&amp;C397)+COUNTIF(C$13:C397,C397),""))</f>
        <v/>
      </c>
      <c r="E397" s="23" t="str">
        <f t="shared" ca="1" si="5"/>
        <v/>
      </c>
    </row>
    <row r="398" spans="1:5" x14ac:dyDescent="0.25">
      <c r="A398" s="23" t="str">
        <f>IF(AND(A397&lt;COUNTIF(REFERENCEMENT_ISOLANT[DATE REFERENCEMENT],"&lt;&gt;"&amp;""),A397&gt;0),'PR-tampon'!A397+1,"")</f>
        <v/>
      </c>
      <c r="B398" s="23" t="str">
        <f>IFERROR(IF(A398="","",VLOOKUP($A398,REFERENCEMENT_ISOLANT[[Ordre]:[Eligibilité procédé]],2,FALSE)),"")</f>
        <v/>
      </c>
      <c r="C398" s="23" t="str" cm="1">
        <f t="array" ref="C398">IF(B398&lt;&gt;"",INDEX(BDD_ISOLANTS_BIOSOURCES!A:BR,B398,MATCH($C$12,REFERENCEMENT_ISOLANT[#Headers],0)),"")</f>
        <v/>
      </c>
      <c r="D398" s="23" t="str">
        <f ca="1">IF($B$10=TRUE,IF(C398&lt;&gt;"",COUNTIF(INDIRECT("$C$"&amp;ROW($C$13)&amp;":$C$"&amp;491-COUNTBLANK($C$13:$C$491)),"&lt;"&amp;C398)+COUNTIF(C$13:C398,C398),""),IF(C398&lt;&gt;"",COUNTIF(INDIRECT("$C$"&amp;ROW($C$13)&amp;":$C$"&amp;491-COUNTBLANK($C$13:$C$491)),"&gt;"&amp;C398)+COUNTIF(C$13:C398,C398),""))</f>
        <v/>
      </c>
      <c r="E398" s="23" t="str">
        <f t="shared" ref="E398:E461" ca="1" si="6">IFERROR(INDEX($A$13:$D$490,MATCH(ROW(D398)-ROW($B$12),$D$13:$D$490,0),2),"")</f>
        <v/>
      </c>
    </row>
    <row r="399" spans="1:5" x14ac:dyDescent="0.25">
      <c r="A399" s="23" t="str">
        <f>IF(AND(A398&lt;COUNTIF(REFERENCEMENT_ISOLANT[DATE REFERENCEMENT],"&lt;&gt;"&amp;""),A398&gt;0),'PR-tampon'!A398+1,"")</f>
        <v/>
      </c>
      <c r="B399" s="23" t="str">
        <f>IFERROR(IF(A399="","",VLOOKUP($A399,REFERENCEMENT_ISOLANT[[Ordre]:[Eligibilité procédé]],2,FALSE)),"")</f>
        <v/>
      </c>
      <c r="C399" s="23" t="str" cm="1">
        <f t="array" ref="C399">IF(B399&lt;&gt;"",INDEX(BDD_ISOLANTS_BIOSOURCES!A:BR,B399,MATCH($C$12,REFERENCEMENT_ISOLANT[#Headers],0)),"")</f>
        <v/>
      </c>
      <c r="D399" s="23" t="str">
        <f ca="1">IF($B$10=TRUE,IF(C399&lt;&gt;"",COUNTIF(INDIRECT("$C$"&amp;ROW($C$13)&amp;":$C$"&amp;491-COUNTBLANK($C$13:$C$491)),"&lt;"&amp;C399)+COUNTIF(C$13:C399,C399),""),IF(C399&lt;&gt;"",COUNTIF(INDIRECT("$C$"&amp;ROW($C$13)&amp;":$C$"&amp;491-COUNTBLANK($C$13:$C$491)),"&gt;"&amp;C399)+COUNTIF(C$13:C399,C399),""))</f>
        <v/>
      </c>
      <c r="E399" s="23" t="str">
        <f t="shared" ca="1" si="6"/>
        <v/>
      </c>
    </row>
    <row r="400" spans="1:5" x14ac:dyDescent="0.25">
      <c r="A400" s="23" t="str">
        <f>IF(AND(A399&lt;COUNTIF(REFERENCEMENT_ISOLANT[DATE REFERENCEMENT],"&lt;&gt;"&amp;""),A399&gt;0),'PR-tampon'!A399+1,"")</f>
        <v/>
      </c>
      <c r="B400" s="23" t="str">
        <f>IFERROR(IF(A400="","",VLOOKUP($A400,REFERENCEMENT_ISOLANT[[Ordre]:[Eligibilité procédé]],2,FALSE)),"")</f>
        <v/>
      </c>
      <c r="C400" s="23" t="str" cm="1">
        <f t="array" ref="C400">IF(B400&lt;&gt;"",INDEX(BDD_ISOLANTS_BIOSOURCES!A:BR,B400,MATCH($C$12,REFERENCEMENT_ISOLANT[#Headers],0)),"")</f>
        <v/>
      </c>
      <c r="D400" s="23" t="str">
        <f ca="1">IF($B$10=TRUE,IF(C400&lt;&gt;"",COUNTIF(INDIRECT("$C$"&amp;ROW($C$13)&amp;":$C$"&amp;491-COUNTBLANK($C$13:$C$491)),"&lt;"&amp;C400)+COUNTIF(C$13:C400,C400),""),IF(C400&lt;&gt;"",COUNTIF(INDIRECT("$C$"&amp;ROW($C$13)&amp;":$C$"&amp;491-COUNTBLANK($C$13:$C$491)),"&gt;"&amp;C400)+COUNTIF(C$13:C400,C400),""))</f>
        <v/>
      </c>
      <c r="E400" s="23" t="str">
        <f t="shared" ca="1" si="6"/>
        <v/>
      </c>
    </row>
    <row r="401" spans="1:5" x14ac:dyDescent="0.25">
      <c r="A401" s="23" t="str">
        <f>IF(AND(A400&lt;COUNTIF(REFERENCEMENT_ISOLANT[DATE REFERENCEMENT],"&lt;&gt;"&amp;""),A400&gt;0),'PR-tampon'!A400+1,"")</f>
        <v/>
      </c>
      <c r="B401" s="23" t="str">
        <f>IFERROR(IF(A401="","",VLOOKUP($A401,REFERENCEMENT_ISOLANT[[Ordre]:[Eligibilité procédé]],2,FALSE)),"")</f>
        <v/>
      </c>
      <c r="C401" s="23" t="str" cm="1">
        <f t="array" ref="C401">IF(B401&lt;&gt;"",INDEX(BDD_ISOLANTS_BIOSOURCES!A:BR,B401,MATCH($C$12,REFERENCEMENT_ISOLANT[#Headers],0)),"")</f>
        <v/>
      </c>
      <c r="D401" s="23" t="str">
        <f ca="1">IF($B$10=TRUE,IF(C401&lt;&gt;"",COUNTIF(INDIRECT("$C$"&amp;ROW($C$13)&amp;":$C$"&amp;491-COUNTBLANK($C$13:$C$491)),"&lt;"&amp;C401)+COUNTIF(C$13:C401,C401),""),IF(C401&lt;&gt;"",COUNTIF(INDIRECT("$C$"&amp;ROW($C$13)&amp;":$C$"&amp;491-COUNTBLANK($C$13:$C$491)),"&gt;"&amp;C401)+COUNTIF(C$13:C401,C401),""))</f>
        <v/>
      </c>
      <c r="E401" s="23" t="str">
        <f t="shared" ca="1" si="6"/>
        <v/>
      </c>
    </row>
    <row r="402" spans="1:5" x14ac:dyDescent="0.25">
      <c r="A402" s="23" t="str">
        <f>IF(AND(A401&lt;COUNTIF(REFERENCEMENT_ISOLANT[DATE REFERENCEMENT],"&lt;&gt;"&amp;""),A401&gt;0),'PR-tampon'!A401+1,"")</f>
        <v/>
      </c>
      <c r="B402" s="23" t="str">
        <f>IFERROR(IF(A402="","",VLOOKUP($A402,REFERENCEMENT_ISOLANT[[Ordre]:[Eligibilité procédé]],2,FALSE)),"")</f>
        <v/>
      </c>
      <c r="C402" s="23" t="str" cm="1">
        <f t="array" ref="C402">IF(B402&lt;&gt;"",INDEX(BDD_ISOLANTS_BIOSOURCES!A:BR,B402,MATCH($C$12,REFERENCEMENT_ISOLANT[#Headers],0)),"")</f>
        <v/>
      </c>
      <c r="D402" s="23" t="str">
        <f ca="1">IF($B$10=TRUE,IF(C402&lt;&gt;"",COUNTIF(INDIRECT("$C$"&amp;ROW($C$13)&amp;":$C$"&amp;491-COUNTBLANK($C$13:$C$491)),"&lt;"&amp;C402)+COUNTIF(C$13:C402,C402),""),IF(C402&lt;&gt;"",COUNTIF(INDIRECT("$C$"&amp;ROW($C$13)&amp;":$C$"&amp;491-COUNTBLANK($C$13:$C$491)),"&gt;"&amp;C402)+COUNTIF(C$13:C402,C402),""))</f>
        <v/>
      </c>
      <c r="E402" s="23" t="str">
        <f t="shared" ca="1" si="6"/>
        <v/>
      </c>
    </row>
    <row r="403" spans="1:5" x14ac:dyDescent="0.25">
      <c r="A403" s="23" t="str">
        <f>IF(AND(A402&lt;COUNTIF(REFERENCEMENT_ISOLANT[DATE REFERENCEMENT],"&lt;&gt;"&amp;""),A402&gt;0),'PR-tampon'!A402+1,"")</f>
        <v/>
      </c>
      <c r="B403" s="23" t="str">
        <f>IFERROR(IF(A403="","",VLOOKUP($A403,REFERENCEMENT_ISOLANT[[Ordre]:[Eligibilité procédé]],2,FALSE)),"")</f>
        <v/>
      </c>
      <c r="C403" s="23" t="str" cm="1">
        <f t="array" ref="C403">IF(B403&lt;&gt;"",INDEX(BDD_ISOLANTS_BIOSOURCES!A:BR,B403,MATCH($C$12,REFERENCEMENT_ISOLANT[#Headers],0)),"")</f>
        <v/>
      </c>
      <c r="D403" s="23" t="str">
        <f ca="1">IF($B$10=TRUE,IF(C403&lt;&gt;"",COUNTIF(INDIRECT("$C$"&amp;ROW($C$13)&amp;":$C$"&amp;491-COUNTBLANK($C$13:$C$491)),"&lt;"&amp;C403)+COUNTIF(C$13:C403,C403),""),IF(C403&lt;&gt;"",COUNTIF(INDIRECT("$C$"&amp;ROW($C$13)&amp;":$C$"&amp;491-COUNTBLANK($C$13:$C$491)),"&gt;"&amp;C403)+COUNTIF(C$13:C403,C403),""))</f>
        <v/>
      </c>
      <c r="E403" s="23" t="str">
        <f t="shared" ca="1" si="6"/>
        <v/>
      </c>
    </row>
    <row r="404" spans="1:5" x14ac:dyDescent="0.25">
      <c r="A404" s="23" t="str">
        <f>IF(AND(A403&lt;COUNTIF(REFERENCEMENT_ISOLANT[DATE REFERENCEMENT],"&lt;&gt;"&amp;""),A403&gt;0),'PR-tampon'!A403+1,"")</f>
        <v/>
      </c>
      <c r="B404" s="23" t="str">
        <f>IFERROR(IF(A404="","",VLOOKUP($A404,REFERENCEMENT_ISOLANT[[Ordre]:[Eligibilité procédé]],2,FALSE)),"")</f>
        <v/>
      </c>
      <c r="C404" s="23" t="str" cm="1">
        <f t="array" ref="C404">IF(B404&lt;&gt;"",INDEX(BDD_ISOLANTS_BIOSOURCES!A:BR,B404,MATCH($C$12,REFERENCEMENT_ISOLANT[#Headers],0)),"")</f>
        <v/>
      </c>
      <c r="D404" s="23" t="str">
        <f ca="1">IF($B$10=TRUE,IF(C404&lt;&gt;"",COUNTIF(INDIRECT("$C$"&amp;ROW($C$13)&amp;":$C$"&amp;491-COUNTBLANK($C$13:$C$491)),"&lt;"&amp;C404)+COUNTIF(C$13:C404,C404),""),IF(C404&lt;&gt;"",COUNTIF(INDIRECT("$C$"&amp;ROW($C$13)&amp;":$C$"&amp;491-COUNTBLANK($C$13:$C$491)),"&gt;"&amp;C404)+COUNTIF(C$13:C404,C404),""))</f>
        <v/>
      </c>
      <c r="E404" s="23" t="str">
        <f t="shared" ca="1" si="6"/>
        <v/>
      </c>
    </row>
    <row r="405" spans="1:5" x14ac:dyDescent="0.25">
      <c r="A405" s="23" t="str">
        <f>IF(AND(A404&lt;COUNTIF(REFERENCEMENT_ISOLANT[DATE REFERENCEMENT],"&lt;&gt;"&amp;""),A404&gt;0),'PR-tampon'!A404+1,"")</f>
        <v/>
      </c>
      <c r="B405" s="23" t="str">
        <f>IFERROR(IF(A405="","",VLOOKUP($A405,REFERENCEMENT_ISOLANT[[Ordre]:[Eligibilité procédé]],2,FALSE)),"")</f>
        <v/>
      </c>
      <c r="C405" s="23" t="str" cm="1">
        <f t="array" ref="C405">IF(B405&lt;&gt;"",INDEX(BDD_ISOLANTS_BIOSOURCES!A:BR,B405,MATCH($C$12,REFERENCEMENT_ISOLANT[#Headers],0)),"")</f>
        <v/>
      </c>
      <c r="D405" s="23" t="str">
        <f ca="1">IF($B$10=TRUE,IF(C405&lt;&gt;"",COUNTIF(INDIRECT("$C$"&amp;ROW($C$13)&amp;":$C$"&amp;491-COUNTBLANK($C$13:$C$491)),"&lt;"&amp;C405)+COUNTIF(C$13:C405,C405),""),IF(C405&lt;&gt;"",COUNTIF(INDIRECT("$C$"&amp;ROW($C$13)&amp;":$C$"&amp;491-COUNTBLANK($C$13:$C$491)),"&gt;"&amp;C405)+COUNTIF(C$13:C405,C405),""))</f>
        <v/>
      </c>
      <c r="E405" s="23" t="str">
        <f t="shared" ca="1" si="6"/>
        <v/>
      </c>
    </row>
    <row r="406" spans="1:5" x14ac:dyDescent="0.25">
      <c r="A406" s="23" t="str">
        <f>IF(AND(A405&lt;COUNTIF(REFERENCEMENT_ISOLANT[DATE REFERENCEMENT],"&lt;&gt;"&amp;""),A405&gt;0),'PR-tampon'!A405+1,"")</f>
        <v/>
      </c>
      <c r="B406" s="23" t="str">
        <f>IFERROR(IF(A406="","",VLOOKUP($A406,REFERENCEMENT_ISOLANT[[Ordre]:[Eligibilité procédé]],2,FALSE)),"")</f>
        <v/>
      </c>
      <c r="C406" s="23" t="str" cm="1">
        <f t="array" ref="C406">IF(B406&lt;&gt;"",INDEX(BDD_ISOLANTS_BIOSOURCES!A:BR,B406,MATCH($C$12,REFERENCEMENT_ISOLANT[#Headers],0)),"")</f>
        <v/>
      </c>
      <c r="D406" s="23" t="str">
        <f ca="1">IF($B$10=TRUE,IF(C406&lt;&gt;"",COUNTIF(INDIRECT("$C$"&amp;ROW($C$13)&amp;":$C$"&amp;491-COUNTBLANK($C$13:$C$491)),"&lt;"&amp;C406)+COUNTIF(C$13:C406,C406),""),IF(C406&lt;&gt;"",COUNTIF(INDIRECT("$C$"&amp;ROW($C$13)&amp;":$C$"&amp;491-COUNTBLANK($C$13:$C$491)),"&gt;"&amp;C406)+COUNTIF(C$13:C406,C406),""))</f>
        <v/>
      </c>
      <c r="E406" s="23" t="str">
        <f t="shared" ca="1" si="6"/>
        <v/>
      </c>
    </row>
    <row r="407" spans="1:5" x14ac:dyDescent="0.25">
      <c r="A407" s="23" t="str">
        <f>IF(AND(A406&lt;COUNTIF(REFERENCEMENT_ISOLANT[DATE REFERENCEMENT],"&lt;&gt;"&amp;""),A406&gt;0),'PR-tampon'!A406+1,"")</f>
        <v/>
      </c>
      <c r="B407" s="23" t="str">
        <f>IFERROR(IF(A407="","",VLOOKUP($A407,REFERENCEMENT_ISOLANT[[Ordre]:[Eligibilité procédé]],2,FALSE)),"")</f>
        <v/>
      </c>
      <c r="C407" s="23" t="str" cm="1">
        <f t="array" ref="C407">IF(B407&lt;&gt;"",INDEX(BDD_ISOLANTS_BIOSOURCES!A:BR,B407,MATCH($C$12,REFERENCEMENT_ISOLANT[#Headers],0)),"")</f>
        <v/>
      </c>
      <c r="D407" s="23" t="str">
        <f ca="1">IF($B$10=TRUE,IF(C407&lt;&gt;"",COUNTIF(INDIRECT("$C$"&amp;ROW($C$13)&amp;":$C$"&amp;491-COUNTBLANK($C$13:$C$491)),"&lt;"&amp;C407)+COUNTIF(C$13:C407,C407),""),IF(C407&lt;&gt;"",COUNTIF(INDIRECT("$C$"&amp;ROW($C$13)&amp;":$C$"&amp;491-COUNTBLANK($C$13:$C$491)),"&gt;"&amp;C407)+COUNTIF(C$13:C407,C407),""))</f>
        <v/>
      </c>
      <c r="E407" s="23" t="str">
        <f t="shared" ca="1" si="6"/>
        <v/>
      </c>
    </row>
    <row r="408" spans="1:5" x14ac:dyDescent="0.25">
      <c r="A408" s="23" t="str">
        <f>IF(AND(A407&lt;COUNTIF(REFERENCEMENT_ISOLANT[DATE REFERENCEMENT],"&lt;&gt;"&amp;""),A407&gt;0),'PR-tampon'!A407+1,"")</f>
        <v/>
      </c>
      <c r="B408" s="23" t="str">
        <f>IFERROR(IF(A408="","",VLOOKUP($A408,REFERENCEMENT_ISOLANT[[Ordre]:[Eligibilité procédé]],2,FALSE)),"")</f>
        <v/>
      </c>
      <c r="C408" s="23" t="str" cm="1">
        <f t="array" ref="C408">IF(B408&lt;&gt;"",INDEX(BDD_ISOLANTS_BIOSOURCES!A:BR,B408,MATCH($C$12,REFERENCEMENT_ISOLANT[#Headers],0)),"")</f>
        <v/>
      </c>
      <c r="D408" s="23" t="str">
        <f ca="1">IF($B$10=TRUE,IF(C408&lt;&gt;"",COUNTIF(INDIRECT("$C$"&amp;ROW($C$13)&amp;":$C$"&amp;491-COUNTBLANK($C$13:$C$491)),"&lt;"&amp;C408)+COUNTIF(C$13:C408,C408),""),IF(C408&lt;&gt;"",COUNTIF(INDIRECT("$C$"&amp;ROW($C$13)&amp;":$C$"&amp;491-COUNTBLANK($C$13:$C$491)),"&gt;"&amp;C408)+COUNTIF(C$13:C408,C408),""))</f>
        <v/>
      </c>
      <c r="E408" s="23" t="str">
        <f t="shared" ca="1" si="6"/>
        <v/>
      </c>
    </row>
    <row r="409" spans="1:5" x14ac:dyDescent="0.25">
      <c r="A409" s="23" t="str">
        <f>IF(AND(A408&lt;COUNTIF(REFERENCEMENT_ISOLANT[DATE REFERENCEMENT],"&lt;&gt;"&amp;""),A408&gt;0),'PR-tampon'!A408+1,"")</f>
        <v/>
      </c>
      <c r="B409" s="23" t="str">
        <f>IFERROR(IF(A409="","",VLOOKUP($A409,REFERENCEMENT_ISOLANT[[Ordre]:[Eligibilité procédé]],2,FALSE)),"")</f>
        <v/>
      </c>
      <c r="C409" s="23" t="str" cm="1">
        <f t="array" ref="C409">IF(B409&lt;&gt;"",INDEX(BDD_ISOLANTS_BIOSOURCES!A:BR,B409,MATCH($C$12,REFERENCEMENT_ISOLANT[#Headers],0)),"")</f>
        <v/>
      </c>
      <c r="D409" s="23" t="str">
        <f ca="1">IF($B$10=TRUE,IF(C409&lt;&gt;"",COUNTIF(INDIRECT("$C$"&amp;ROW($C$13)&amp;":$C$"&amp;491-COUNTBLANK($C$13:$C$491)),"&lt;"&amp;C409)+COUNTIF(C$13:C409,C409),""),IF(C409&lt;&gt;"",COUNTIF(INDIRECT("$C$"&amp;ROW($C$13)&amp;":$C$"&amp;491-COUNTBLANK($C$13:$C$491)),"&gt;"&amp;C409)+COUNTIF(C$13:C409,C409),""))</f>
        <v/>
      </c>
      <c r="E409" s="23" t="str">
        <f t="shared" ca="1" si="6"/>
        <v/>
      </c>
    </row>
    <row r="410" spans="1:5" x14ac:dyDescent="0.25">
      <c r="A410" s="23" t="str">
        <f>IF(AND(A409&lt;COUNTIF(REFERENCEMENT_ISOLANT[DATE REFERENCEMENT],"&lt;&gt;"&amp;""),A409&gt;0),'PR-tampon'!A409+1,"")</f>
        <v/>
      </c>
      <c r="B410" s="23" t="str">
        <f>IFERROR(IF(A410="","",VLOOKUP($A410,REFERENCEMENT_ISOLANT[[Ordre]:[Eligibilité procédé]],2,FALSE)),"")</f>
        <v/>
      </c>
      <c r="C410" s="23" t="str" cm="1">
        <f t="array" ref="C410">IF(B410&lt;&gt;"",INDEX(BDD_ISOLANTS_BIOSOURCES!A:BR,B410,MATCH($C$12,REFERENCEMENT_ISOLANT[#Headers],0)),"")</f>
        <v/>
      </c>
      <c r="D410" s="23" t="str">
        <f ca="1">IF($B$10=TRUE,IF(C410&lt;&gt;"",COUNTIF(INDIRECT("$C$"&amp;ROW($C$13)&amp;":$C$"&amp;491-COUNTBLANK($C$13:$C$491)),"&lt;"&amp;C410)+COUNTIF(C$13:C410,C410),""),IF(C410&lt;&gt;"",COUNTIF(INDIRECT("$C$"&amp;ROW($C$13)&amp;":$C$"&amp;491-COUNTBLANK($C$13:$C$491)),"&gt;"&amp;C410)+COUNTIF(C$13:C410,C410),""))</f>
        <v/>
      </c>
      <c r="E410" s="23" t="str">
        <f t="shared" ca="1" si="6"/>
        <v/>
      </c>
    </row>
    <row r="411" spans="1:5" x14ac:dyDescent="0.25">
      <c r="A411" s="23" t="str">
        <f>IF(AND(A410&lt;COUNTIF(REFERENCEMENT_ISOLANT[DATE REFERENCEMENT],"&lt;&gt;"&amp;""),A410&gt;0),'PR-tampon'!A410+1,"")</f>
        <v/>
      </c>
      <c r="B411" s="23" t="str">
        <f>IFERROR(IF(A411="","",VLOOKUP($A411,REFERENCEMENT_ISOLANT[[Ordre]:[Eligibilité procédé]],2,FALSE)),"")</f>
        <v/>
      </c>
      <c r="C411" s="23" t="str" cm="1">
        <f t="array" ref="C411">IF(B411&lt;&gt;"",INDEX(BDD_ISOLANTS_BIOSOURCES!A:BR,B411,MATCH($C$12,REFERENCEMENT_ISOLANT[#Headers],0)),"")</f>
        <v/>
      </c>
      <c r="D411" s="23" t="str">
        <f ca="1">IF($B$10=TRUE,IF(C411&lt;&gt;"",COUNTIF(INDIRECT("$C$"&amp;ROW($C$13)&amp;":$C$"&amp;491-COUNTBLANK($C$13:$C$491)),"&lt;"&amp;C411)+COUNTIF(C$13:C411,C411),""),IF(C411&lt;&gt;"",COUNTIF(INDIRECT("$C$"&amp;ROW($C$13)&amp;":$C$"&amp;491-COUNTBLANK($C$13:$C$491)),"&gt;"&amp;C411)+COUNTIF(C$13:C411,C411),""))</f>
        <v/>
      </c>
      <c r="E411" s="23" t="str">
        <f t="shared" ca="1" si="6"/>
        <v/>
      </c>
    </row>
    <row r="412" spans="1:5" x14ac:dyDescent="0.25">
      <c r="A412" s="23" t="str">
        <f>IF(AND(A411&lt;COUNTIF(REFERENCEMENT_ISOLANT[DATE REFERENCEMENT],"&lt;&gt;"&amp;""),A411&gt;0),'PR-tampon'!A411+1,"")</f>
        <v/>
      </c>
      <c r="B412" s="23" t="str">
        <f>IFERROR(IF(A412="","",VLOOKUP($A412,REFERENCEMENT_ISOLANT[[Ordre]:[Eligibilité procédé]],2,FALSE)),"")</f>
        <v/>
      </c>
      <c r="C412" s="23" t="str" cm="1">
        <f t="array" ref="C412">IF(B412&lt;&gt;"",INDEX(BDD_ISOLANTS_BIOSOURCES!A:BR,B412,MATCH($C$12,REFERENCEMENT_ISOLANT[#Headers],0)),"")</f>
        <v/>
      </c>
      <c r="D412" s="23" t="str">
        <f ca="1">IF($B$10=TRUE,IF(C412&lt;&gt;"",COUNTIF(INDIRECT("$C$"&amp;ROW($C$13)&amp;":$C$"&amp;491-COUNTBLANK($C$13:$C$491)),"&lt;"&amp;C412)+COUNTIF(C$13:C412,C412),""),IF(C412&lt;&gt;"",COUNTIF(INDIRECT("$C$"&amp;ROW($C$13)&amp;":$C$"&amp;491-COUNTBLANK($C$13:$C$491)),"&gt;"&amp;C412)+COUNTIF(C$13:C412,C412),""))</f>
        <v/>
      </c>
      <c r="E412" s="23" t="str">
        <f t="shared" ca="1" si="6"/>
        <v/>
      </c>
    </row>
    <row r="413" spans="1:5" x14ac:dyDescent="0.25">
      <c r="A413" s="23" t="str">
        <f>IF(AND(A412&lt;COUNTIF(REFERENCEMENT_ISOLANT[DATE REFERENCEMENT],"&lt;&gt;"&amp;""),A412&gt;0),'PR-tampon'!A412+1,"")</f>
        <v/>
      </c>
      <c r="B413" s="23" t="str">
        <f>IFERROR(IF(A413="","",VLOOKUP($A413,REFERENCEMENT_ISOLANT[[Ordre]:[Eligibilité procédé]],2,FALSE)),"")</f>
        <v/>
      </c>
      <c r="C413" s="23" t="str" cm="1">
        <f t="array" ref="C413">IF(B413&lt;&gt;"",INDEX(BDD_ISOLANTS_BIOSOURCES!A:BR,B413,MATCH($C$12,REFERENCEMENT_ISOLANT[#Headers],0)),"")</f>
        <v/>
      </c>
      <c r="D413" s="23" t="str">
        <f ca="1">IF($B$10=TRUE,IF(C413&lt;&gt;"",COUNTIF(INDIRECT("$C$"&amp;ROW($C$13)&amp;":$C$"&amp;491-COUNTBLANK($C$13:$C$491)),"&lt;"&amp;C413)+COUNTIF(C$13:C413,C413),""),IF(C413&lt;&gt;"",COUNTIF(INDIRECT("$C$"&amp;ROW($C$13)&amp;":$C$"&amp;491-COUNTBLANK($C$13:$C$491)),"&gt;"&amp;C413)+COUNTIF(C$13:C413,C413),""))</f>
        <v/>
      </c>
      <c r="E413" s="23" t="str">
        <f t="shared" ca="1" si="6"/>
        <v/>
      </c>
    </row>
    <row r="414" spans="1:5" x14ac:dyDescent="0.25">
      <c r="A414" s="23" t="str">
        <f>IF(AND(A413&lt;COUNTIF(REFERENCEMENT_ISOLANT[DATE REFERENCEMENT],"&lt;&gt;"&amp;""),A413&gt;0),'PR-tampon'!A413+1,"")</f>
        <v/>
      </c>
      <c r="B414" s="23" t="str">
        <f>IFERROR(IF(A414="","",VLOOKUP($A414,REFERENCEMENT_ISOLANT[[Ordre]:[Eligibilité procédé]],2,FALSE)),"")</f>
        <v/>
      </c>
      <c r="C414" s="23" t="str" cm="1">
        <f t="array" ref="C414">IF(B414&lt;&gt;"",INDEX(BDD_ISOLANTS_BIOSOURCES!A:BR,B414,MATCH($C$12,REFERENCEMENT_ISOLANT[#Headers],0)),"")</f>
        <v/>
      </c>
      <c r="D414" s="23" t="str">
        <f ca="1">IF($B$10=TRUE,IF(C414&lt;&gt;"",COUNTIF(INDIRECT("$C$"&amp;ROW($C$13)&amp;":$C$"&amp;491-COUNTBLANK($C$13:$C$491)),"&lt;"&amp;C414)+COUNTIF(C$13:C414,C414),""),IF(C414&lt;&gt;"",COUNTIF(INDIRECT("$C$"&amp;ROW($C$13)&amp;":$C$"&amp;491-COUNTBLANK($C$13:$C$491)),"&gt;"&amp;C414)+COUNTIF(C$13:C414,C414),""))</f>
        <v/>
      </c>
      <c r="E414" s="23" t="str">
        <f t="shared" ca="1" si="6"/>
        <v/>
      </c>
    </row>
    <row r="415" spans="1:5" x14ac:dyDescent="0.25">
      <c r="A415" s="23" t="str">
        <f>IF(AND(A414&lt;COUNTIF(REFERENCEMENT_ISOLANT[DATE REFERENCEMENT],"&lt;&gt;"&amp;""),A414&gt;0),'PR-tampon'!A414+1,"")</f>
        <v/>
      </c>
      <c r="B415" s="23" t="str">
        <f>IFERROR(IF(A415="","",VLOOKUP($A415,REFERENCEMENT_ISOLANT[[Ordre]:[Eligibilité procédé]],2,FALSE)),"")</f>
        <v/>
      </c>
      <c r="C415" s="23" t="str" cm="1">
        <f t="array" ref="C415">IF(B415&lt;&gt;"",INDEX(BDD_ISOLANTS_BIOSOURCES!A:BR,B415,MATCH($C$12,REFERENCEMENT_ISOLANT[#Headers],0)),"")</f>
        <v/>
      </c>
      <c r="D415" s="23" t="str">
        <f ca="1">IF($B$10=TRUE,IF(C415&lt;&gt;"",COUNTIF(INDIRECT("$C$"&amp;ROW($C$13)&amp;":$C$"&amp;491-COUNTBLANK($C$13:$C$491)),"&lt;"&amp;C415)+COUNTIF(C$13:C415,C415),""),IF(C415&lt;&gt;"",COUNTIF(INDIRECT("$C$"&amp;ROW($C$13)&amp;":$C$"&amp;491-COUNTBLANK($C$13:$C$491)),"&gt;"&amp;C415)+COUNTIF(C$13:C415,C415),""))</f>
        <v/>
      </c>
      <c r="E415" s="23" t="str">
        <f t="shared" ca="1" si="6"/>
        <v/>
      </c>
    </row>
    <row r="416" spans="1:5" x14ac:dyDescent="0.25">
      <c r="A416" s="23" t="str">
        <f>IF(AND(A415&lt;COUNTIF(REFERENCEMENT_ISOLANT[DATE REFERENCEMENT],"&lt;&gt;"&amp;""),A415&gt;0),'PR-tampon'!A415+1,"")</f>
        <v/>
      </c>
      <c r="B416" s="23" t="str">
        <f>IFERROR(IF(A416="","",VLOOKUP($A416,REFERENCEMENT_ISOLANT[[Ordre]:[Eligibilité procédé]],2,FALSE)),"")</f>
        <v/>
      </c>
      <c r="C416" s="23" t="str" cm="1">
        <f t="array" ref="C416">IF(B416&lt;&gt;"",INDEX(BDD_ISOLANTS_BIOSOURCES!A:BR,B416,MATCH($C$12,REFERENCEMENT_ISOLANT[#Headers],0)),"")</f>
        <v/>
      </c>
      <c r="D416" s="23" t="str">
        <f ca="1">IF($B$10=TRUE,IF(C416&lt;&gt;"",COUNTIF(INDIRECT("$C$"&amp;ROW($C$13)&amp;":$C$"&amp;491-COUNTBLANK($C$13:$C$491)),"&lt;"&amp;C416)+COUNTIF(C$13:C416,C416),""),IF(C416&lt;&gt;"",COUNTIF(INDIRECT("$C$"&amp;ROW($C$13)&amp;":$C$"&amp;491-COUNTBLANK($C$13:$C$491)),"&gt;"&amp;C416)+COUNTIF(C$13:C416,C416),""))</f>
        <v/>
      </c>
      <c r="E416" s="23" t="str">
        <f t="shared" ca="1" si="6"/>
        <v/>
      </c>
    </row>
    <row r="417" spans="1:5" x14ac:dyDescent="0.25">
      <c r="A417" s="23" t="str">
        <f>IF(AND(A416&lt;COUNTIF(REFERENCEMENT_ISOLANT[DATE REFERENCEMENT],"&lt;&gt;"&amp;""),A416&gt;0),'PR-tampon'!A416+1,"")</f>
        <v/>
      </c>
      <c r="B417" s="23" t="str">
        <f>IFERROR(IF(A417="","",VLOOKUP($A417,REFERENCEMENT_ISOLANT[[Ordre]:[Eligibilité procédé]],2,FALSE)),"")</f>
        <v/>
      </c>
      <c r="C417" s="23" t="str" cm="1">
        <f t="array" ref="C417">IF(B417&lt;&gt;"",INDEX(BDD_ISOLANTS_BIOSOURCES!A:BR,B417,MATCH($C$12,REFERENCEMENT_ISOLANT[#Headers],0)),"")</f>
        <v/>
      </c>
      <c r="D417" s="23" t="str">
        <f ca="1">IF($B$10=TRUE,IF(C417&lt;&gt;"",COUNTIF(INDIRECT("$C$"&amp;ROW($C$13)&amp;":$C$"&amp;491-COUNTBLANK($C$13:$C$491)),"&lt;"&amp;C417)+COUNTIF(C$13:C417,C417),""),IF(C417&lt;&gt;"",COUNTIF(INDIRECT("$C$"&amp;ROW($C$13)&amp;":$C$"&amp;491-COUNTBLANK($C$13:$C$491)),"&gt;"&amp;C417)+COUNTIF(C$13:C417,C417),""))</f>
        <v/>
      </c>
      <c r="E417" s="23" t="str">
        <f t="shared" ca="1" si="6"/>
        <v/>
      </c>
    </row>
    <row r="418" spans="1:5" x14ac:dyDescent="0.25">
      <c r="A418" s="23" t="str">
        <f>IF(AND(A417&lt;COUNTIF(REFERENCEMENT_ISOLANT[DATE REFERENCEMENT],"&lt;&gt;"&amp;""),A417&gt;0),'PR-tampon'!A417+1,"")</f>
        <v/>
      </c>
      <c r="B418" s="23" t="str">
        <f>IFERROR(IF(A418="","",VLOOKUP($A418,REFERENCEMENT_ISOLANT[[Ordre]:[Eligibilité procédé]],2,FALSE)),"")</f>
        <v/>
      </c>
      <c r="C418" s="23" t="str" cm="1">
        <f t="array" ref="C418">IF(B418&lt;&gt;"",INDEX(BDD_ISOLANTS_BIOSOURCES!A:BR,B418,MATCH($C$12,REFERENCEMENT_ISOLANT[#Headers],0)),"")</f>
        <v/>
      </c>
      <c r="D418" s="23" t="str">
        <f ca="1">IF($B$10=TRUE,IF(C418&lt;&gt;"",COUNTIF(INDIRECT("$C$"&amp;ROW($C$13)&amp;":$C$"&amp;491-COUNTBLANK($C$13:$C$491)),"&lt;"&amp;C418)+COUNTIF(C$13:C418,C418),""),IF(C418&lt;&gt;"",COUNTIF(INDIRECT("$C$"&amp;ROW($C$13)&amp;":$C$"&amp;491-COUNTBLANK($C$13:$C$491)),"&gt;"&amp;C418)+COUNTIF(C$13:C418,C418),""))</f>
        <v/>
      </c>
      <c r="E418" s="23" t="str">
        <f t="shared" ca="1" si="6"/>
        <v/>
      </c>
    </row>
    <row r="419" spans="1:5" x14ac:dyDescent="0.25">
      <c r="A419" s="23" t="str">
        <f>IF(AND(A418&lt;COUNTIF(REFERENCEMENT_ISOLANT[DATE REFERENCEMENT],"&lt;&gt;"&amp;""),A418&gt;0),'PR-tampon'!A418+1,"")</f>
        <v/>
      </c>
      <c r="B419" s="23" t="str">
        <f>IFERROR(IF(A419="","",VLOOKUP($A419,REFERENCEMENT_ISOLANT[[Ordre]:[Eligibilité procédé]],2,FALSE)),"")</f>
        <v/>
      </c>
      <c r="C419" s="23" t="str" cm="1">
        <f t="array" ref="C419">IF(B419&lt;&gt;"",INDEX(BDD_ISOLANTS_BIOSOURCES!A:BR,B419,MATCH($C$12,REFERENCEMENT_ISOLANT[#Headers],0)),"")</f>
        <v/>
      </c>
      <c r="D419" s="23" t="str">
        <f ca="1">IF($B$10=TRUE,IF(C419&lt;&gt;"",COUNTIF(INDIRECT("$C$"&amp;ROW($C$13)&amp;":$C$"&amp;491-COUNTBLANK($C$13:$C$491)),"&lt;"&amp;C419)+COUNTIF(C$13:C419,C419),""),IF(C419&lt;&gt;"",COUNTIF(INDIRECT("$C$"&amp;ROW($C$13)&amp;":$C$"&amp;491-COUNTBLANK($C$13:$C$491)),"&gt;"&amp;C419)+COUNTIF(C$13:C419,C419),""))</f>
        <v/>
      </c>
      <c r="E419" s="23" t="str">
        <f t="shared" ca="1" si="6"/>
        <v/>
      </c>
    </row>
    <row r="420" spans="1:5" x14ac:dyDescent="0.25">
      <c r="A420" s="23" t="str">
        <f>IF(AND(A419&lt;COUNTIF(REFERENCEMENT_ISOLANT[DATE REFERENCEMENT],"&lt;&gt;"&amp;""),A419&gt;0),'PR-tampon'!A419+1,"")</f>
        <v/>
      </c>
      <c r="B420" s="23" t="str">
        <f>IFERROR(IF(A420="","",VLOOKUP($A420,REFERENCEMENT_ISOLANT[[Ordre]:[Eligibilité procédé]],2,FALSE)),"")</f>
        <v/>
      </c>
      <c r="C420" s="23" t="str" cm="1">
        <f t="array" ref="C420">IF(B420&lt;&gt;"",INDEX(BDD_ISOLANTS_BIOSOURCES!A:BR,B420,MATCH($C$12,REFERENCEMENT_ISOLANT[#Headers],0)),"")</f>
        <v/>
      </c>
      <c r="D420" s="23" t="str">
        <f ca="1">IF($B$10=TRUE,IF(C420&lt;&gt;"",COUNTIF(INDIRECT("$C$"&amp;ROW($C$13)&amp;":$C$"&amp;491-COUNTBLANK($C$13:$C$491)),"&lt;"&amp;C420)+COUNTIF(C$13:C420,C420),""),IF(C420&lt;&gt;"",COUNTIF(INDIRECT("$C$"&amp;ROW($C$13)&amp;":$C$"&amp;491-COUNTBLANK($C$13:$C$491)),"&gt;"&amp;C420)+COUNTIF(C$13:C420,C420),""))</f>
        <v/>
      </c>
      <c r="E420" s="23" t="str">
        <f t="shared" ca="1" si="6"/>
        <v/>
      </c>
    </row>
    <row r="421" spans="1:5" x14ac:dyDescent="0.25">
      <c r="A421" s="23" t="str">
        <f>IF(AND(A420&lt;COUNTIF(REFERENCEMENT_ISOLANT[DATE REFERENCEMENT],"&lt;&gt;"&amp;""),A420&gt;0),'PR-tampon'!A420+1,"")</f>
        <v/>
      </c>
      <c r="B421" s="23" t="str">
        <f>IFERROR(IF(A421="","",VLOOKUP($A421,REFERENCEMENT_ISOLANT[[Ordre]:[Eligibilité procédé]],2,FALSE)),"")</f>
        <v/>
      </c>
      <c r="C421" s="23" t="str" cm="1">
        <f t="array" ref="C421">IF(B421&lt;&gt;"",INDEX(BDD_ISOLANTS_BIOSOURCES!A:BR,B421,MATCH($C$12,REFERENCEMENT_ISOLANT[#Headers],0)),"")</f>
        <v/>
      </c>
      <c r="D421" s="23" t="str">
        <f ca="1">IF($B$10=TRUE,IF(C421&lt;&gt;"",COUNTIF(INDIRECT("$C$"&amp;ROW($C$13)&amp;":$C$"&amp;491-COUNTBLANK($C$13:$C$491)),"&lt;"&amp;C421)+COUNTIF(C$13:C421,C421),""),IF(C421&lt;&gt;"",COUNTIF(INDIRECT("$C$"&amp;ROW($C$13)&amp;":$C$"&amp;491-COUNTBLANK($C$13:$C$491)),"&gt;"&amp;C421)+COUNTIF(C$13:C421,C421),""))</f>
        <v/>
      </c>
      <c r="E421" s="23" t="str">
        <f t="shared" ca="1" si="6"/>
        <v/>
      </c>
    </row>
    <row r="422" spans="1:5" x14ac:dyDescent="0.25">
      <c r="A422" s="23" t="str">
        <f>IF(AND(A421&lt;COUNTIF(REFERENCEMENT_ISOLANT[DATE REFERENCEMENT],"&lt;&gt;"&amp;""),A421&gt;0),'PR-tampon'!A421+1,"")</f>
        <v/>
      </c>
      <c r="B422" s="23" t="str">
        <f>IFERROR(IF(A422="","",VLOOKUP($A422,REFERENCEMENT_ISOLANT[[Ordre]:[Eligibilité procédé]],2,FALSE)),"")</f>
        <v/>
      </c>
      <c r="C422" s="23" t="str" cm="1">
        <f t="array" ref="C422">IF(B422&lt;&gt;"",INDEX(BDD_ISOLANTS_BIOSOURCES!A:BR,B422,MATCH($C$12,REFERENCEMENT_ISOLANT[#Headers],0)),"")</f>
        <v/>
      </c>
      <c r="D422" s="23" t="str">
        <f ca="1">IF($B$10=TRUE,IF(C422&lt;&gt;"",COUNTIF(INDIRECT("$C$"&amp;ROW($C$13)&amp;":$C$"&amp;491-COUNTBLANK($C$13:$C$491)),"&lt;"&amp;C422)+COUNTIF(C$13:C422,C422),""),IF(C422&lt;&gt;"",COUNTIF(INDIRECT("$C$"&amp;ROW($C$13)&amp;":$C$"&amp;491-COUNTBLANK($C$13:$C$491)),"&gt;"&amp;C422)+COUNTIF(C$13:C422,C422),""))</f>
        <v/>
      </c>
      <c r="E422" s="23" t="str">
        <f t="shared" ca="1" si="6"/>
        <v/>
      </c>
    </row>
    <row r="423" spans="1:5" x14ac:dyDescent="0.25">
      <c r="A423" s="23" t="str">
        <f>IF(AND(A422&lt;COUNTIF(REFERENCEMENT_ISOLANT[DATE REFERENCEMENT],"&lt;&gt;"&amp;""),A422&gt;0),'PR-tampon'!A422+1,"")</f>
        <v/>
      </c>
      <c r="B423" s="23" t="str">
        <f>IFERROR(IF(A423="","",VLOOKUP($A423,REFERENCEMENT_ISOLANT[[Ordre]:[Eligibilité procédé]],2,FALSE)),"")</f>
        <v/>
      </c>
      <c r="C423" s="23" t="str" cm="1">
        <f t="array" ref="C423">IF(B423&lt;&gt;"",INDEX(BDD_ISOLANTS_BIOSOURCES!A:BR,B423,MATCH($C$12,REFERENCEMENT_ISOLANT[#Headers],0)),"")</f>
        <v/>
      </c>
      <c r="D423" s="23" t="str">
        <f ca="1">IF($B$10=TRUE,IF(C423&lt;&gt;"",COUNTIF(INDIRECT("$C$"&amp;ROW($C$13)&amp;":$C$"&amp;491-COUNTBLANK($C$13:$C$491)),"&lt;"&amp;C423)+COUNTIF(C$13:C423,C423),""),IF(C423&lt;&gt;"",COUNTIF(INDIRECT("$C$"&amp;ROW($C$13)&amp;":$C$"&amp;491-COUNTBLANK($C$13:$C$491)),"&gt;"&amp;C423)+COUNTIF(C$13:C423,C423),""))</f>
        <v/>
      </c>
      <c r="E423" s="23" t="str">
        <f t="shared" ca="1" si="6"/>
        <v/>
      </c>
    </row>
    <row r="424" spans="1:5" x14ac:dyDescent="0.25">
      <c r="A424" s="23" t="str">
        <f>IF(AND(A423&lt;COUNTIF(REFERENCEMENT_ISOLANT[DATE REFERENCEMENT],"&lt;&gt;"&amp;""),A423&gt;0),'PR-tampon'!A423+1,"")</f>
        <v/>
      </c>
      <c r="B424" s="23" t="str">
        <f>IFERROR(IF(A424="","",VLOOKUP($A424,REFERENCEMENT_ISOLANT[[Ordre]:[Eligibilité procédé]],2,FALSE)),"")</f>
        <v/>
      </c>
      <c r="C424" s="23" t="str" cm="1">
        <f t="array" ref="C424">IF(B424&lt;&gt;"",INDEX(BDD_ISOLANTS_BIOSOURCES!A:BR,B424,MATCH($C$12,REFERENCEMENT_ISOLANT[#Headers],0)),"")</f>
        <v/>
      </c>
      <c r="D424" s="23" t="str">
        <f ca="1">IF($B$10=TRUE,IF(C424&lt;&gt;"",COUNTIF(INDIRECT("$C$"&amp;ROW($C$13)&amp;":$C$"&amp;491-COUNTBLANK($C$13:$C$491)),"&lt;"&amp;C424)+COUNTIF(C$13:C424,C424),""),IF(C424&lt;&gt;"",COUNTIF(INDIRECT("$C$"&amp;ROW($C$13)&amp;":$C$"&amp;491-COUNTBLANK($C$13:$C$491)),"&gt;"&amp;C424)+COUNTIF(C$13:C424,C424),""))</f>
        <v/>
      </c>
      <c r="E424" s="23" t="str">
        <f t="shared" ca="1" si="6"/>
        <v/>
      </c>
    </row>
    <row r="425" spans="1:5" x14ac:dyDescent="0.25">
      <c r="A425" s="23" t="str">
        <f>IF(AND(A424&lt;COUNTIF(REFERENCEMENT_ISOLANT[DATE REFERENCEMENT],"&lt;&gt;"&amp;""),A424&gt;0),'PR-tampon'!A424+1,"")</f>
        <v/>
      </c>
      <c r="B425" s="23" t="str">
        <f>IFERROR(IF(A425="","",VLOOKUP($A425,REFERENCEMENT_ISOLANT[[Ordre]:[Eligibilité procédé]],2,FALSE)),"")</f>
        <v/>
      </c>
      <c r="C425" s="23" t="str" cm="1">
        <f t="array" ref="C425">IF(B425&lt;&gt;"",INDEX(BDD_ISOLANTS_BIOSOURCES!A:BR,B425,MATCH($C$12,REFERENCEMENT_ISOLANT[#Headers],0)),"")</f>
        <v/>
      </c>
      <c r="D425" s="23" t="str">
        <f ca="1">IF($B$10=TRUE,IF(C425&lt;&gt;"",COUNTIF(INDIRECT("$C$"&amp;ROW($C$13)&amp;":$C$"&amp;491-COUNTBLANK($C$13:$C$491)),"&lt;"&amp;C425)+COUNTIF(C$13:C425,C425),""),IF(C425&lt;&gt;"",COUNTIF(INDIRECT("$C$"&amp;ROW($C$13)&amp;":$C$"&amp;491-COUNTBLANK($C$13:$C$491)),"&gt;"&amp;C425)+COUNTIF(C$13:C425,C425),""))</f>
        <v/>
      </c>
      <c r="E425" s="23" t="str">
        <f t="shared" ca="1" si="6"/>
        <v/>
      </c>
    </row>
    <row r="426" spans="1:5" x14ac:dyDescent="0.25">
      <c r="A426" s="23" t="str">
        <f>IF(AND(A425&lt;COUNTIF(REFERENCEMENT_ISOLANT[DATE REFERENCEMENT],"&lt;&gt;"&amp;""),A425&gt;0),'PR-tampon'!A425+1,"")</f>
        <v/>
      </c>
      <c r="B426" s="23" t="str">
        <f>IFERROR(IF(A426="","",VLOOKUP($A426,REFERENCEMENT_ISOLANT[[Ordre]:[Eligibilité procédé]],2,FALSE)),"")</f>
        <v/>
      </c>
      <c r="C426" s="23" t="str" cm="1">
        <f t="array" ref="C426">IF(B426&lt;&gt;"",INDEX(BDD_ISOLANTS_BIOSOURCES!A:BR,B426,MATCH($C$12,REFERENCEMENT_ISOLANT[#Headers],0)),"")</f>
        <v/>
      </c>
      <c r="D426" s="23" t="str">
        <f ca="1">IF($B$10=TRUE,IF(C426&lt;&gt;"",COUNTIF(INDIRECT("$C$"&amp;ROW($C$13)&amp;":$C$"&amp;491-COUNTBLANK($C$13:$C$491)),"&lt;"&amp;C426)+COUNTIF(C$13:C426,C426),""),IF(C426&lt;&gt;"",COUNTIF(INDIRECT("$C$"&amp;ROW($C$13)&amp;":$C$"&amp;491-COUNTBLANK($C$13:$C$491)),"&gt;"&amp;C426)+COUNTIF(C$13:C426,C426),""))</f>
        <v/>
      </c>
      <c r="E426" s="23" t="str">
        <f t="shared" ca="1" si="6"/>
        <v/>
      </c>
    </row>
    <row r="427" spans="1:5" x14ac:dyDescent="0.25">
      <c r="A427" s="23" t="str">
        <f>IF(AND(A426&lt;COUNTIF(REFERENCEMENT_ISOLANT[DATE REFERENCEMENT],"&lt;&gt;"&amp;""),A426&gt;0),'PR-tampon'!A426+1,"")</f>
        <v/>
      </c>
      <c r="B427" s="23" t="str">
        <f>IFERROR(IF(A427="","",VLOOKUP($A427,REFERENCEMENT_ISOLANT[[Ordre]:[Eligibilité procédé]],2,FALSE)),"")</f>
        <v/>
      </c>
      <c r="C427" s="23" t="str" cm="1">
        <f t="array" ref="C427">IF(B427&lt;&gt;"",INDEX(BDD_ISOLANTS_BIOSOURCES!A:BR,B427,MATCH($C$12,REFERENCEMENT_ISOLANT[#Headers],0)),"")</f>
        <v/>
      </c>
      <c r="D427" s="23" t="str">
        <f ca="1">IF($B$10=TRUE,IF(C427&lt;&gt;"",COUNTIF(INDIRECT("$C$"&amp;ROW($C$13)&amp;":$C$"&amp;491-COUNTBLANK($C$13:$C$491)),"&lt;"&amp;C427)+COUNTIF(C$13:C427,C427),""),IF(C427&lt;&gt;"",COUNTIF(INDIRECT("$C$"&amp;ROW($C$13)&amp;":$C$"&amp;491-COUNTBLANK($C$13:$C$491)),"&gt;"&amp;C427)+COUNTIF(C$13:C427,C427),""))</f>
        <v/>
      </c>
      <c r="E427" s="23" t="str">
        <f t="shared" ca="1" si="6"/>
        <v/>
      </c>
    </row>
    <row r="428" spans="1:5" x14ac:dyDescent="0.25">
      <c r="A428" s="23" t="str">
        <f>IF(AND(A427&lt;COUNTIF(REFERENCEMENT_ISOLANT[DATE REFERENCEMENT],"&lt;&gt;"&amp;""),A427&gt;0),'PR-tampon'!A427+1,"")</f>
        <v/>
      </c>
      <c r="B428" s="23" t="str">
        <f>IFERROR(IF(A428="","",VLOOKUP($A428,REFERENCEMENT_ISOLANT[[Ordre]:[Eligibilité procédé]],2,FALSE)),"")</f>
        <v/>
      </c>
      <c r="C428" s="23" t="str" cm="1">
        <f t="array" ref="C428">IF(B428&lt;&gt;"",INDEX(BDD_ISOLANTS_BIOSOURCES!A:BR,B428,MATCH($C$12,REFERENCEMENT_ISOLANT[#Headers],0)),"")</f>
        <v/>
      </c>
      <c r="D428" s="23" t="str">
        <f ca="1">IF($B$10=TRUE,IF(C428&lt;&gt;"",COUNTIF(INDIRECT("$C$"&amp;ROW($C$13)&amp;":$C$"&amp;491-COUNTBLANK($C$13:$C$491)),"&lt;"&amp;C428)+COUNTIF(C$13:C428,C428),""),IF(C428&lt;&gt;"",COUNTIF(INDIRECT("$C$"&amp;ROW($C$13)&amp;":$C$"&amp;491-COUNTBLANK($C$13:$C$491)),"&gt;"&amp;C428)+COUNTIF(C$13:C428,C428),""))</f>
        <v/>
      </c>
      <c r="E428" s="23" t="str">
        <f t="shared" ca="1" si="6"/>
        <v/>
      </c>
    </row>
    <row r="429" spans="1:5" x14ac:dyDescent="0.25">
      <c r="A429" s="23" t="str">
        <f>IF(AND(A428&lt;COUNTIF(REFERENCEMENT_ISOLANT[DATE REFERENCEMENT],"&lt;&gt;"&amp;""),A428&gt;0),'PR-tampon'!A428+1,"")</f>
        <v/>
      </c>
      <c r="B429" s="23" t="str">
        <f>IFERROR(IF(A429="","",VLOOKUP($A429,REFERENCEMENT_ISOLANT[[Ordre]:[Eligibilité procédé]],2,FALSE)),"")</f>
        <v/>
      </c>
      <c r="C429" s="23" t="str" cm="1">
        <f t="array" ref="C429">IF(B429&lt;&gt;"",INDEX(BDD_ISOLANTS_BIOSOURCES!A:BR,B429,MATCH($C$12,REFERENCEMENT_ISOLANT[#Headers],0)),"")</f>
        <v/>
      </c>
      <c r="D429" s="23" t="str">
        <f ca="1">IF($B$10=TRUE,IF(C429&lt;&gt;"",COUNTIF(INDIRECT("$C$"&amp;ROW($C$13)&amp;":$C$"&amp;491-COUNTBLANK($C$13:$C$491)),"&lt;"&amp;C429)+COUNTIF(C$13:C429,C429),""),IF(C429&lt;&gt;"",COUNTIF(INDIRECT("$C$"&amp;ROW($C$13)&amp;":$C$"&amp;491-COUNTBLANK($C$13:$C$491)),"&gt;"&amp;C429)+COUNTIF(C$13:C429,C429),""))</f>
        <v/>
      </c>
      <c r="E429" s="23" t="str">
        <f t="shared" ca="1" si="6"/>
        <v/>
      </c>
    </row>
    <row r="430" spans="1:5" x14ac:dyDescent="0.25">
      <c r="A430" s="23" t="str">
        <f>IF(AND(A429&lt;COUNTIF(REFERENCEMENT_ISOLANT[DATE REFERENCEMENT],"&lt;&gt;"&amp;""),A429&gt;0),'PR-tampon'!A429+1,"")</f>
        <v/>
      </c>
      <c r="B430" s="23" t="str">
        <f>IFERROR(IF(A430="","",VLOOKUP($A430,REFERENCEMENT_ISOLANT[[Ordre]:[Eligibilité procédé]],2,FALSE)),"")</f>
        <v/>
      </c>
      <c r="C430" s="23" t="str" cm="1">
        <f t="array" ref="C430">IF(B430&lt;&gt;"",INDEX(BDD_ISOLANTS_BIOSOURCES!A:BR,B430,MATCH($C$12,REFERENCEMENT_ISOLANT[#Headers],0)),"")</f>
        <v/>
      </c>
      <c r="D430" s="23" t="str">
        <f ca="1">IF($B$10=TRUE,IF(C430&lt;&gt;"",COUNTIF(INDIRECT("$C$"&amp;ROW($C$13)&amp;":$C$"&amp;491-COUNTBLANK($C$13:$C$491)),"&lt;"&amp;C430)+COUNTIF(C$13:C430,C430),""),IF(C430&lt;&gt;"",COUNTIF(INDIRECT("$C$"&amp;ROW($C$13)&amp;":$C$"&amp;491-COUNTBLANK($C$13:$C$491)),"&gt;"&amp;C430)+COUNTIF(C$13:C430,C430),""))</f>
        <v/>
      </c>
      <c r="E430" s="23" t="str">
        <f t="shared" ca="1" si="6"/>
        <v/>
      </c>
    </row>
    <row r="431" spans="1:5" x14ac:dyDescent="0.25">
      <c r="A431" s="23" t="str">
        <f>IF(AND(A430&lt;COUNTIF(REFERENCEMENT_ISOLANT[DATE REFERENCEMENT],"&lt;&gt;"&amp;""),A430&gt;0),'PR-tampon'!A430+1,"")</f>
        <v/>
      </c>
      <c r="B431" s="23" t="str">
        <f>IFERROR(IF(A431="","",VLOOKUP($A431,REFERENCEMENT_ISOLANT[[Ordre]:[Eligibilité procédé]],2,FALSE)),"")</f>
        <v/>
      </c>
      <c r="C431" s="23" t="str" cm="1">
        <f t="array" ref="C431">IF(B431&lt;&gt;"",INDEX(BDD_ISOLANTS_BIOSOURCES!A:BR,B431,MATCH($C$12,REFERENCEMENT_ISOLANT[#Headers],0)),"")</f>
        <v/>
      </c>
      <c r="D431" s="23" t="str">
        <f ca="1">IF($B$10=TRUE,IF(C431&lt;&gt;"",COUNTIF(INDIRECT("$C$"&amp;ROW($C$13)&amp;":$C$"&amp;491-COUNTBLANK($C$13:$C$491)),"&lt;"&amp;C431)+COUNTIF(C$13:C431,C431),""),IF(C431&lt;&gt;"",COUNTIF(INDIRECT("$C$"&amp;ROW($C$13)&amp;":$C$"&amp;491-COUNTBLANK($C$13:$C$491)),"&gt;"&amp;C431)+COUNTIF(C$13:C431,C431),""))</f>
        <v/>
      </c>
      <c r="E431" s="23" t="str">
        <f t="shared" ca="1" si="6"/>
        <v/>
      </c>
    </row>
    <row r="432" spans="1:5" x14ac:dyDescent="0.25">
      <c r="A432" s="23" t="str">
        <f>IF(AND(A431&lt;COUNTIF(REFERENCEMENT_ISOLANT[DATE REFERENCEMENT],"&lt;&gt;"&amp;""),A431&gt;0),'PR-tampon'!A431+1,"")</f>
        <v/>
      </c>
      <c r="B432" s="23" t="str">
        <f>IFERROR(IF(A432="","",VLOOKUP($A432,REFERENCEMENT_ISOLANT[[Ordre]:[Eligibilité procédé]],2,FALSE)),"")</f>
        <v/>
      </c>
      <c r="C432" s="23" t="str" cm="1">
        <f t="array" ref="C432">IF(B432&lt;&gt;"",INDEX(BDD_ISOLANTS_BIOSOURCES!A:BR,B432,MATCH($C$12,REFERENCEMENT_ISOLANT[#Headers],0)),"")</f>
        <v/>
      </c>
      <c r="D432" s="23" t="str">
        <f ca="1">IF($B$10=TRUE,IF(C432&lt;&gt;"",COUNTIF(INDIRECT("$C$"&amp;ROW($C$13)&amp;":$C$"&amp;491-COUNTBLANK($C$13:$C$491)),"&lt;"&amp;C432)+COUNTIF(C$13:C432,C432),""),IF(C432&lt;&gt;"",COUNTIF(INDIRECT("$C$"&amp;ROW($C$13)&amp;":$C$"&amp;491-COUNTBLANK($C$13:$C$491)),"&gt;"&amp;C432)+COUNTIF(C$13:C432,C432),""))</f>
        <v/>
      </c>
      <c r="E432" s="23" t="str">
        <f t="shared" ca="1" si="6"/>
        <v/>
      </c>
    </row>
    <row r="433" spans="1:5" x14ac:dyDescent="0.25">
      <c r="A433" s="23" t="str">
        <f>IF(AND(A432&lt;COUNTIF(REFERENCEMENT_ISOLANT[DATE REFERENCEMENT],"&lt;&gt;"&amp;""),A432&gt;0),'PR-tampon'!A432+1,"")</f>
        <v/>
      </c>
      <c r="B433" s="23" t="str">
        <f>IFERROR(IF(A433="","",VLOOKUP($A433,REFERENCEMENT_ISOLANT[[Ordre]:[Eligibilité procédé]],2,FALSE)),"")</f>
        <v/>
      </c>
      <c r="C433" s="23" t="str" cm="1">
        <f t="array" ref="C433">IF(B433&lt;&gt;"",INDEX(BDD_ISOLANTS_BIOSOURCES!A:BR,B433,MATCH($C$12,REFERENCEMENT_ISOLANT[#Headers],0)),"")</f>
        <v/>
      </c>
      <c r="D433" s="23" t="str">
        <f ca="1">IF($B$10=TRUE,IF(C433&lt;&gt;"",COUNTIF(INDIRECT("$C$"&amp;ROW($C$13)&amp;":$C$"&amp;491-COUNTBLANK($C$13:$C$491)),"&lt;"&amp;C433)+COUNTIF(C$13:C433,C433),""),IF(C433&lt;&gt;"",COUNTIF(INDIRECT("$C$"&amp;ROW($C$13)&amp;":$C$"&amp;491-COUNTBLANK($C$13:$C$491)),"&gt;"&amp;C433)+COUNTIF(C$13:C433,C433),""))</f>
        <v/>
      </c>
      <c r="E433" s="23" t="str">
        <f t="shared" ca="1" si="6"/>
        <v/>
      </c>
    </row>
    <row r="434" spans="1:5" x14ac:dyDescent="0.25">
      <c r="A434" s="23" t="str">
        <f>IF(AND(A433&lt;COUNTIF(REFERENCEMENT_ISOLANT[DATE REFERENCEMENT],"&lt;&gt;"&amp;""),A433&gt;0),'PR-tampon'!A433+1,"")</f>
        <v/>
      </c>
      <c r="B434" s="23" t="str">
        <f>IFERROR(IF(A434="","",VLOOKUP($A434,REFERENCEMENT_ISOLANT[[Ordre]:[Eligibilité procédé]],2,FALSE)),"")</f>
        <v/>
      </c>
      <c r="C434" s="23" t="str" cm="1">
        <f t="array" ref="C434">IF(B434&lt;&gt;"",INDEX(BDD_ISOLANTS_BIOSOURCES!A:BR,B434,MATCH($C$12,REFERENCEMENT_ISOLANT[#Headers],0)),"")</f>
        <v/>
      </c>
      <c r="D434" s="23" t="str">
        <f ca="1">IF($B$10=TRUE,IF(C434&lt;&gt;"",COUNTIF(INDIRECT("$C$"&amp;ROW($C$13)&amp;":$C$"&amp;491-COUNTBLANK($C$13:$C$491)),"&lt;"&amp;C434)+COUNTIF(C$13:C434,C434),""),IF(C434&lt;&gt;"",COUNTIF(INDIRECT("$C$"&amp;ROW($C$13)&amp;":$C$"&amp;491-COUNTBLANK($C$13:$C$491)),"&gt;"&amp;C434)+COUNTIF(C$13:C434,C434),""))</f>
        <v/>
      </c>
      <c r="E434" s="23" t="str">
        <f t="shared" ca="1" si="6"/>
        <v/>
      </c>
    </row>
    <row r="435" spans="1:5" x14ac:dyDescent="0.25">
      <c r="A435" s="23" t="str">
        <f>IF(AND(A434&lt;COUNTIF(REFERENCEMENT_ISOLANT[DATE REFERENCEMENT],"&lt;&gt;"&amp;""),A434&gt;0),'PR-tampon'!A434+1,"")</f>
        <v/>
      </c>
      <c r="B435" s="23" t="str">
        <f>IFERROR(IF(A435="","",VLOOKUP($A435,REFERENCEMENT_ISOLANT[[Ordre]:[Eligibilité procédé]],2,FALSE)),"")</f>
        <v/>
      </c>
      <c r="C435" s="23" t="str" cm="1">
        <f t="array" ref="C435">IF(B435&lt;&gt;"",INDEX(BDD_ISOLANTS_BIOSOURCES!A:BR,B435,MATCH($C$12,REFERENCEMENT_ISOLANT[#Headers],0)),"")</f>
        <v/>
      </c>
      <c r="D435" s="23" t="str">
        <f ca="1">IF($B$10=TRUE,IF(C435&lt;&gt;"",COUNTIF(INDIRECT("$C$"&amp;ROW($C$13)&amp;":$C$"&amp;491-COUNTBLANK($C$13:$C$491)),"&lt;"&amp;C435)+COUNTIF(C$13:C435,C435),""),IF(C435&lt;&gt;"",COUNTIF(INDIRECT("$C$"&amp;ROW($C$13)&amp;":$C$"&amp;491-COUNTBLANK($C$13:$C$491)),"&gt;"&amp;C435)+COUNTIF(C$13:C435,C435),""))</f>
        <v/>
      </c>
      <c r="E435" s="23" t="str">
        <f t="shared" ca="1" si="6"/>
        <v/>
      </c>
    </row>
    <row r="436" spans="1:5" x14ac:dyDescent="0.25">
      <c r="A436" s="23" t="str">
        <f>IF(AND(A435&lt;COUNTIF(REFERENCEMENT_ISOLANT[DATE REFERENCEMENT],"&lt;&gt;"&amp;""),A435&gt;0),'PR-tampon'!A435+1,"")</f>
        <v/>
      </c>
      <c r="B436" s="23" t="str">
        <f>IFERROR(IF(A436="","",VLOOKUP($A436,REFERENCEMENT_ISOLANT[[Ordre]:[Eligibilité procédé]],2,FALSE)),"")</f>
        <v/>
      </c>
      <c r="C436" s="23" t="str" cm="1">
        <f t="array" ref="C436">IF(B436&lt;&gt;"",INDEX(BDD_ISOLANTS_BIOSOURCES!A:BR,B436,MATCH($C$12,REFERENCEMENT_ISOLANT[#Headers],0)),"")</f>
        <v/>
      </c>
      <c r="D436" s="23" t="str">
        <f ca="1">IF($B$10=TRUE,IF(C436&lt;&gt;"",COUNTIF(INDIRECT("$C$"&amp;ROW($C$13)&amp;":$C$"&amp;491-COUNTBLANK($C$13:$C$491)),"&lt;"&amp;C436)+COUNTIF(C$13:C436,C436),""),IF(C436&lt;&gt;"",COUNTIF(INDIRECT("$C$"&amp;ROW($C$13)&amp;":$C$"&amp;491-COUNTBLANK($C$13:$C$491)),"&gt;"&amp;C436)+COUNTIF(C$13:C436,C436),""))</f>
        <v/>
      </c>
      <c r="E436" s="23" t="str">
        <f t="shared" ca="1" si="6"/>
        <v/>
      </c>
    </row>
    <row r="437" spans="1:5" x14ac:dyDescent="0.25">
      <c r="A437" s="23" t="str">
        <f>IF(AND(A436&lt;COUNTIF(REFERENCEMENT_ISOLANT[DATE REFERENCEMENT],"&lt;&gt;"&amp;""),A436&gt;0),'PR-tampon'!A436+1,"")</f>
        <v/>
      </c>
      <c r="B437" s="23" t="str">
        <f>IFERROR(IF(A437="","",VLOOKUP($A437,REFERENCEMENT_ISOLANT[[Ordre]:[Eligibilité procédé]],2,FALSE)),"")</f>
        <v/>
      </c>
      <c r="C437" s="23" t="str" cm="1">
        <f t="array" ref="C437">IF(B437&lt;&gt;"",INDEX(BDD_ISOLANTS_BIOSOURCES!A:BR,B437,MATCH($C$12,REFERENCEMENT_ISOLANT[#Headers],0)),"")</f>
        <v/>
      </c>
      <c r="D437" s="23" t="str">
        <f ca="1">IF($B$10=TRUE,IF(C437&lt;&gt;"",COUNTIF(INDIRECT("$C$"&amp;ROW($C$13)&amp;":$C$"&amp;491-COUNTBLANK($C$13:$C$491)),"&lt;"&amp;C437)+COUNTIF(C$13:C437,C437),""),IF(C437&lt;&gt;"",COUNTIF(INDIRECT("$C$"&amp;ROW($C$13)&amp;":$C$"&amp;491-COUNTBLANK($C$13:$C$491)),"&gt;"&amp;C437)+COUNTIF(C$13:C437,C437),""))</f>
        <v/>
      </c>
      <c r="E437" s="23" t="str">
        <f t="shared" ca="1" si="6"/>
        <v/>
      </c>
    </row>
    <row r="438" spans="1:5" x14ac:dyDescent="0.25">
      <c r="A438" s="23" t="str">
        <f>IF(AND(A437&lt;COUNTIF(REFERENCEMENT_ISOLANT[DATE REFERENCEMENT],"&lt;&gt;"&amp;""),A437&gt;0),'PR-tampon'!A437+1,"")</f>
        <v/>
      </c>
      <c r="B438" s="23" t="str">
        <f>IFERROR(IF(A438="","",VLOOKUP($A438,REFERENCEMENT_ISOLANT[[Ordre]:[Eligibilité procédé]],2,FALSE)),"")</f>
        <v/>
      </c>
      <c r="C438" s="23" t="str" cm="1">
        <f t="array" ref="C438">IF(B438&lt;&gt;"",INDEX(BDD_ISOLANTS_BIOSOURCES!A:BR,B438,MATCH($C$12,REFERENCEMENT_ISOLANT[#Headers],0)),"")</f>
        <v/>
      </c>
      <c r="D438" s="23" t="str">
        <f ca="1">IF($B$10=TRUE,IF(C438&lt;&gt;"",COUNTIF(INDIRECT("$C$"&amp;ROW($C$13)&amp;":$C$"&amp;491-COUNTBLANK($C$13:$C$491)),"&lt;"&amp;C438)+COUNTIF(C$13:C438,C438),""),IF(C438&lt;&gt;"",COUNTIF(INDIRECT("$C$"&amp;ROW($C$13)&amp;":$C$"&amp;491-COUNTBLANK($C$13:$C$491)),"&gt;"&amp;C438)+COUNTIF(C$13:C438,C438),""))</f>
        <v/>
      </c>
      <c r="E438" s="23" t="str">
        <f t="shared" ca="1" si="6"/>
        <v/>
      </c>
    </row>
    <row r="439" spans="1:5" x14ac:dyDescent="0.25">
      <c r="A439" s="23" t="str">
        <f>IF(AND(A438&lt;COUNTIF(REFERENCEMENT_ISOLANT[DATE REFERENCEMENT],"&lt;&gt;"&amp;""),A438&gt;0),'PR-tampon'!A438+1,"")</f>
        <v/>
      </c>
      <c r="B439" s="23" t="str">
        <f>IFERROR(IF(A439="","",VLOOKUP($A439,REFERENCEMENT_ISOLANT[[Ordre]:[Eligibilité procédé]],2,FALSE)),"")</f>
        <v/>
      </c>
      <c r="C439" s="23" t="str" cm="1">
        <f t="array" ref="C439">IF(B439&lt;&gt;"",INDEX(BDD_ISOLANTS_BIOSOURCES!A:BR,B439,MATCH($C$12,REFERENCEMENT_ISOLANT[#Headers],0)),"")</f>
        <v/>
      </c>
      <c r="D439" s="23" t="str">
        <f ca="1">IF($B$10=TRUE,IF(C439&lt;&gt;"",COUNTIF(INDIRECT("$C$"&amp;ROW($C$13)&amp;":$C$"&amp;491-COUNTBLANK($C$13:$C$491)),"&lt;"&amp;C439)+COUNTIF(C$13:C439,C439),""),IF(C439&lt;&gt;"",COUNTIF(INDIRECT("$C$"&amp;ROW($C$13)&amp;":$C$"&amp;491-COUNTBLANK($C$13:$C$491)),"&gt;"&amp;C439)+COUNTIF(C$13:C439,C439),""))</f>
        <v/>
      </c>
      <c r="E439" s="23" t="str">
        <f t="shared" ca="1" si="6"/>
        <v/>
      </c>
    </row>
    <row r="440" spans="1:5" x14ac:dyDescent="0.25">
      <c r="A440" s="23" t="str">
        <f>IF(AND(A439&lt;COUNTIF(REFERENCEMENT_ISOLANT[DATE REFERENCEMENT],"&lt;&gt;"&amp;""),A439&gt;0),'PR-tampon'!A439+1,"")</f>
        <v/>
      </c>
      <c r="B440" s="23" t="str">
        <f>IFERROR(IF(A440="","",VLOOKUP($A440,REFERENCEMENT_ISOLANT[[Ordre]:[Eligibilité procédé]],2,FALSE)),"")</f>
        <v/>
      </c>
      <c r="C440" s="23" t="str" cm="1">
        <f t="array" ref="C440">IF(B440&lt;&gt;"",INDEX(BDD_ISOLANTS_BIOSOURCES!A:BR,B440,MATCH($C$12,REFERENCEMENT_ISOLANT[#Headers],0)),"")</f>
        <v/>
      </c>
      <c r="D440" s="23" t="str">
        <f ca="1">IF($B$10=TRUE,IF(C440&lt;&gt;"",COUNTIF(INDIRECT("$C$"&amp;ROW($C$13)&amp;":$C$"&amp;491-COUNTBLANK($C$13:$C$491)),"&lt;"&amp;C440)+COUNTIF(C$13:C440,C440),""),IF(C440&lt;&gt;"",COUNTIF(INDIRECT("$C$"&amp;ROW($C$13)&amp;":$C$"&amp;491-COUNTBLANK($C$13:$C$491)),"&gt;"&amp;C440)+COUNTIF(C$13:C440,C440),""))</f>
        <v/>
      </c>
      <c r="E440" s="23" t="str">
        <f t="shared" ca="1" si="6"/>
        <v/>
      </c>
    </row>
    <row r="441" spans="1:5" x14ac:dyDescent="0.25">
      <c r="A441" s="23" t="str">
        <f>IF(AND(A440&lt;COUNTIF(REFERENCEMENT_ISOLANT[DATE REFERENCEMENT],"&lt;&gt;"&amp;""),A440&gt;0),'PR-tampon'!A440+1,"")</f>
        <v/>
      </c>
      <c r="B441" s="23" t="str">
        <f>IFERROR(IF(A441="","",VLOOKUP($A441,REFERENCEMENT_ISOLANT[[Ordre]:[Eligibilité procédé]],2,FALSE)),"")</f>
        <v/>
      </c>
      <c r="C441" s="23" t="str" cm="1">
        <f t="array" ref="C441">IF(B441&lt;&gt;"",INDEX(BDD_ISOLANTS_BIOSOURCES!A:BR,B441,MATCH($C$12,REFERENCEMENT_ISOLANT[#Headers],0)),"")</f>
        <v/>
      </c>
      <c r="D441" s="23" t="str">
        <f ca="1">IF($B$10=TRUE,IF(C441&lt;&gt;"",COUNTIF(INDIRECT("$C$"&amp;ROW($C$13)&amp;":$C$"&amp;491-COUNTBLANK($C$13:$C$491)),"&lt;"&amp;C441)+COUNTIF(C$13:C441,C441),""),IF(C441&lt;&gt;"",COUNTIF(INDIRECT("$C$"&amp;ROW($C$13)&amp;":$C$"&amp;491-COUNTBLANK($C$13:$C$491)),"&gt;"&amp;C441)+COUNTIF(C$13:C441,C441),""))</f>
        <v/>
      </c>
      <c r="E441" s="23" t="str">
        <f t="shared" ca="1" si="6"/>
        <v/>
      </c>
    </row>
    <row r="442" spans="1:5" x14ac:dyDescent="0.25">
      <c r="A442" s="23" t="str">
        <f>IF(AND(A441&lt;COUNTIF(REFERENCEMENT_ISOLANT[DATE REFERENCEMENT],"&lt;&gt;"&amp;""),A441&gt;0),'PR-tampon'!A441+1,"")</f>
        <v/>
      </c>
      <c r="B442" s="23" t="str">
        <f>IFERROR(IF(A442="","",VLOOKUP($A442,REFERENCEMENT_ISOLANT[[Ordre]:[Eligibilité procédé]],2,FALSE)),"")</f>
        <v/>
      </c>
      <c r="C442" s="23" t="str" cm="1">
        <f t="array" ref="C442">IF(B442&lt;&gt;"",INDEX(BDD_ISOLANTS_BIOSOURCES!A:BR,B442,MATCH($C$12,REFERENCEMENT_ISOLANT[#Headers],0)),"")</f>
        <v/>
      </c>
      <c r="D442" s="23" t="str">
        <f ca="1">IF($B$10=TRUE,IF(C442&lt;&gt;"",COUNTIF(INDIRECT("$C$"&amp;ROW($C$13)&amp;":$C$"&amp;491-COUNTBLANK($C$13:$C$491)),"&lt;"&amp;C442)+COUNTIF(C$13:C442,C442),""),IF(C442&lt;&gt;"",COUNTIF(INDIRECT("$C$"&amp;ROW($C$13)&amp;":$C$"&amp;491-COUNTBLANK($C$13:$C$491)),"&gt;"&amp;C442)+COUNTIF(C$13:C442,C442),""))</f>
        <v/>
      </c>
      <c r="E442" s="23" t="str">
        <f t="shared" ca="1" si="6"/>
        <v/>
      </c>
    </row>
    <row r="443" spans="1:5" x14ac:dyDescent="0.25">
      <c r="A443" s="23" t="str">
        <f>IF(AND(A442&lt;COUNTIF(REFERENCEMENT_ISOLANT[DATE REFERENCEMENT],"&lt;&gt;"&amp;""),A442&gt;0),'PR-tampon'!A442+1,"")</f>
        <v/>
      </c>
      <c r="B443" s="23" t="str">
        <f>IFERROR(IF(A443="","",VLOOKUP($A443,REFERENCEMENT_ISOLANT[[Ordre]:[Eligibilité procédé]],2,FALSE)),"")</f>
        <v/>
      </c>
      <c r="C443" s="23" t="str" cm="1">
        <f t="array" ref="C443">IF(B443&lt;&gt;"",INDEX(BDD_ISOLANTS_BIOSOURCES!A:BR,B443,MATCH($C$12,REFERENCEMENT_ISOLANT[#Headers],0)),"")</f>
        <v/>
      </c>
      <c r="D443" s="23" t="str">
        <f ca="1">IF($B$10=TRUE,IF(C443&lt;&gt;"",COUNTIF(INDIRECT("$C$"&amp;ROW($C$13)&amp;":$C$"&amp;491-COUNTBLANK($C$13:$C$491)),"&lt;"&amp;C443)+COUNTIF(C$13:C443,C443),""),IF(C443&lt;&gt;"",COUNTIF(INDIRECT("$C$"&amp;ROW($C$13)&amp;":$C$"&amp;491-COUNTBLANK($C$13:$C$491)),"&gt;"&amp;C443)+COUNTIF(C$13:C443,C443),""))</f>
        <v/>
      </c>
      <c r="E443" s="23" t="str">
        <f t="shared" ca="1" si="6"/>
        <v/>
      </c>
    </row>
    <row r="444" spans="1:5" x14ac:dyDescent="0.25">
      <c r="A444" s="23" t="str">
        <f>IF(AND(A443&lt;COUNTIF(REFERENCEMENT_ISOLANT[DATE REFERENCEMENT],"&lt;&gt;"&amp;""),A443&gt;0),'PR-tampon'!A443+1,"")</f>
        <v/>
      </c>
      <c r="B444" s="23" t="str">
        <f>IFERROR(IF(A444="","",VLOOKUP($A444,REFERENCEMENT_ISOLANT[[Ordre]:[Eligibilité procédé]],2,FALSE)),"")</f>
        <v/>
      </c>
      <c r="C444" s="23" t="str" cm="1">
        <f t="array" ref="C444">IF(B444&lt;&gt;"",INDEX(BDD_ISOLANTS_BIOSOURCES!A:BR,B444,MATCH($C$12,REFERENCEMENT_ISOLANT[#Headers],0)),"")</f>
        <v/>
      </c>
      <c r="D444" s="23" t="str">
        <f ca="1">IF($B$10=TRUE,IF(C444&lt;&gt;"",COUNTIF(INDIRECT("$C$"&amp;ROW($C$13)&amp;":$C$"&amp;491-COUNTBLANK($C$13:$C$491)),"&lt;"&amp;C444)+COUNTIF(C$13:C444,C444),""),IF(C444&lt;&gt;"",COUNTIF(INDIRECT("$C$"&amp;ROW($C$13)&amp;":$C$"&amp;491-COUNTBLANK($C$13:$C$491)),"&gt;"&amp;C444)+COUNTIF(C$13:C444,C444),""))</f>
        <v/>
      </c>
      <c r="E444" s="23" t="str">
        <f t="shared" ca="1" si="6"/>
        <v/>
      </c>
    </row>
    <row r="445" spans="1:5" x14ac:dyDescent="0.25">
      <c r="A445" s="23" t="str">
        <f>IF(AND(A444&lt;COUNTIF(REFERENCEMENT_ISOLANT[DATE REFERENCEMENT],"&lt;&gt;"&amp;""),A444&gt;0),'PR-tampon'!A444+1,"")</f>
        <v/>
      </c>
      <c r="B445" s="23" t="str">
        <f>IFERROR(IF(A445="","",VLOOKUP($A445,REFERENCEMENT_ISOLANT[[Ordre]:[Eligibilité procédé]],2,FALSE)),"")</f>
        <v/>
      </c>
      <c r="C445" s="23" t="str" cm="1">
        <f t="array" ref="C445">IF(B445&lt;&gt;"",INDEX(BDD_ISOLANTS_BIOSOURCES!A:BR,B445,MATCH($C$12,REFERENCEMENT_ISOLANT[#Headers],0)),"")</f>
        <v/>
      </c>
      <c r="D445" s="23" t="str">
        <f ca="1">IF($B$10=TRUE,IF(C445&lt;&gt;"",COUNTIF(INDIRECT("$C$"&amp;ROW($C$13)&amp;":$C$"&amp;491-COUNTBLANK($C$13:$C$491)),"&lt;"&amp;C445)+COUNTIF(C$13:C445,C445),""),IF(C445&lt;&gt;"",COUNTIF(INDIRECT("$C$"&amp;ROW($C$13)&amp;":$C$"&amp;491-COUNTBLANK($C$13:$C$491)),"&gt;"&amp;C445)+COUNTIF(C$13:C445,C445),""))</f>
        <v/>
      </c>
      <c r="E445" s="23" t="str">
        <f t="shared" ca="1" si="6"/>
        <v/>
      </c>
    </row>
    <row r="446" spans="1:5" x14ac:dyDescent="0.25">
      <c r="A446" s="23" t="str">
        <f>IF(AND(A445&lt;COUNTIF(REFERENCEMENT_ISOLANT[DATE REFERENCEMENT],"&lt;&gt;"&amp;""),A445&gt;0),'PR-tampon'!A445+1,"")</f>
        <v/>
      </c>
      <c r="B446" s="23" t="str">
        <f>IFERROR(IF(A446="","",VLOOKUP($A446,REFERENCEMENT_ISOLANT[[Ordre]:[Eligibilité procédé]],2,FALSE)),"")</f>
        <v/>
      </c>
      <c r="C446" s="23" t="str" cm="1">
        <f t="array" ref="C446">IF(B446&lt;&gt;"",INDEX(BDD_ISOLANTS_BIOSOURCES!A:BR,B446,MATCH($C$12,REFERENCEMENT_ISOLANT[#Headers],0)),"")</f>
        <v/>
      </c>
      <c r="D446" s="23" t="str">
        <f ca="1">IF($B$10=TRUE,IF(C446&lt;&gt;"",COUNTIF(INDIRECT("$C$"&amp;ROW($C$13)&amp;":$C$"&amp;491-COUNTBLANK($C$13:$C$491)),"&lt;"&amp;C446)+COUNTIF(C$13:C446,C446),""),IF(C446&lt;&gt;"",COUNTIF(INDIRECT("$C$"&amp;ROW($C$13)&amp;":$C$"&amp;491-COUNTBLANK($C$13:$C$491)),"&gt;"&amp;C446)+COUNTIF(C$13:C446,C446),""))</f>
        <v/>
      </c>
      <c r="E446" s="23" t="str">
        <f t="shared" ca="1" si="6"/>
        <v/>
      </c>
    </row>
    <row r="447" spans="1:5" x14ac:dyDescent="0.25">
      <c r="A447" s="23" t="str">
        <f>IF(AND(A446&lt;COUNTIF(REFERENCEMENT_ISOLANT[DATE REFERENCEMENT],"&lt;&gt;"&amp;""),A446&gt;0),'PR-tampon'!A446+1,"")</f>
        <v/>
      </c>
      <c r="B447" s="23" t="str">
        <f>IFERROR(IF(A447="","",VLOOKUP($A447,REFERENCEMENT_ISOLANT[[Ordre]:[Eligibilité procédé]],2,FALSE)),"")</f>
        <v/>
      </c>
      <c r="C447" s="23" t="str" cm="1">
        <f t="array" ref="C447">IF(B447&lt;&gt;"",INDEX(BDD_ISOLANTS_BIOSOURCES!A:BR,B447,MATCH($C$12,REFERENCEMENT_ISOLANT[#Headers],0)),"")</f>
        <v/>
      </c>
      <c r="D447" s="23" t="str">
        <f ca="1">IF($B$10=TRUE,IF(C447&lt;&gt;"",COUNTIF(INDIRECT("$C$"&amp;ROW($C$13)&amp;":$C$"&amp;491-COUNTBLANK($C$13:$C$491)),"&lt;"&amp;C447)+COUNTIF(C$13:C447,C447),""),IF(C447&lt;&gt;"",COUNTIF(INDIRECT("$C$"&amp;ROW($C$13)&amp;":$C$"&amp;491-COUNTBLANK($C$13:$C$491)),"&gt;"&amp;C447)+COUNTIF(C$13:C447,C447),""))</f>
        <v/>
      </c>
      <c r="E447" s="23" t="str">
        <f t="shared" ca="1" si="6"/>
        <v/>
      </c>
    </row>
    <row r="448" spans="1:5" x14ac:dyDescent="0.25">
      <c r="A448" s="23" t="str">
        <f>IF(AND(A447&lt;COUNTIF(REFERENCEMENT_ISOLANT[DATE REFERENCEMENT],"&lt;&gt;"&amp;""),A447&gt;0),'PR-tampon'!A447+1,"")</f>
        <v/>
      </c>
      <c r="B448" s="23" t="str">
        <f>IFERROR(IF(A448="","",VLOOKUP($A448,REFERENCEMENT_ISOLANT[[Ordre]:[Eligibilité procédé]],2,FALSE)),"")</f>
        <v/>
      </c>
      <c r="C448" s="23" t="str" cm="1">
        <f t="array" ref="C448">IF(B448&lt;&gt;"",INDEX(BDD_ISOLANTS_BIOSOURCES!A:BR,B448,MATCH($C$12,REFERENCEMENT_ISOLANT[#Headers],0)),"")</f>
        <v/>
      </c>
      <c r="D448" s="23" t="str">
        <f ca="1">IF($B$10=TRUE,IF(C448&lt;&gt;"",COUNTIF(INDIRECT("$C$"&amp;ROW($C$13)&amp;":$C$"&amp;491-COUNTBLANK($C$13:$C$491)),"&lt;"&amp;C448)+COUNTIF(C$13:C448,C448),""),IF(C448&lt;&gt;"",COUNTIF(INDIRECT("$C$"&amp;ROW($C$13)&amp;":$C$"&amp;491-COUNTBLANK($C$13:$C$491)),"&gt;"&amp;C448)+COUNTIF(C$13:C448,C448),""))</f>
        <v/>
      </c>
      <c r="E448" s="23" t="str">
        <f t="shared" ca="1" si="6"/>
        <v/>
      </c>
    </row>
    <row r="449" spans="1:5" x14ac:dyDescent="0.25">
      <c r="A449" s="23" t="str">
        <f>IF(AND(A448&lt;COUNTIF(REFERENCEMENT_ISOLANT[DATE REFERENCEMENT],"&lt;&gt;"&amp;""),A448&gt;0),'PR-tampon'!A448+1,"")</f>
        <v/>
      </c>
      <c r="B449" s="23" t="str">
        <f>IFERROR(IF(A449="","",VLOOKUP($A449,REFERENCEMENT_ISOLANT[[Ordre]:[Eligibilité procédé]],2,FALSE)),"")</f>
        <v/>
      </c>
      <c r="C449" s="23" t="str" cm="1">
        <f t="array" ref="C449">IF(B449&lt;&gt;"",INDEX(BDD_ISOLANTS_BIOSOURCES!A:BR,B449,MATCH($C$12,REFERENCEMENT_ISOLANT[#Headers],0)),"")</f>
        <v/>
      </c>
      <c r="D449" s="23" t="str">
        <f ca="1">IF($B$10=TRUE,IF(C449&lt;&gt;"",COUNTIF(INDIRECT("$C$"&amp;ROW($C$13)&amp;":$C$"&amp;491-COUNTBLANK($C$13:$C$491)),"&lt;"&amp;C449)+COUNTIF(C$13:C449,C449),""),IF(C449&lt;&gt;"",COUNTIF(INDIRECT("$C$"&amp;ROW($C$13)&amp;":$C$"&amp;491-COUNTBLANK($C$13:$C$491)),"&gt;"&amp;C449)+COUNTIF(C$13:C449,C449),""))</f>
        <v/>
      </c>
      <c r="E449" s="23" t="str">
        <f t="shared" ca="1" si="6"/>
        <v/>
      </c>
    </row>
    <row r="450" spans="1:5" x14ac:dyDescent="0.25">
      <c r="A450" s="23" t="str">
        <f>IF(AND(A449&lt;COUNTIF(REFERENCEMENT_ISOLANT[DATE REFERENCEMENT],"&lt;&gt;"&amp;""),A449&gt;0),'PR-tampon'!A449+1,"")</f>
        <v/>
      </c>
      <c r="B450" s="23" t="str">
        <f>IFERROR(IF(A450="","",VLOOKUP($A450,REFERENCEMENT_ISOLANT[[Ordre]:[Eligibilité procédé]],2,FALSE)),"")</f>
        <v/>
      </c>
      <c r="C450" s="23" t="str" cm="1">
        <f t="array" ref="C450">IF(B450&lt;&gt;"",INDEX(BDD_ISOLANTS_BIOSOURCES!A:BR,B450,MATCH($C$12,REFERENCEMENT_ISOLANT[#Headers],0)),"")</f>
        <v/>
      </c>
      <c r="D450" s="23" t="str">
        <f ca="1">IF($B$10=TRUE,IF(C450&lt;&gt;"",COUNTIF(INDIRECT("$C$"&amp;ROW($C$13)&amp;":$C$"&amp;491-COUNTBLANK($C$13:$C$491)),"&lt;"&amp;C450)+COUNTIF(C$13:C450,C450),""),IF(C450&lt;&gt;"",COUNTIF(INDIRECT("$C$"&amp;ROW($C$13)&amp;":$C$"&amp;491-COUNTBLANK($C$13:$C$491)),"&gt;"&amp;C450)+COUNTIF(C$13:C450,C450),""))</f>
        <v/>
      </c>
      <c r="E450" s="23" t="str">
        <f t="shared" ca="1" si="6"/>
        <v/>
      </c>
    </row>
    <row r="451" spans="1:5" x14ac:dyDescent="0.25">
      <c r="A451" s="23" t="str">
        <f>IF(AND(A450&lt;COUNTIF(REFERENCEMENT_ISOLANT[DATE REFERENCEMENT],"&lt;&gt;"&amp;""),A450&gt;0),'PR-tampon'!A450+1,"")</f>
        <v/>
      </c>
      <c r="B451" s="23" t="str">
        <f>IFERROR(IF(A451="","",VLOOKUP($A451,REFERENCEMENT_ISOLANT[[Ordre]:[Eligibilité procédé]],2,FALSE)),"")</f>
        <v/>
      </c>
      <c r="C451" s="23" t="str" cm="1">
        <f t="array" ref="C451">IF(B451&lt;&gt;"",INDEX(BDD_ISOLANTS_BIOSOURCES!A:BR,B451,MATCH($C$12,REFERENCEMENT_ISOLANT[#Headers],0)),"")</f>
        <v/>
      </c>
      <c r="D451" s="23" t="str">
        <f ca="1">IF($B$10=TRUE,IF(C451&lt;&gt;"",COUNTIF(INDIRECT("$C$"&amp;ROW($C$13)&amp;":$C$"&amp;491-COUNTBLANK($C$13:$C$491)),"&lt;"&amp;C451)+COUNTIF(C$13:C451,C451),""),IF(C451&lt;&gt;"",COUNTIF(INDIRECT("$C$"&amp;ROW($C$13)&amp;":$C$"&amp;491-COUNTBLANK($C$13:$C$491)),"&gt;"&amp;C451)+COUNTIF(C$13:C451,C451),""))</f>
        <v/>
      </c>
      <c r="E451" s="23" t="str">
        <f t="shared" ca="1" si="6"/>
        <v/>
      </c>
    </row>
    <row r="452" spans="1:5" x14ac:dyDescent="0.25">
      <c r="A452" s="23" t="str">
        <f>IF(AND(A451&lt;COUNTIF(REFERENCEMENT_ISOLANT[DATE REFERENCEMENT],"&lt;&gt;"&amp;""),A451&gt;0),'PR-tampon'!A451+1,"")</f>
        <v/>
      </c>
      <c r="B452" s="23" t="str">
        <f>IFERROR(IF(A452="","",VLOOKUP($A452,REFERENCEMENT_ISOLANT[[Ordre]:[Eligibilité procédé]],2,FALSE)),"")</f>
        <v/>
      </c>
      <c r="C452" s="23" t="str" cm="1">
        <f t="array" ref="C452">IF(B452&lt;&gt;"",INDEX(BDD_ISOLANTS_BIOSOURCES!A:BR,B452,MATCH($C$12,REFERENCEMENT_ISOLANT[#Headers],0)),"")</f>
        <v/>
      </c>
      <c r="D452" s="23" t="str">
        <f ca="1">IF($B$10=TRUE,IF(C452&lt;&gt;"",COUNTIF(INDIRECT("$C$"&amp;ROW($C$13)&amp;":$C$"&amp;491-COUNTBLANK($C$13:$C$491)),"&lt;"&amp;C452)+COUNTIF(C$13:C452,C452),""),IF(C452&lt;&gt;"",COUNTIF(INDIRECT("$C$"&amp;ROW($C$13)&amp;":$C$"&amp;491-COUNTBLANK($C$13:$C$491)),"&gt;"&amp;C452)+COUNTIF(C$13:C452,C452),""))</f>
        <v/>
      </c>
      <c r="E452" s="23" t="str">
        <f t="shared" ca="1" si="6"/>
        <v/>
      </c>
    </row>
    <row r="453" spans="1:5" x14ac:dyDescent="0.25">
      <c r="A453" s="23" t="str">
        <f>IF(AND(A452&lt;COUNTIF(REFERENCEMENT_ISOLANT[DATE REFERENCEMENT],"&lt;&gt;"&amp;""),A452&gt;0),'PR-tampon'!A452+1,"")</f>
        <v/>
      </c>
      <c r="B453" s="23" t="str">
        <f>IFERROR(IF(A453="","",VLOOKUP($A453,REFERENCEMENT_ISOLANT[[Ordre]:[Eligibilité procédé]],2,FALSE)),"")</f>
        <v/>
      </c>
      <c r="C453" s="23" t="str" cm="1">
        <f t="array" ref="C453">IF(B453&lt;&gt;"",INDEX(BDD_ISOLANTS_BIOSOURCES!A:BR,B453,MATCH($C$12,REFERENCEMENT_ISOLANT[#Headers],0)),"")</f>
        <v/>
      </c>
      <c r="D453" s="23" t="str">
        <f ca="1">IF($B$10=TRUE,IF(C453&lt;&gt;"",COUNTIF(INDIRECT("$C$"&amp;ROW($C$13)&amp;":$C$"&amp;491-COUNTBLANK($C$13:$C$491)),"&lt;"&amp;C453)+COUNTIF(C$13:C453,C453),""),IF(C453&lt;&gt;"",COUNTIF(INDIRECT("$C$"&amp;ROW($C$13)&amp;":$C$"&amp;491-COUNTBLANK($C$13:$C$491)),"&gt;"&amp;C453)+COUNTIF(C$13:C453,C453),""))</f>
        <v/>
      </c>
      <c r="E453" s="23" t="str">
        <f t="shared" ca="1" si="6"/>
        <v/>
      </c>
    </row>
    <row r="454" spans="1:5" x14ac:dyDescent="0.25">
      <c r="A454" s="23" t="str">
        <f>IF(AND(A453&lt;COUNTIF(REFERENCEMENT_ISOLANT[DATE REFERENCEMENT],"&lt;&gt;"&amp;""),A453&gt;0),'PR-tampon'!A453+1,"")</f>
        <v/>
      </c>
      <c r="B454" s="23" t="str">
        <f>IFERROR(IF(A454="","",VLOOKUP($A454,REFERENCEMENT_ISOLANT[[Ordre]:[Eligibilité procédé]],2,FALSE)),"")</f>
        <v/>
      </c>
      <c r="C454" s="23" t="str" cm="1">
        <f t="array" ref="C454">IF(B454&lt;&gt;"",INDEX(BDD_ISOLANTS_BIOSOURCES!A:BR,B454,MATCH($C$12,REFERENCEMENT_ISOLANT[#Headers],0)),"")</f>
        <v/>
      </c>
      <c r="D454" s="23" t="str">
        <f ca="1">IF($B$10=TRUE,IF(C454&lt;&gt;"",COUNTIF(INDIRECT("$C$"&amp;ROW($C$13)&amp;":$C$"&amp;491-COUNTBLANK($C$13:$C$491)),"&lt;"&amp;C454)+COUNTIF(C$13:C454,C454),""),IF(C454&lt;&gt;"",COUNTIF(INDIRECT("$C$"&amp;ROW($C$13)&amp;":$C$"&amp;491-COUNTBLANK($C$13:$C$491)),"&gt;"&amp;C454)+COUNTIF(C$13:C454,C454),""))</f>
        <v/>
      </c>
      <c r="E454" s="23" t="str">
        <f t="shared" ca="1" si="6"/>
        <v/>
      </c>
    </row>
    <row r="455" spans="1:5" x14ac:dyDescent="0.25">
      <c r="A455" s="23" t="str">
        <f>IF(AND(A454&lt;COUNTIF(REFERENCEMENT_ISOLANT[DATE REFERENCEMENT],"&lt;&gt;"&amp;""),A454&gt;0),'PR-tampon'!A454+1,"")</f>
        <v/>
      </c>
      <c r="B455" s="23" t="str">
        <f>IFERROR(IF(A455="","",VLOOKUP($A455,REFERENCEMENT_ISOLANT[[Ordre]:[Eligibilité procédé]],2,FALSE)),"")</f>
        <v/>
      </c>
      <c r="C455" s="23" t="str" cm="1">
        <f t="array" ref="C455">IF(B455&lt;&gt;"",INDEX(BDD_ISOLANTS_BIOSOURCES!A:BR,B455,MATCH($C$12,REFERENCEMENT_ISOLANT[#Headers],0)),"")</f>
        <v/>
      </c>
      <c r="D455" s="23" t="str">
        <f ca="1">IF($B$10=TRUE,IF(C455&lt;&gt;"",COUNTIF(INDIRECT("$C$"&amp;ROW($C$13)&amp;":$C$"&amp;491-COUNTBLANK($C$13:$C$491)),"&lt;"&amp;C455)+COUNTIF(C$13:C455,C455),""),IF(C455&lt;&gt;"",COUNTIF(INDIRECT("$C$"&amp;ROW($C$13)&amp;":$C$"&amp;491-COUNTBLANK($C$13:$C$491)),"&gt;"&amp;C455)+COUNTIF(C$13:C455,C455),""))</f>
        <v/>
      </c>
      <c r="E455" s="23" t="str">
        <f t="shared" ca="1" si="6"/>
        <v/>
      </c>
    </row>
    <row r="456" spans="1:5" x14ac:dyDescent="0.25">
      <c r="A456" s="23" t="str">
        <f>IF(AND(A455&lt;COUNTIF(REFERENCEMENT_ISOLANT[DATE REFERENCEMENT],"&lt;&gt;"&amp;""),A455&gt;0),'PR-tampon'!A455+1,"")</f>
        <v/>
      </c>
      <c r="B456" s="23" t="str">
        <f>IFERROR(IF(A456="","",VLOOKUP($A456,REFERENCEMENT_ISOLANT[[Ordre]:[Eligibilité procédé]],2,FALSE)),"")</f>
        <v/>
      </c>
      <c r="C456" s="23" t="str" cm="1">
        <f t="array" ref="C456">IF(B456&lt;&gt;"",INDEX(BDD_ISOLANTS_BIOSOURCES!A:BR,B456,MATCH($C$12,REFERENCEMENT_ISOLANT[#Headers],0)),"")</f>
        <v/>
      </c>
      <c r="D456" s="23" t="str">
        <f ca="1">IF($B$10=TRUE,IF(C456&lt;&gt;"",COUNTIF(INDIRECT("$C$"&amp;ROW($C$13)&amp;":$C$"&amp;491-COUNTBLANK($C$13:$C$491)),"&lt;"&amp;C456)+COUNTIF(C$13:C456,C456),""),IF(C456&lt;&gt;"",COUNTIF(INDIRECT("$C$"&amp;ROW($C$13)&amp;":$C$"&amp;491-COUNTBLANK($C$13:$C$491)),"&gt;"&amp;C456)+COUNTIF(C$13:C456,C456),""))</f>
        <v/>
      </c>
      <c r="E456" s="23" t="str">
        <f t="shared" ca="1" si="6"/>
        <v/>
      </c>
    </row>
    <row r="457" spans="1:5" x14ac:dyDescent="0.25">
      <c r="A457" s="23" t="str">
        <f>IF(AND(A456&lt;COUNTIF(REFERENCEMENT_ISOLANT[DATE REFERENCEMENT],"&lt;&gt;"&amp;""),A456&gt;0),'PR-tampon'!A456+1,"")</f>
        <v/>
      </c>
      <c r="B457" s="23" t="str">
        <f>IFERROR(IF(A457="","",VLOOKUP($A457,REFERENCEMENT_ISOLANT[[Ordre]:[Eligibilité procédé]],2,FALSE)),"")</f>
        <v/>
      </c>
      <c r="C457" s="23" t="str" cm="1">
        <f t="array" ref="C457">IF(B457&lt;&gt;"",INDEX(BDD_ISOLANTS_BIOSOURCES!A:BR,B457,MATCH($C$12,REFERENCEMENT_ISOLANT[#Headers],0)),"")</f>
        <v/>
      </c>
      <c r="D457" s="23" t="str">
        <f ca="1">IF($B$10=TRUE,IF(C457&lt;&gt;"",COUNTIF(INDIRECT("$C$"&amp;ROW($C$13)&amp;":$C$"&amp;491-COUNTBLANK($C$13:$C$491)),"&lt;"&amp;C457)+COUNTIF(C$13:C457,C457),""),IF(C457&lt;&gt;"",COUNTIF(INDIRECT("$C$"&amp;ROW($C$13)&amp;":$C$"&amp;491-COUNTBLANK($C$13:$C$491)),"&gt;"&amp;C457)+COUNTIF(C$13:C457,C457),""))</f>
        <v/>
      </c>
      <c r="E457" s="23" t="str">
        <f t="shared" ca="1" si="6"/>
        <v/>
      </c>
    </row>
    <row r="458" spans="1:5" x14ac:dyDescent="0.25">
      <c r="A458" s="23" t="str">
        <f>IF(AND(A457&lt;COUNTIF(REFERENCEMENT_ISOLANT[DATE REFERENCEMENT],"&lt;&gt;"&amp;""),A457&gt;0),'PR-tampon'!A457+1,"")</f>
        <v/>
      </c>
      <c r="B458" s="23" t="str">
        <f>IFERROR(IF(A458="","",VLOOKUP($A458,REFERENCEMENT_ISOLANT[[Ordre]:[Eligibilité procédé]],2,FALSE)),"")</f>
        <v/>
      </c>
      <c r="C458" s="23" t="str" cm="1">
        <f t="array" ref="C458">IF(B458&lt;&gt;"",INDEX(BDD_ISOLANTS_BIOSOURCES!A:BR,B458,MATCH($C$12,REFERENCEMENT_ISOLANT[#Headers],0)),"")</f>
        <v/>
      </c>
      <c r="D458" s="23" t="str">
        <f ca="1">IF($B$10=TRUE,IF(C458&lt;&gt;"",COUNTIF(INDIRECT("$C$"&amp;ROW($C$13)&amp;":$C$"&amp;491-COUNTBLANK($C$13:$C$491)),"&lt;"&amp;C458)+COUNTIF(C$13:C458,C458),""),IF(C458&lt;&gt;"",COUNTIF(INDIRECT("$C$"&amp;ROW($C$13)&amp;":$C$"&amp;491-COUNTBLANK($C$13:$C$491)),"&gt;"&amp;C458)+COUNTIF(C$13:C458,C458),""))</f>
        <v/>
      </c>
      <c r="E458" s="23" t="str">
        <f t="shared" ca="1" si="6"/>
        <v/>
      </c>
    </row>
    <row r="459" spans="1:5" x14ac:dyDescent="0.25">
      <c r="A459" s="23" t="str">
        <f>IF(AND(A458&lt;COUNTIF(REFERENCEMENT_ISOLANT[DATE REFERENCEMENT],"&lt;&gt;"&amp;""),A458&gt;0),'PR-tampon'!A458+1,"")</f>
        <v/>
      </c>
      <c r="B459" s="23" t="str">
        <f>IFERROR(IF(A459="","",VLOOKUP($A459,REFERENCEMENT_ISOLANT[[Ordre]:[Eligibilité procédé]],2,FALSE)),"")</f>
        <v/>
      </c>
      <c r="C459" s="23" t="str" cm="1">
        <f t="array" ref="C459">IF(B459&lt;&gt;"",INDEX(BDD_ISOLANTS_BIOSOURCES!A:BR,B459,MATCH($C$12,REFERENCEMENT_ISOLANT[#Headers],0)),"")</f>
        <v/>
      </c>
      <c r="D459" s="23" t="str">
        <f ca="1">IF($B$10=TRUE,IF(C459&lt;&gt;"",COUNTIF(INDIRECT("$C$"&amp;ROW($C$13)&amp;":$C$"&amp;491-COUNTBLANK($C$13:$C$491)),"&lt;"&amp;C459)+COUNTIF(C$13:C459,C459),""),IF(C459&lt;&gt;"",COUNTIF(INDIRECT("$C$"&amp;ROW($C$13)&amp;":$C$"&amp;491-COUNTBLANK($C$13:$C$491)),"&gt;"&amp;C459)+COUNTIF(C$13:C459,C459),""))</f>
        <v/>
      </c>
      <c r="E459" s="23" t="str">
        <f t="shared" ca="1" si="6"/>
        <v/>
      </c>
    </row>
    <row r="460" spans="1:5" x14ac:dyDescent="0.25">
      <c r="A460" s="23" t="str">
        <f>IF(AND(A459&lt;COUNTIF(REFERENCEMENT_ISOLANT[DATE REFERENCEMENT],"&lt;&gt;"&amp;""),A459&gt;0),'PR-tampon'!A459+1,"")</f>
        <v/>
      </c>
      <c r="B460" s="23" t="str">
        <f>IFERROR(IF(A460="","",VLOOKUP($A460,REFERENCEMENT_ISOLANT[[Ordre]:[Eligibilité procédé]],2,FALSE)),"")</f>
        <v/>
      </c>
      <c r="C460" s="23" t="str" cm="1">
        <f t="array" ref="C460">IF(B460&lt;&gt;"",INDEX(BDD_ISOLANTS_BIOSOURCES!A:BR,B460,MATCH($C$12,REFERENCEMENT_ISOLANT[#Headers],0)),"")</f>
        <v/>
      </c>
      <c r="D460" s="23" t="str">
        <f ca="1">IF($B$10=TRUE,IF(C460&lt;&gt;"",COUNTIF(INDIRECT("$C$"&amp;ROW($C$13)&amp;":$C$"&amp;491-COUNTBLANK($C$13:$C$491)),"&lt;"&amp;C460)+COUNTIF(C$13:C460,C460),""),IF(C460&lt;&gt;"",COUNTIF(INDIRECT("$C$"&amp;ROW($C$13)&amp;":$C$"&amp;491-COUNTBLANK($C$13:$C$491)),"&gt;"&amp;C460)+COUNTIF(C$13:C460,C460),""))</f>
        <v/>
      </c>
      <c r="E460" s="23" t="str">
        <f t="shared" ca="1" si="6"/>
        <v/>
      </c>
    </row>
    <row r="461" spans="1:5" x14ac:dyDescent="0.25">
      <c r="A461" s="23" t="str">
        <f>IF(AND(A460&lt;COUNTIF(REFERENCEMENT_ISOLANT[DATE REFERENCEMENT],"&lt;&gt;"&amp;""),A460&gt;0),'PR-tampon'!A460+1,"")</f>
        <v/>
      </c>
      <c r="B461" s="23" t="str">
        <f>IFERROR(IF(A461="","",VLOOKUP($A461,REFERENCEMENT_ISOLANT[[Ordre]:[Eligibilité procédé]],2,FALSE)),"")</f>
        <v/>
      </c>
      <c r="C461" s="23" t="str" cm="1">
        <f t="array" ref="C461">IF(B461&lt;&gt;"",INDEX(BDD_ISOLANTS_BIOSOURCES!A:BR,B461,MATCH($C$12,REFERENCEMENT_ISOLANT[#Headers],0)),"")</f>
        <v/>
      </c>
      <c r="D461" s="23" t="str">
        <f ca="1">IF($B$10=TRUE,IF(C461&lt;&gt;"",COUNTIF(INDIRECT("$C$"&amp;ROW($C$13)&amp;":$C$"&amp;491-COUNTBLANK($C$13:$C$491)),"&lt;"&amp;C461)+COUNTIF(C$13:C461,C461),""),IF(C461&lt;&gt;"",COUNTIF(INDIRECT("$C$"&amp;ROW($C$13)&amp;":$C$"&amp;491-COUNTBLANK($C$13:$C$491)),"&gt;"&amp;C461)+COUNTIF(C$13:C461,C461),""))</f>
        <v/>
      </c>
      <c r="E461" s="23" t="str">
        <f t="shared" ca="1" si="6"/>
        <v/>
      </c>
    </row>
    <row r="462" spans="1:5" x14ac:dyDescent="0.25">
      <c r="A462" s="23" t="str">
        <f>IF(AND(A461&lt;COUNTIF(REFERENCEMENT_ISOLANT[DATE REFERENCEMENT],"&lt;&gt;"&amp;""),A461&gt;0),'PR-tampon'!A461+1,"")</f>
        <v/>
      </c>
      <c r="B462" s="23" t="str">
        <f>IFERROR(IF(A462="","",VLOOKUP($A462,REFERENCEMENT_ISOLANT[[Ordre]:[Eligibilité procédé]],2,FALSE)),"")</f>
        <v/>
      </c>
      <c r="C462" s="23" t="str" cm="1">
        <f t="array" ref="C462">IF(B462&lt;&gt;"",INDEX(BDD_ISOLANTS_BIOSOURCES!A:BR,B462,MATCH($C$12,REFERENCEMENT_ISOLANT[#Headers],0)),"")</f>
        <v/>
      </c>
      <c r="D462" s="23" t="str">
        <f ca="1">IF($B$10=TRUE,IF(C462&lt;&gt;"",COUNTIF(INDIRECT("$C$"&amp;ROW($C$13)&amp;":$C$"&amp;491-COUNTBLANK($C$13:$C$491)),"&lt;"&amp;C462)+COUNTIF(C$13:C462,C462),""),IF(C462&lt;&gt;"",COUNTIF(INDIRECT("$C$"&amp;ROW($C$13)&amp;":$C$"&amp;491-COUNTBLANK($C$13:$C$491)),"&gt;"&amp;C462)+COUNTIF(C$13:C462,C462),""))</f>
        <v/>
      </c>
      <c r="E462" s="23" t="str">
        <f t="shared" ref="E462:E491" ca="1" si="7">IFERROR(INDEX($A$13:$D$490,MATCH(ROW(D462)-ROW($B$12),$D$13:$D$490,0),2),"")</f>
        <v/>
      </c>
    </row>
    <row r="463" spans="1:5" x14ac:dyDescent="0.25">
      <c r="A463" s="23" t="str">
        <f>IF(AND(A462&lt;COUNTIF(REFERENCEMENT_ISOLANT[DATE REFERENCEMENT],"&lt;&gt;"&amp;""),A462&gt;0),'PR-tampon'!A462+1,"")</f>
        <v/>
      </c>
      <c r="B463" s="23" t="str">
        <f>IFERROR(IF(A463="","",VLOOKUP($A463,REFERENCEMENT_ISOLANT[[Ordre]:[Eligibilité procédé]],2,FALSE)),"")</f>
        <v/>
      </c>
      <c r="C463" s="23" t="str" cm="1">
        <f t="array" ref="C463">IF(B463&lt;&gt;"",INDEX(BDD_ISOLANTS_BIOSOURCES!A:BR,B463,MATCH($C$12,REFERENCEMENT_ISOLANT[#Headers],0)),"")</f>
        <v/>
      </c>
      <c r="D463" s="23" t="str">
        <f ca="1">IF($B$10=TRUE,IF(C463&lt;&gt;"",COUNTIF(INDIRECT("$C$"&amp;ROW($C$13)&amp;":$C$"&amp;491-COUNTBLANK($C$13:$C$491)),"&lt;"&amp;C463)+COUNTIF(C$13:C463,C463),""),IF(C463&lt;&gt;"",COUNTIF(INDIRECT("$C$"&amp;ROW($C$13)&amp;":$C$"&amp;491-COUNTBLANK($C$13:$C$491)),"&gt;"&amp;C463)+COUNTIF(C$13:C463,C463),""))</f>
        <v/>
      </c>
      <c r="E463" s="23" t="str">
        <f t="shared" ca="1" si="7"/>
        <v/>
      </c>
    </row>
    <row r="464" spans="1:5" x14ac:dyDescent="0.25">
      <c r="A464" s="23" t="str">
        <f>IF(AND(A463&lt;COUNTIF(REFERENCEMENT_ISOLANT[DATE REFERENCEMENT],"&lt;&gt;"&amp;""),A463&gt;0),'PR-tampon'!A463+1,"")</f>
        <v/>
      </c>
      <c r="B464" s="23" t="str">
        <f>IFERROR(IF(A464="","",VLOOKUP($A464,REFERENCEMENT_ISOLANT[[Ordre]:[Eligibilité procédé]],2,FALSE)),"")</f>
        <v/>
      </c>
      <c r="C464" s="23" t="str" cm="1">
        <f t="array" ref="C464">IF(B464&lt;&gt;"",INDEX(BDD_ISOLANTS_BIOSOURCES!A:BR,B464,MATCH($C$12,REFERENCEMENT_ISOLANT[#Headers],0)),"")</f>
        <v/>
      </c>
      <c r="D464" s="23" t="str">
        <f ca="1">IF($B$10=TRUE,IF(C464&lt;&gt;"",COUNTIF(INDIRECT("$C$"&amp;ROW($C$13)&amp;":$C$"&amp;491-COUNTBLANK($C$13:$C$491)),"&lt;"&amp;C464)+COUNTIF(C$13:C464,C464),""),IF(C464&lt;&gt;"",COUNTIF(INDIRECT("$C$"&amp;ROW($C$13)&amp;":$C$"&amp;491-COUNTBLANK($C$13:$C$491)),"&gt;"&amp;C464)+COUNTIF(C$13:C464,C464),""))</f>
        <v/>
      </c>
      <c r="E464" s="23" t="str">
        <f t="shared" ca="1" si="7"/>
        <v/>
      </c>
    </row>
    <row r="465" spans="1:5" x14ac:dyDescent="0.25">
      <c r="A465" s="23" t="str">
        <f>IF(AND(A464&lt;COUNTIF(REFERENCEMENT_ISOLANT[DATE REFERENCEMENT],"&lt;&gt;"&amp;""),A464&gt;0),'PR-tampon'!A464+1,"")</f>
        <v/>
      </c>
      <c r="B465" s="23" t="str">
        <f>IFERROR(IF(A465="","",VLOOKUP($A465,REFERENCEMENT_ISOLANT[[Ordre]:[Eligibilité procédé]],2,FALSE)),"")</f>
        <v/>
      </c>
      <c r="C465" s="23" t="str" cm="1">
        <f t="array" ref="C465">IF(B465&lt;&gt;"",INDEX(BDD_ISOLANTS_BIOSOURCES!A:BR,B465,MATCH($C$12,REFERENCEMENT_ISOLANT[#Headers],0)),"")</f>
        <v/>
      </c>
      <c r="D465" s="23" t="str">
        <f ca="1">IF($B$10=TRUE,IF(C465&lt;&gt;"",COUNTIF(INDIRECT("$C$"&amp;ROW($C$13)&amp;":$C$"&amp;491-COUNTBLANK($C$13:$C$491)),"&lt;"&amp;C465)+COUNTIF(C$13:C465,C465),""),IF(C465&lt;&gt;"",COUNTIF(INDIRECT("$C$"&amp;ROW($C$13)&amp;":$C$"&amp;491-COUNTBLANK($C$13:$C$491)),"&gt;"&amp;C465)+COUNTIF(C$13:C465,C465),""))</f>
        <v/>
      </c>
      <c r="E465" s="23" t="str">
        <f t="shared" ca="1" si="7"/>
        <v/>
      </c>
    </row>
    <row r="466" spans="1:5" x14ac:dyDescent="0.25">
      <c r="A466" s="23" t="str">
        <f>IF(AND(A465&lt;COUNTIF(REFERENCEMENT_ISOLANT[DATE REFERENCEMENT],"&lt;&gt;"&amp;""),A465&gt;0),'PR-tampon'!A465+1,"")</f>
        <v/>
      </c>
      <c r="B466" s="23" t="str">
        <f>IFERROR(IF(A466="","",VLOOKUP($A466,REFERENCEMENT_ISOLANT[[Ordre]:[Eligibilité procédé]],2,FALSE)),"")</f>
        <v/>
      </c>
      <c r="C466" s="23" t="str" cm="1">
        <f t="array" ref="C466">IF(B466&lt;&gt;"",INDEX(BDD_ISOLANTS_BIOSOURCES!A:BR,B466,MATCH($C$12,REFERENCEMENT_ISOLANT[#Headers],0)),"")</f>
        <v/>
      </c>
      <c r="D466" s="23" t="str">
        <f ca="1">IF($B$10=TRUE,IF(C466&lt;&gt;"",COUNTIF(INDIRECT("$C$"&amp;ROW($C$13)&amp;":$C$"&amp;491-COUNTBLANK($C$13:$C$491)),"&lt;"&amp;C466)+COUNTIF(C$13:C466,C466),""),IF(C466&lt;&gt;"",COUNTIF(INDIRECT("$C$"&amp;ROW($C$13)&amp;":$C$"&amp;491-COUNTBLANK($C$13:$C$491)),"&gt;"&amp;C466)+COUNTIF(C$13:C466,C466),""))</f>
        <v/>
      </c>
      <c r="E466" s="23" t="str">
        <f t="shared" ca="1" si="7"/>
        <v/>
      </c>
    </row>
    <row r="467" spans="1:5" x14ac:dyDescent="0.25">
      <c r="A467" s="23" t="str">
        <f>IF(AND(A466&lt;COUNTIF(REFERENCEMENT_ISOLANT[DATE REFERENCEMENT],"&lt;&gt;"&amp;""),A466&gt;0),'PR-tampon'!A466+1,"")</f>
        <v/>
      </c>
      <c r="B467" s="23" t="str">
        <f>IFERROR(IF(A467="","",VLOOKUP($A467,REFERENCEMENT_ISOLANT[[Ordre]:[Eligibilité procédé]],2,FALSE)),"")</f>
        <v/>
      </c>
      <c r="C467" s="23" t="str" cm="1">
        <f t="array" ref="C467">IF(B467&lt;&gt;"",INDEX(BDD_ISOLANTS_BIOSOURCES!A:BR,B467,MATCH($C$12,REFERENCEMENT_ISOLANT[#Headers],0)),"")</f>
        <v/>
      </c>
      <c r="D467" s="23" t="str">
        <f ca="1">IF($B$10=TRUE,IF(C467&lt;&gt;"",COUNTIF(INDIRECT("$C$"&amp;ROW($C$13)&amp;":$C$"&amp;491-COUNTBLANK($C$13:$C$491)),"&lt;"&amp;C467)+COUNTIF(C$13:C467,C467),""),IF(C467&lt;&gt;"",COUNTIF(INDIRECT("$C$"&amp;ROW($C$13)&amp;":$C$"&amp;491-COUNTBLANK($C$13:$C$491)),"&gt;"&amp;C467)+COUNTIF(C$13:C467,C467),""))</f>
        <v/>
      </c>
      <c r="E467" s="23" t="str">
        <f t="shared" ca="1" si="7"/>
        <v/>
      </c>
    </row>
    <row r="468" spans="1:5" x14ac:dyDescent="0.25">
      <c r="A468" s="23" t="str">
        <f>IF(AND(A467&lt;COUNTIF(REFERENCEMENT_ISOLANT[DATE REFERENCEMENT],"&lt;&gt;"&amp;""),A467&gt;0),'PR-tampon'!A467+1,"")</f>
        <v/>
      </c>
      <c r="B468" s="23" t="str">
        <f>IFERROR(IF(A468="","",VLOOKUP($A468,REFERENCEMENT_ISOLANT[[Ordre]:[Eligibilité procédé]],2,FALSE)),"")</f>
        <v/>
      </c>
      <c r="C468" s="23" t="str" cm="1">
        <f t="array" ref="C468">IF(B468&lt;&gt;"",INDEX(BDD_ISOLANTS_BIOSOURCES!A:BR,B468,MATCH($C$12,REFERENCEMENT_ISOLANT[#Headers],0)),"")</f>
        <v/>
      </c>
      <c r="D468" s="23" t="str">
        <f ca="1">IF($B$10=TRUE,IF(C468&lt;&gt;"",COUNTIF(INDIRECT("$C$"&amp;ROW($C$13)&amp;":$C$"&amp;491-COUNTBLANK($C$13:$C$491)),"&lt;"&amp;C468)+COUNTIF(C$13:C468,C468),""),IF(C468&lt;&gt;"",COUNTIF(INDIRECT("$C$"&amp;ROW($C$13)&amp;":$C$"&amp;491-COUNTBLANK($C$13:$C$491)),"&gt;"&amp;C468)+COUNTIF(C$13:C468,C468),""))</f>
        <v/>
      </c>
      <c r="E468" s="23" t="str">
        <f t="shared" ca="1" si="7"/>
        <v/>
      </c>
    </row>
    <row r="469" spans="1:5" x14ac:dyDescent="0.25">
      <c r="A469" s="23" t="str">
        <f>IF(AND(A468&lt;COUNTIF(REFERENCEMENT_ISOLANT[DATE REFERENCEMENT],"&lt;&gt;"&amp;""),A468&gt;0),'PR-tampon'!A468+1,"")</f>
        <v/>
      </c>
      <c r="B469" s="23" t="str">
        <f>IFERROR(IF(A469="","",VLOOKUP($A469,REFERENCEMENT_ISOLANT[[Ordre]:[Eligibilité procédé]],2,FALSE)),"")</f>
        <v/>
      </c>
      <c r="C469" s="23" t="str" cm="1">
        <f t="array" ref="C469">IF(B469&lt;&gt;"",INDEX(BDD_ISOLANTS_BIOSOURCES!A:BR,B469,MATCH($C$12,REFERENCEMENT_ISOLANT[#Headers],0)),"")</f>
        <v/>
      </c>
      <c r="D469" s="23" t="str">
        <f ca="1">IF($B$10=TRUE,IF(C469&lt;&gt;"",COUNTIF(INDIRECT("$C$"&amp;ROW($C$13)&amp;":$C$"&amp;491-COUNTBLANK($C$13:$C$491)),"&lt;"&amp;C469)+COUNTIF(C$13:C469,C469),""),IF(C469&lt;&gt;"",COUNTIF(INDIRECT("$C$"&amp;ROW($C$13)&amp;":$C$"&amp;491-COUNTBLANK($C$13:$C$491)),"&gt;"&amp;C469)+COUNTIF(C$13:C469,C469),""))</f>
        <v/>
      </c>
      <c r="E469" s="23" t="str">
        <f t="shared" ca="1" si="7"/>
        <v/>
      </c>
    </row>
    <row r="470" spans="1:5" x14ac:dyDescent="0.25">
      <c r="A470" s="23" t="str">
        <f>IF(AND(A469&lt;COUNTIF(REFERENCEMENT_ISOLANT[DATE REFERENCEMENT],"&lt;&gt;"&amp;""),A469&gt;0),'PR-tampon'!A469+1,"")</f>
        <v/>
      </c>
      <c r="B470" s="23" t="str">
        <f>IFERROR(IF(A470="","",VLOOKUP($A470,REFERENCEMENT_ISOLANT[[Ordre]:[Eligibilité procédé]],2,FALSE)),"")</f>
        <v/>
      </c>
      <c r="C470" s="23" t="str" cm="1">
        <f t="array" ref="C470">IF(B470&lt;&gt;"",INDEX(BDD_ISOLANTS_BIOSOURCES!A:BR,B470,MATCH($C$12,REFERENCEMENT_ISOLANT[#Headers],0)),"")</f>
        <v/>
      </c>
      <c r="D470" s="23" t="str">
        <f ca="1">IF($B$10=TRUE,IF(C470&lt;&gt;"",COUNTIF(INDIRECT("$C$"&amp;ROW($C$13)&amp;":$C$"&amp;491-COUNTBLANK($C$13:$C$491)),"&lt;"&amp;C470)+COUNTIF(C$13:C470,C470),""),IF(C470&lt;&gt;"",COUNTIF(INDIRECT("$C$"&amp;ROW($C$13)&amp;":$C$"&amp;491-COUNTBLANK($C$13:$C$491)),"&gt;"&amp;C470)+COUNTIF(C$13:C470,C470),""))</f>
        <v/>
      </c>
      <c r="E470" s="23" t="str">
        <f t="shared" ca="1" si="7"/>
        <v/>
      </c>
    </row>
    <row r="471" spans="1:5" x14ac:dyDescent="0.25">
      <c r="A471" s="23" t="str">
        <f>IF(AND(A470&lt;COUNTIF(REFERENCEMENT_ISOLANT[DATE REFERENCEMENT],"&lt;&gt;"&amp;""),A470&gt;0),'PR-tampon'!A470+1,"")</f>
        <v/>
      </c>
      <c r="B471" s="23" t="str">
        <f>IFERROR(IF(A471="","",VLOOKUP($A471,REFERENCEMENT_ISOLANT[[Ordre]:[Eligibilité procédé]],2,FALSE)),"")</f>
        <v/>
      </c>
      <c r="C471" s="23" t="str" cm="1">
        <f t="array" ref="C471">IF(B471&lt;&gt;"",INDEX(BDD_ISOLANTS_BIOSOURCES!A:BR,B471,MATCH($C$12,REFERENCEMENT_ISOLANT[#Headers],0)),"")</f>
        <v/>
      </c>
      <c r="D471" s="23" t="str">
        <f ca="1">IF($B$10=TRUE,IF(C471&lt;&gt;"",COUNTIF(INDIRECT("$C$"&amp;ROW($C$13)&amp;":$C$"&amp;491-COUNTBLANK($C$13:$C$491)),"&lt;"&amp;C471)+COUNTIF(C$13:C471,C471),""),IF(C471&lt;&gt;"",COUNTIF(INDIRECT("$C$"&amp;ROW($C$13)&amp;":$C$"&amp;491-COUNTBLANK($C$13:$C$491)),"&gt;"&amp;C471)+COUNTIF(C$13:C471,C471),""))</f>
        <v/>
      </c>
      <c r="E471" s="23" t="str">
        <f t="shared" ca="1" si="7"/>
        <v/>
      </c>
    </row>
    <row r="472" spans="1:5" x14ac:dyDescent="0.25">
      <c r="A472" s="23" t="str">
        <f>IF(AND(A471&lt;COUNTIF(REFERENCEMENT_ISOLANT[DATE REFERENCEMENT],"&lt;&gt;"&amp;""),A471&gt;0),'PR-tampon'!A471+1,"")</f>
        <v/>
      </c>
      <c r="B472" s="23" t="str">
        <f>IFERROR(IF(A472="","",VLOOKUP($A472,REFERENCEMENT_ISOLANT[[Ordre]:[Eligibilité procédé]],2,FALSE)),"")</f>
        <v/>
      </c>
      <c r="C472" s="23" t="str" cm="1">
        <f t="array" ref="C472">IF(B472&lt;&gt;"",INDEX(BDD_ISOLANTS_BIOSOURCES!A:BR,B472,MATCH($C$12,REFERENCEMENT_ISOLANT[#Headers],0)),"")</f>
        <v/>
      </c>
      <c r="D472" s="23" t="str">
        <f ca="1">IF($B$10=TRUE,IF(C472&lt;&gt;"",COUNTIF(INDIRECT("$C$"&amp;ROW($C$13)&amp;":$C$"&amp;491-COUNTBLANK($C$13:$C$491)),"&lt;"&amp;C472)+COUNTIF(C$13:C472,C472),""),IF(C472&lt;&gt;"",COUNTIF(INDIRECT("$C$"&amp;ROW($C$13)&amp;":$C$"&amp;491-COUNTBLANK($C$13:$C$491)),"&gt;"&amp;C472)+COUNTIF(C$13:C472,C472),""))</f>
        <v/>
      </c>
      <c r="E472" s="23" t="str">
        <f t="shared" ca="1" si="7"/>
        <v/>
      </c>
    </row>
    <row r="473" spans="1:5" x14ac:dyDescent="0.25">
      <c r="A473" s="23" t="str">
        <f>IF(AND(A472&lt;COUNTIF(REFERENCEMENT_ISOLANT[DATE REFERENCEMENT],"&lt;&gt;"&amp;""),A472&gt;0),'PR-tampon'!A472+1,"")</f>
        <v/>
      </c>
      <c r="B473" s="23" t="str">
        <f>IFERROR(IF(A473="","",VLOOKUP($A473,REFERENCEMENT_ISOLANT[[Ordre]:[Eligibilité procédé]],2,FALSE)),"")</f>
        <v/>
      </c>
      <c r="C473" s="23" t="str" cm="1">
        <f t="array" ref="C473">IF(B473&lt;&gt;"",INDEX(BDD_ISOLANTS_BIOSOURCES!A:BR,B473,MATCH($C$12,REFERENCEMENT_ISOLANT[#Headers],0)),"")</f>
        <v/>
      </c>
      <c r="D473" s="23" t="str">
        <f ca="1">IF($B$10=TRUE,IF(C473&lt;&gt;"",COUNTIF(INDIRECT("$C$"&amp;ROW($C$13)&amp;":$C$"&amp;491-COUNTBLANK($C$13:$C$491)),"&lt;"&amp;C473)+COUNTIF(C$13:C473,C473),""),IF(C473&lt;&gt;"",COUNTIF(INDIRECT("$C$"&amp;ROW($C$13)&amp;":$C$"&amp;491-COUNTBLANK($C$13:$C$491)),"&gt;"&amp;C473)+COUNTIF(C$13:C473,C473),""))</f>
        <v/>
      </c>
      <c r="E473" s="23" t="str">
        <f t="shared" ca="1" si="7"/>
        <v/>
      </c>
    </row>
    <row r="474" spans="1:5" x14ac:dyDescent="0.25">
      <c r="A474" s="23" t="str">
        <f>IF(AND(A473&lt;COUNTIF(REFERENCEMENT_ISOLANT[DATE REFERENCEMENT],"&lt;&gt;"&amp;""),A473&gt;0),'PR-tampon'!A473+1,"")</f>
        <v/>
      </c>
      <c r="B474" s="23" t="str">
        <f>IFERROR(IF(A474="","",VLOOKUP($A474,REFERENCEMENT_ISOLANT[[Ordre]:[Eligibilité procédé]],2,FALSE)),"")</f>
        <v/>
      </c>
      <c r="C474" s="23" t="str" cm="1">
        <f t="array" ref="C474">IF(B474&lt;&gt;"",INDEX(BDD_ISOLANTS_BIOSOURCES!A:BR,B474,MATCH($C$12,REFERENCEMENT_ISOLANT[#Headers],0)),"")</f>
        <v/>
      </c>
      <c r="D474" s="23" t="str">
        <f ca="1">IF($B$10=TRUE,IF(C474&lt;&gt;"",COUNTIF(INDIRECT("$C$"&amp;ROW($C$13)&amp;":$C$"&amp;491-COUNTBLANK($C$13:$C$491)),"&lt;"&amp;C474)+COUNTIF(C$13:C474,C474),""),IF(C474&lt;&gt;"",COUNTIF(INDIRECT("$C$"&amp;ROW($C$13)&amp;":$C$"&amp;491-COUNTBLANK($C$13:$C$491)),"&gt;"&amp;C474)+COUNTIF(C$13:C474,C474),""))</f>
        <v/>
      </c>
      <c r="E474" s="23" t="str">
        <f t="shared" ca="1" si="7"/>
        <v/>
      </c>
    </row>
    <row r="475" spans="1:5" x14ac:dyDescent="0.25">
      <c r="A475" s="23" t="str">
        <f>IF(AND(A474&lt;COUNTIF(REFERENCEMENT_ISOLANT[DATE REFERENCEMENT],"&lt;&gt;"&amp;""),A474&gt;0),'PR-tampon'!A474+1,"")</f>
        <v/>
      </c>
      <c r="B475" s="23" t="str">
        <f>IFERROR(IF(A475="","",VLOOKUP($A475,REFERENCEMENT_ISOLANT[[Ordre]:[Eligibilité procédé]],2,FALSE)),"")</f>
        <v/>
      </c>
      <c r="C475" s="23" t="str" cm="1">
        <f t="array" ref="C475">IF(B475&lt;&gt;"",INDEX(BDD_ISOLANTS_BIOSOURCES!A:BR,B475,MATCH($C$12,REFERENCEMENT_ISOLANT[#Headers],0)),"")</f>
        <v/>
      </c>
      <c r="D475" s="23" t="str">
        <f ca="1">IF($B$10=TRUE,IF(C475&lt;&gt;"",COUNTIF(INDIRECT("$C$"&amp;ROW($C$13)&amp;":$C$"&amp;491-COUNTBLANK($C$13:$C$491)),"&lt;"&amp;C475)+COUNTIF(C$13:C475,C475),""),IF(C475&lt;&gt;"",COUNTIF(INDIRECT("$C$"&amp;ROW($C$13)&amp;":$C$"&amp;491-COUNTBLANK($C$13:$C$491)),"&gt;"&amp;C475)+COUNTIF(C$13:C475,C475),""))</f>
        <v/>
      </c>
      <c r="E475" s="23" t="str">
        <f t="shared" ca="1" si="7"/>
        <v/>
      </c>
    </row>
    <row r="476" spans="1:5" x14ac:dyDescent="0.25">
      <c r="A476" s="23" t="str">
        <f>IF(AND(A475&lt;COUNTIF(REFERENCEMENT_ISOLANT[DATE REFERENCEMENT],"&lt;&gt;"&amp;""),A475&gt;0),'PR-tampon'!A475+1,"")</f>
        <v/>
      </c>
      <c r="B476" s="23" t="str">
        <f>IFERROR(IF(A476="","",VLOOKUP($A476,REFERENCEMENT_ISOLANT[[Ordre]:[Eligibilité procédé]],2,FALSE)),"")</f>
        <v/>
      </c>
      <c r="C476" s="23" t="str" cm="1">
        <f t="array" ref="C476">IF(B476&lt;&gt;"",INDEX(BDD_ISOLANTS_BIOSOURCES!A:BR,B476,MATCH($C$12,REFERENCEMENT_ISOLANT[#Headers],0)),"")</f>
        <v/>
      </c>
      <c r="D476" s="23" t="str">
        <f ca="1">IF($B$10=TRUE,IF(C476&lt;&gt;"",COUNTIF(INDIRECT("$C$"&amp;ROW($C$13)&amp;":$C$"&amp;491-COUNTBLANK($C$13:$C$491)),"&lt;"&amp;C476)+COUNTIF(C$13:C476,C476),""),IF(C476&lt;&gt;"",COUNTIF(INDIRECT("$C$"&amp;ROW($C$13)&amp;":$C$"&amp;491-COUNTBLANK($C$13:$C$491)),"&gt;"&amp;C476)+COUNTIF(C$13:C476,C476),""))</f>
        <v/>
      </c>
      <c r="E476" s="23" t="str">
        <f t="shared" ca="1" si="7"/>
        <v/>
      </c>
    </row>
    <row r="477" spans="1:5" x14ac:dyDescent="0.25">
      <c r="A477" s="23" t="str">
        <f>IF(AND(A476&lt;COUNTIF(REFERENCEMENT_ISOLANT[DATE REFERENCEMENT],"&lt;&gt;"&amp;""),A476&gt;0),'PR-tampon'!A476+1,"")</f>
        <v/>
      </c>
      <c r="B477" s="23" t="str">
        <f>IFERROR(IF(A477="","",VLOOKUP($A477,REFERENCEMENT_ISOLANT[[Ordre]:[Eligibilité procédé]],2,FALSE)),"")</f>
        <v/>
      </c>
      <c r="C477" s="23" t="str" cm="1">
        <f t="array" ref="C477">IF(B477&lt;&gt;"",INDEX(BDD_ISOLANTS_BIOSOURCES!A:BR,B477,MATCH($C$12,REFERENCEMENT_ISOLANT[#Headers],0)),"")</f>
        <v/>
      </c>
      <c r="D477" s="23" t="str">
        <f ca="1">IF($B$10=TRUE,IF(C477&lt;&gt;"",COUNTIF(INDIRECT("$C$"&amp;ROW($C$13)&amp;":$C$"&amp;491-COUNTBLANK($C$13:$C$491)),"&lt;"&amp;C477)+COUNTIF(C$13:C477,C477),""),IF(C477&lt;&gt;"",COUNTIF(INDIRECT("$C$"&amp;ROW($C$13)&amp;":$C$"&amp;491-COUNTBLANK($C$13:$C$491)),"&gt;"&amp;C477)+COUNTIF(C$13:C477,C477),""))</f>
        <v/>
      </c>
      <c r="E477" s="23" t="str">
        <f t="shared" ca="1" si="7"/>
        <v/>
      </c>
    </row>
    <row r="478" spans="1:5" x14ac:dyDescent="0.25">
      <c r="A478" s="23" t="str">
        <f>IF(AND(A477&lt;COUNTIF(REFERENCEMENT_ISOLANT[DATE REFERENCEMENT],"&lt;&gt;"&amp;""),A477&gt;0),'PR-tampon'!A477+1,"")</f>
        <v/>
      </c>
      <c r="B478" s="23" t="str">
        <f>IFERROR(IF(A478="","",VLOOKUP($A478,REFERENCEMENT_ISOLANT[[Ordre]:[Eligibilité procédé]],2,FALSE)),"")</f>
        <v/>
      </c>
      <c r="C478" s="23" t="str" cm="1">
        <f t="array" ref="C478">IF(B478&lt;&gt;"",INDEX(BDD_ISOLANTS_BIOSOURCES!A:BR,B478,MATCH($C$12,REFERENCEMENT_ISOLANT[#Headers],0)),"")</f>
        <v/>
      </c>
      <c r="D478" s="23" t="str">
        <f ca="1">IF($B$10=TRUE,IF(C478&lt;&gt;"",COUNTIF(INDIRECT("$C$"&amp;ROW($C$13)&amp;":$C$"&amp;491-COUNTBLANK($C$13:$C$491)),"&lt;"&amp;C478)+COUNTIF(C$13:C478,C478),""),IF(C478&lt;&gt;"",COUNTIF(INDIRECT("$C$"&amp;ROW($C$13)&amp;":$C$"&amp;491-COUNTBLANK($C$13:$C$491)),"&gt;"&amp;C478)+COUNTIF(C$13:C478,C478),""))</f>
        <v/>
      </c>
      <c r="E478" s="23" t="str">
        <f t="shared" ca="1" si="7"/>
        <v/>
      </c>
    </row>
    <row r="479" spans="1:5" x14ac:dyDescent="0.25">
      <c r="A479" s="23" t="str">
        <f>IF(AND(A478&lt;COUNTIF(REFERENCEMENT_ISOLANT[DATE REFERENCEMENT],"&lt;&gt;"&amp;""),A478&gt;0),'PR-tampon'!A478+1,"")</f>
        <v/>
      </c>
      <c r="B479" s="23" t="str">
        <f>IFERROR(IF(A479="","",VLOOKUP($A479,REFERENCEMENT_ISOLANT[[Ordre]:[Eligibilité procédé]],2,FALSE)),"")</f>
        <v/>
      </c>
      <c r="C479" s="23" t="str" cm="1">
        <f t="array" ref="C479">IF(B479&lt;&gt;"",INDEX(BDD_ISOLANTS_BIOSOURCES!A:BR,B479,MATCH($C$12,REFERENCEMENT_ISOLANT[#Headers],0)),"")</f>
        <v/>
      </c>
      <c r="D479" s="23" t="str">
        <f ca="1">IF($B$10=TRUE,IF(C479&lt;&gt;"",COUNTIF(INDIRECT("$C$"&amp;ROW($C$13)&amp;":$C$"&amp;491-COUNTBLANK($C$13:$C$491)),"&lt;"&amp;C479)+COUNTIF(C$13:C479,C479),""),IF(C479&lt;&gt;"",COUNTIF(INDIRECT("$C$"&amp;ROW($C$13)&amp;":$C$"&amp;491-COUNTBLANK($C$13:$C$491)),"&gt;"&amp;C479)+COUNTIF(C$13:C479,C479),""))</f>
        <v/>
      </c>
      <c r="E479" s="23" t="str">
        <f t="shared" ca="1" si="7"/>
        <v/>
      </c>
    </row>
    <row r="480" spans="1:5" x14ac:dyDescent="0.25">
      <c r="A480" s="23" t="str">
        <f>IF(AND(A479&lt;COUNTIF(REFERENCEMENT_ISOLANT[DATE REFERENCEMENT],"&lt;&gt;"&amp;""),A479&gt;0),'PR-tampon'!A479+1,"")</f>
        <v/>
      </c>
      <c r="B480" s="23" t="str">
        <f>IFERROR(IF(A480="","",VLOOKUP($A480,REFERENCEMENT_ISOLANT[[Ordre]:[Eligibilité procédé]],2,FALSE)),"")</f>
        <v/>
      </c>
      <c r="C480" s="23" t="str" cm="1">
        <f t="array" ref="C480">IF(B480&lt;&gt;"",INDEX(BDD_ISOLANTS_BIOSOURCES!A:BR,B480,MATCH($C$12,REFERENCEMENT_ISOLANT[#Headers],0)),"")</f>
        <v/>
      </c>
      <c r="D480" s="23" t="str">
        <f ca="1">IF($B$10=TRUE,IF(C480&lt;&gt;"",COUNTIF(INDIRECT("$C$"&amp;ROW($C$13)&amp;":$C$"&amp;491-COUNTBLANK($C$13:$C$491)),"&lt;"&amp;C480)+COUNTIF(C$13:C480,C480),""),IF(C480&lt;&gt;"",COUNTIF(INDIRECT("$C$"&amp;ROW($C$13)&amp;":$C$"&amp;491-COUNTBLANK($C$13:$C$491)),"&gt;"&amp;C480)+COUNTIF(C$13:C480,C480),""))</f>
        <v/>
      </c>
      <c r="E480" s="23" t="str">
        <f t="shared" ca="1" si="7"/>
        <v/>
      </c>
    </row>
    <row r="481" spans="1:5" x14ac:dyDescent="0.25">
      <c r="A481" s="23" t="str">
        <f>IF(AND(A480&lt;COUNTIF(REFERENCEMENT_ISOLANT[DATE REFERENCEMENT],"&lt;&gt;"&amp;""),A480&gt;0),'PR-tampon'!A480+1,"")</f>
        <v/>
      </c>
      <c r="B481" s="23" t="str">
        <f>IFERROR(IF(A481="","",VLOOKUP($A481,REFERENCEMENT_ISOLANT[[Ordre]:[Eligibilité procédé]],2,FALSE)),"")</f>
        <v/>
      </c>
      <c r="C481" s="23" t="str" cm="1">
        <f t="array" ref="C481">IF(B481&lt;&gt;"",INDEX(BDD_ISOLANTS_BIOSOURCES!A:BR,B481,MATCH($C$12,REFERENCEMENT_ISOLANT[#Headers],0)),"")</f>
        <v/>
      </c>
      <c r="D481" s="23" t="str">
        <f ca="1">IF($B$10=TRUE,IF(C481&lt;&gt;"",COUNTIF(INDIRECT("$C$"&amp;ROW($C$13)&amp;":$C$"&amp;491-COUNTBLANK($C$13:$C$491)),"&lt;"&amp;C481)+COUNTIF(C$13:C481,C481),""),IF(C481&lt;&gt;"",COUNTIF(INDIRECT("$C$"&amp;ROW($C$13)&amp;":$C$"&amp;491-COUNTBLANK($C$13:$C$491)),"&gt;"&amp;C481)+COUNTIF(C$13:C481,C481),""))</f>
        <v/>
      </c>
      <c r="E481" s="23" t="str">
        <f t="shared" ca="1" si="7"/>
        <v/>
      </c>
    </row>
    <row r="482" spans="1:5" x14ac:dyDescent="0.25">
      <c r="A482" s="23" t="str">
        <f>IF(AND(A481&lt;COUNTIF(REFERENCEMENT_ISOLANT[DATE REFERENCEMENT],"&lt;&gt;"&amp;""),A481&gt;0),'PR-tampon'!A481+1,"")</f>
        <v/>
      </c>
      <c r="B482" s="23" t="str">
        <f>IFERROR(IF(A482="","",VLOOKUP($A482,REFERENCEMENT_ISOLANT[[Ordre]:[Eligibilité procédé]],2,FALSE)),"")</f>
        <v/>
      </c>
      <c r="C482" s="23" t="str" cm="1">
        <f t="array" ref="C482">IF(B482&lt;&gt;"",INDEX(BDD_ISOLANTS_BIOSOURCES!A:BR,B482,MATCH($C$12,REFERENCEMENT_ISOLANT[#Headers],0)),"")</f>
        <v/>
      </c>
      <c r="D482" s="23" t="str">
        <f ca="1">IF($B$10=TRUE,IF(C482&lt;&gt;"",COUNTIF(INDIRECT("$C$"&amp;ROW($C$13)&amp;":$C$"&amp;491-COUNTBLANK($C$13:$C$491)),"&lt;"&amp;C482)+COUNTIF(C$13:C482,C482),""),IF(C482&lt;&gt;"",COUNTIF(INDIRECT("$C$"&amp;ROW($C$13)&amp;":$C$"&amp;491-COUNTBLANK($C$13:$C$491)),"&gt;"&amp;C482)+COUNTIF(C$13:C482,C482),""))</f>
        <v/>
      </c>
      <c r="E482" s="23" t="str">
        <f t="shared" ca="1" si="7"/>
        <v/>
      </c>
    </row>
    <row r="483" spans="1:5" x14ac:dyDescent="0.25">
      <c r="A483" s="23" t="str">
        <f>IF(AND(A482&lt;COUNTIF(REFERENCEMENT_ISOLANT[DATE REFERENCEMENT],"&lt;&gt;"&amp;""),A482&gt;0),'PR-tampon'!A482+1,"")</f>
        <v/>
      </c>
      <c r="B483" s="23" t="str">
        <f>IFERROR(IF(A483="","",VLOOKUP($A483,REFERENCEMENT_ISOLANT[[Ordre]:[Eligibilité procédé]],2,FALSE)),"")</f>
        <v/>
      </c>
      <c r="C483" s="23" t="str" cm="1">
        <f t="array" ref="C483">IF(B483&lt;&gt;"",INDEX(BDD_ISOLANTS_BIOSOURCES!A:BR,B483,MATCH($C$12,REFERENCEMENT_ISOLANT[#Headers],0)),"")</f>
        <v/>
      </c>
      <c r="D483" s="23" t="str">
        <f ca="1">IF($B$10=TRUE,IF(C483&lt;&gt;"",COUNTIF(INDIRECT("$C$"&amp;ROW($C$13)&amp;":$C$"&amp;491-COUNTBLANK($C$13:$C$491)),"&lt;"&amp;C483)+COUNTIF(C$13:C483,C483),""),IF(C483&lt;&gt;"",COUNTIF(INDIRECT("$C$"&amp;ROW($C$13)&amp;":$C$"&amp;491-COUNTBLANK($C$13:$C$491)),"&gt;"&amp;C483)+COUNTIF(C$13:C483,C483),""))</f>
        <v/>
      </c>
      <c r="E483" s="23" t="str">
        <f t="shared" ca="1" si="7"/>
        <v/>
      </c>
    </row>
    <row r="484" spans="1:5" x14ac:dyDescent="0.25">
      <c r="A484" s="23" t="str">
        <f>IF(AND(A483&lt;COUNTIF(REFERENCEMENT_ISOLANT[DATE REFERENCEMENT],"&lt;&gt;"&amp;""),A483&gt;0),'PR-tampon'!A483+1,"")</f>
        <v/>
      </c>
      <c r="B484" s="23" t="str">
        <f>IFERROR(IF(A484="","",VLOOKUP($A484,REFERENCEMENT_ISOLANT[[Ordre]:[Eligibilité procédé]],2,FALSE)),"")</f>
        <v/>
      </c>
      <c r="C484" s="23" t="str" cm="1">
        <f t="array" ref="C484">IF(B484&lt;&gt;"",INDEX(BDD_ISOLANTS_BIOSOURCES!A:BR,B484,MATCH($C$12,REFERENCEMENT_ISOLANT[#Headers],0)),"")</f>
        <v/>
      </c>
      <c r="D484" s="23" t="str">
        <f ca="1">IF($B$10=TRUE,IF(C484&lt;&gt;"",COUNTIF(INDIRECT("$C$"&amp;ROW($C$13)&amp;":$C$"&amp;491-COUNTBLANK($C$13:$C$491)),"&lt;"&amp;C484)+COUNTIF(C$13:C484,C484),""),IF(C484&lt;&gt;"",COUNTIF(INDIRECT("$C$"&amp;ROW($C$13)&amp;":$C$"&amp;491-COUNTBLANK($C$13:$C$491)),"&gt;"&amp;C484)+COUNTIF(C$13:C484,C484),""))</f>
        <v/>
      </c>
      <c r="E484" s="23" t="str">
        <f t="shared" ca="1" si="7"/>
        <v/>
      </c>
    </row>
    <row r="485" spans="1:5" x14ac:dyDescent="0.25">
      <c r="A485" s="23" t="str">
        <f>IF(AND(A484&lt;COUNTIF(REFERENCEMENT_ISOLANT[DATE REFERENCEMENT],"&lt;&gt;"&amp;""),A484&gt;0),'PR-tampon'!A484+1,"")</f>
        <v/>
      </c>
      <c r="B485" s="23" t="str">
        <f>IFERROR(IF(A485="","",VLOOKUP($A485,REFERENCEMENT_ISOLANT[[Ordre]:[Eligibilité procédé]],2,FALSE)),"")</f>
        <v/>
      </c>
      <c r="C485" s="23" t="str" cm="1">
        <f t="array" ref="C485">IF(B485&lt;&gt;"",INDEX(BDD_ISOLANTS_BIOSOURCES!A:BR,B485,MATCH($C$12,REFERENCEMENT_ISOLANT[#Headers],0)),"")</f>
        <v/>
      </c>
      <c r="D485" s="23" t="str">
        <f ca="1">IF($B$10=TRUE,IF(C485&lt;&gt;"",COUNTIF(INDIRECT("$C$"&amp;ROW($C$13)&amp;":$C$"&amp;491-COUNTBLANK($C$13:$C$491)),"&lt;"&amp;C485)+COUNTIF(C$13:C485,C485),""),IF(C485&lt;&gt;"",COUNTIF(INDIRECT("$C$"&amp;ROW($C$13)&amp;":$C$"&amp;491-COUNTBLANK($C$13:$C$491)),"&gt;"&amp;C485)+COUNTIF(C$13:C485,C485),""))</f>
        <v/>
      </c>
      <c r="E485" s="23" t="str">
        <f t="shared" ca="1" si="7"/>
        <v/>
      </c>
    </row>
    <row r="486" spans="1:5" x14ac:dyDescent="0.25">
      <c r="A486" s="23" t="str">
        <f>IF(AND(A485&lt;COUNTIF(REFERENCEMENT_ISOLANT[DATE REFERENCEMENT],"&lt;&gt;"&amp;""),A485&gt;0),'PR-tampon'!A485+1,"")</f>
        <v/>
      </c>
      <c r="B486" s="23" t="str">
        <f>IFERROR(IF(A486="","",VLOOKUP($A486,REFERENCEMENT_ISOLANT[[Ordre]:[Eligibilité procédé]],2,FALSE)),"")</f>
        <v/>
      </c>
      <c r="C486" s="23" t="str" cm="1">
        <f t="array" ref="C486">IF(B486&lt;&gt;"",INDEX(BDD_ISOLANTS_BIOSOURCES!A:BR,B486,MATCH($C$12,REFERENCEMENT_ISOLANT[#Headers],0)),"")</f>
        <v/>
      </c>
      <c r="D486" s="23" t="str">
        <f ca="1">IF($B$10=TRUE,IF(C486&lt;&gt;"",COUNTIF(INDIRECT("$C$"&amp;ROW($C$13)&amp;":$C$"&amp;491-COUNTBLANK($C$13:$C$491)),"&lt;"&amp;C486)+COUNTIF(C$13:C486,C486),""),IF(C486&lt;&gt;"",COUNTIF(INDIRECT("$C$"&amp;ROW($C$13)&amp;":$C$"&amp;491-COUNTBLANK($C$13:$C$491)),"&gt;"&amp;C486)+COUNTIF(C$13:C486,C486),""))</f>
        <v/>
      </c>
      <c r="E486" s="23" t="str">
        <f t="shared" ca="1" si="7"/>
        <v/>
      </c>
    </row>
    <row r="487" spans="1:5" x14ac:dyDescent="0.25">
      <c r="A487" s="23" t="str">
        <f>IF(AND(A486&lt;COUNTIF(REFERENCEMENT_ISOLANT[DATE REFERENCEMENT],"&lt;&gt;"&amp;""),A486&gt;0),'PR-tampon'!A486+1,"")</f>
        <v/>
      </c>
      <c r="B487" s="23" t="str">
        <f>IFERROR(IF(A487="","",VLOOKUP($A487,REFERENCEMENT_ISOLANT[[Ordre]:[Eligibilité procédé]],2,FALSE)),"")</f>
        <v/>
      </c>
      <c r="C487" s="23" t="str" cm="1">
        <f t="array" ref="C487">IF(B487&lt;&gt;"",INDEX(BDD_ISOLANTS_BIOSOURCES!A:BR,B487,MATCH($C$12,REFERENCEMENT_ISOLANT[#Headers],0)),"")</f>
        <v/>
      </c>
      <c r="D487" s="23" t="str">
        <f ca="1">IF($B$10=TRUE,IF(C487&lt;&gt;"",COUNTIF(INDIRECT("$C$"&amp;ROW($C$13)&amp;":$C$"&amp;491-COUNTBLANK($C$13:$C$491)),"&lt;"&amp;C487)+COUNTIF(C$13:C487,C487),""),IF(C487&lt;&gt;"",COUNTIF(INDIRECT("$C$"&amp;ROW($C$13)&amp;":$C$"&amp;491-COUNTBLANK($C$13:$C$491)),"&gt;"&amp;C487)+COUNTIF(C$13:C487,C487),""))</f>
        <v/>
      </c>
      <c r="E487" s="23" t="str">
        <f t="shared" ca="1" si="7"/>
        <v/>
      </c>
    </row>
    <row r="488" spans="1:5" x14ac:dyDescent="0.25">
      <c r="A488" s="23" t="str">
        <f>IF(AND(A487&lt;COUNTIF(REFERENCEMENT_ISOLANT[DATE REFERENCEMENT],"&lt;&gt;"&amp;""),A487&gt;0),'PR-tampon'!A487+1,"")</f>
        <v/>
      </c>
      <c r="B488" s="23" t="str">
        <f>IFERROR(IF(A488="","",VLOOKUP($A488,REFERENCEMENT_ISOLANT[[Ordre]:[Eligibilité procédé]],2,FALSE)),"")</f>
        <v/>
      </c>
      <c r="C488" s="23" t="str" cm="1">
        <f t="array" ref="C488">IF(B488&lt;&gt;"",INDEX(BDD_ISOLANTS_BIOSOURCES!A:BR,B488,MATCH($C$12,REFERENCEMENT_ISOLANT[#Headers],0)),"")</f>
        <v/>
      </c>
      <c r="D488" s="23" t="str">
        <f ca="1">IF($B$10=TRUE,IF(C488&lt;&gt;"",COUNTIF(INDIRECT("$C$"&amp;ROW($C$13)&amp;":$C$"&amp;491-COUNTBLANK($C$13:$C$491)),"&lt;"&amp;C488)+COUNTIF(C$13:C488,C488),""),IF(C488&lt;&gt;"",COUNTIF(INDIRECT("$C$"&amp;ROW($C$13)&amp;":$C$"&amp;491-COUNTBLANK($C$13:$C$491)),"&gt;"&amp;C488)+COUNTIF(C$13:C488,C488),""))</f>
        <v/>
      </c>
      <c r="E488" s="23" t="str">
        <f t="shared" ca="1" si="7"/>
        <v/>
      </c>
    </row>
    <row r="489" spans="1:5" x14ac:dyDescent="0.25">
      <c r="A489" s="23" t="str">
        <f>IF(AND(A488&lt;COUNTIF(REFERENCEMENT_ISOLANT[DATE REFERENCEMENT],"&lt;&gt;"&amp;""),A488&gt;0),'PR-tampon'!A488+1,"")</f>
        <v/>
      </c>
      <c r="B489" s="23" t="str">
        <f>IFERROR(IF(A489="","",VLOOKUP($A489,REFERENCEMENT_ISOLANT[[Ordre]:[Eligibilité procédé]],2,FALSE)),"")</f>
        <v/>
      </c>
      <c r="C489" s="23" t="str" cm="1">
        <f t="array" ref="C489">IF(B489&lt;&gt;"",INDEX(BDD_ISOLANTS_BIOSOURCES!A:BR,B489,MATCH($C$12,REFERENCEMENT_ISOLANT[#Headers],0)),"")</f>
        <v/>
      </c>
      <c r="D489" s="23" t="str">
        <f ca="1">IF($B$10=TRUE,IF(C489&lt;&gt;"",COUNTIF(INDIRECT("$C$"&amp;ROW($C$13)&amp;":$C$"&amp;491-COUNTBLANK($C$13:$C$491)),"&lt;"&amp;C489)+COUNTIF(C$13:C489,C489),""),IF(C489&lt;&gt;"",COUNTIF(INDIRECT("$C$"&amp;ROW($C$13)&amp;":$C$"&amp;491-COUNTBLANK($C$13:$C$491)),"&gt;"&amp;C489)+COUNTIF(C$13:C489,C489),""))</f>
        <v/>
      </c>
      <c r="E489" s="23" t="str">
        <f t="shared" ca="1" si="7"/>
        <v/>
      </c>
    </row>
    <row r="490" spans="1:5" x14ac:dyDescent="0.25">
      <c r="A490" s="23" t="str">
        <f>IF(AND(A489&lt;COUNTIF(REFERENCEMENT_ISOLANT[DATE REFERENCEMENT],"&lt;&gt;"&amp;""),A489&gt;0),'PR-tampon'!A489+1,"")</f>
        <v/>
      </c>
      <c r="B490" s="23" t="str">
        <f>IFERROR(IF(A490="","",VLOOKUP($A490,REFERENCEMENT_ISOLANT[[Ordre]:[Eligibilité procédé]],2,FALSE)),"")</f>
        <v/>
      </c>
      <c r="C490" s="23" t="str" cm="1">
        <f t="array" ref="C490">IF(B490&lt;&gt;"",INDEX(BDD_ISOLANTS_BIOSOURCES!A:BR,B490,MATCH($C$12,REFERENCEMENT_ISOLANT[#Headers],0)),"")</f>
        <v/>
      </c>
      <c r="D490" s="23" t="str">
        <f ca="1">IF($B$10=TRUE,IF(C490&lt;&gt;"",COUNTIF(INDIRECT("$C$"&amp;ROW($C$13)&amp;":$C$"&amp;491-COUNTBLANK($C$13:$C$491)),"&lt;"&amp;C490)+COUNTIF(C$13:C490,C490),""),IF(C490&lt;&gt;"",COUNTIF(INDIRECT("$C$"&amp;ROW($C$13)&amp;":$C$"&amp;491-COUNTBLANK($C$13:$C$491)),"&gt;"&amp;C490)+COUNTIF(C$13:C490,C490),""))</f>
        <v/>
      </c>
      <c r="E490" s="23" t="str">
        <f t="shared" ca="1" si="7"/>
        <v/>
      </c>
    </row>
    <row r="491" spans="1:5" x14ac:dyDescent="0.25">
      <c r="A491" s="23" t="str">
        <f>IF(AND(A490&lt;COUNTIF(REFERENCEMENT_ISOLANT[DATE REFERENCEMENT],"&lt;&gt;"&amp;""),A490&gt;0),'PR-tampon'!A490+1,"")</f>
        <v/>
      </c>
      <c r="B491" s="23" t="str">
        <f>IFERROR(IF(A491="","",VLOOKUP($A491,REFERENCEMENT_ISOLANT[[Ordre]:[Eligibilité procédé]],2,FALSE)),"")</f>
        <v/>
      </c>
      <c r="C491" s="23" t="str" cm="1">
        <f t="array" ref="C491">IF(B491&lt;&gt;"",INDEX(BDD_ISOLANTS_BIOSOURCES!A:BR,B491,MATCH($C$12,REFERENCEMENT_ISOLANT[#Headers],0)),"")</f>
        <v/>
      </c>
      <c r="D491" s="23" t="str">
        <f ca="1">IF($B$10=TRUE,IF(C491&lt;&gt;"",COUNTIF(INDIRECT("$C$"&amp;ROW($C$13)&amp;":$C$"&amp;491-COUNTBLANK($C$13:$C$491)),"&lt;"&amp;C491)+COUNTIF(C$13:C491,C491),""),IF(C491&lt;&gt;"",COUNTIF(INDIRECT("$C$"&amp;ROW($C$13)&amp;":$C$"&amp;491-COUNTBLANK($C$13:$C$491)),"&gt;"&amp;C491)+COUNTIF(C$13:C491,C491),""))</f>
        <v/>
      </c>
      <c r="E491" s="23" t="str">
        <f t="shared" ca="1" si="7"/>
        <v/>
      </c>
    </row>
  </sheetData>
  <conditionalFormatting sqref="E1">
    <cfRule type="expression" dxfId="1" priority="1">
      <formula>$B$3=FALSE</formula>
    </cfRule>
    <cfRule type="expression" dxfId="0" priority="2">
      <formula>$B$3=TRUE</formula>
    </cfRule>
  </conditionalFormatting>
  <dataValidations disablePrompts="1" count="1">
    <dataValidation allowBlank="1" showInputMessage="1" showErrorMessage="1" error="Choisir le support bois visé parmi les propositions de la liste déroulante._x000a_Pour cela, cliquer sur la petite flèche en bas à droite de la cellule." sqref="E1" xr:uid="{D0E49DE8-48F7-40A7-95D9-7B78ACFC8645}"/>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20CE0-2080-424F-8E99-5C47EBAF9638}">
  <sheetPr codeName="Feuil2">
    <tabColor theme="1"/>
  </sheetPr>
  <dimension ref="A1:F44"/>
  <sheetViews>
    <sheetView workbookViewId="0"/>
  </sheetViews>
  <sheetFormatPr baseColWidth="10" defaultRowHeight="15" x14ac:dyDescent="0.25"/>
  <cols>
    <col min="3" max="3" width="29.7109375" customWidth="1"/>
    <col min="5" max="5" width="86.85546875" customWidth="1"/>
  </cols>
  <sheetData>
    <row r="1" spans="1:6" x14ac:dyDescent="0.25">
      <c r="A1" s="102" t="s">
        <v>109</v>
      </c>
      <c r="B1" s="102" t="s">
        <v>110</v>
      </c>
      <c r="C1" s="102" t="s">
        <v>379</v>
      </c>
      <c r="D1" s="103" t="s">
        <v>380</v>
      </c>
      <c r="E1" s="102" t="s">
        <v>111</v>
      </c>
      <c r="F1" s="102" t="s">
        <v>381</v>
      </c>
    </row>
    <row r="2" spans="1:6" x14ac:dyDescent="0.25">
      <c r="A2" s="1">
        <v>0</v>
      </c>
      <c r="B2" s="1"/>
      <c r="C2" s="1"/>
      <c r="D2" s="1"/>
      <c r="F2" s="3" t="s">
        <v>112</v>
      </c>
    </row>
    <row r="3" spans="1:6" ht="375" x14ac:dyDescent="0.25">
      <c r="A3" s="95">
        <v>1</v>
      </c>
      <c r="B3" s="101">
        <v>44893</v>
      </c>
      <c r="C3" s="97"/>
      <c r="D3" s="97"/>
      <c r="E3" s="7" t="s">
        <v>115</v>
      </c>
      <c r="F3" s="6" t="s">
        <v>113</v>
      </c>
    </row>
    <row r="4" spans="1:6" ht="30" x14ac:dyDescent="0.25">
      <c r="A4" s="95">
        <v>1</v>
      </c>
      <c r="B4" s="101">
        <v>44893</v>
      </c>
      <c r="C4" s="97"/>
      <c r="D4" s="97"/>
      <c r="E4" s="8" t="s">
        <v>114</v>
      </c>
      <c r="F4" s="6" t="s">
        <v>113</v>
      </c>
    </row>
    <row r="5" spans="1:6" x14ac:dyDescent="0.25">
      <c r="A5" s="95">
        <v>2</v>
      </c>
      <c r="B5" s="101">
        <v>45085</v>
      </c>
      <c r="C5" s="105" t="s">
        <v>410</v>
      </c>
      <c r="D5" s="95" t="s">
        <v>382</v>
      </c>
      <c r="E5" s="104" t="s">
        <v>383</v>
      </c>
      <c r="F5" s="6" t="s">
        <v>113</v>
      </c>
    </row>
    <row r="6" spans="1:6" x14ac:dyDescent="0.25">
      <c r="A6" s="95">
        <v>2</v>
      </c>
      <c r="B6" s="101">
        <v>45085</v>
      </c>
      <c r="C6" s="105" t="s">
        <v>410</v>
      </c>
      <c r="D6" s="95" t="s">
        <v>384</v>
      </c>
      <c r="E6" s="104" t="s">
        <v>385</v>
      </c>
      <c r="F6" s="6" t="s">
        <v>113</v>
      </c>
    </row>
    <row r="7" spans="1:6" x14ac:dyDescent="0.25">
      <c r="A7" s="95">
        <v>2</v>
      </c>
      <c r="B7" s="101">
        <v>45085</v>
      </c>
      <c r="C7" s="105" t="s">
        <v>410</v>
      </c>
      <c r="D7" s="95" t="s">
        <v>382</v>
      </c>
      <c r="E7" s="104" t="s">
        <v>386</v>
      </c>
      <c r="F7" s="6" t="s">
        <v>113</v>
      </c>
    </row>
    <row r="8" spans="1:6" x14ac:dyDescent="0.25">
      <c r="A8" s="95">
        <v>2</v>
      </c>
      <c r="B8" s="101">
        <v>45085</v>
      </c>
      <c r="C8" s="105" t="s">
        <v>410</v>
      </c>
      <c r="D8" s="95" t="s">
        <v>384</v>
      </c>
      <c r="E8" s="104" t="s">
        <v>387</v>
      </c>
      <c r="F8" s="6" t="s">
        <v>113</v>
      </c>
    </row>
    <row r="9" spans="1:6" x14ac:dyDescent="0.25">
      <c r="A9" s="95">
        <v>2</v>
      </c>
      <c r="B9" s="101">
        <v>45085</v>
      </c>
      <c r="C9" s="105" t="s">
        <v>410</v>
      </c>
      <c r="D9" s="95" t="s">
        <v>384</v>
      </c>
      <c r="E9" s="104" t="s">
        <v>388</v>
      </c>
      <c r="F9" s="6" t="s">
        <v>113</v>
      </c>
    </row>
    <row r="10" spans="1:6" x14ac:dyDescent="0.25">
      <c r="A10" s="95">
        <v>2</v>
      </c>
      <c r="B10" s="101">
        <v>45085</v>
      </c>
      <c r="C10" s="105" t="s">
        <v>410</v>
      </c>
      <c r="D10" s="95" t="s">
        <v>384</v>
      </c>
      <c r="E10" s="104" t="s">
        <v>389</v>
      </c>
      <c r="F10" s="6" t="s">
        <v>113</v>
      </c>
    </row>
    <row r="11" spans="1:6" x14ac:dyDescent="0.25">
      <c r="A11" s="95">
        <v>2</v>
      </c>
      <c r="B11" s="101">
        <v>45085</v>
      </c>
      <c r="C11" s="105" t="s">
        <v>410</v>
      </c>
      <c r="D11" s="95" t="s">
        <v>384</v>
      </c>
      <c r="E11" s="104" t="s">
        <v>390</v>
      </c>
      <c r="F11" s="6" t="s">
        <v>113</v>
      </c>
    </row>
    <row r="12" spans="1:6" x14ac:dyDescent="0.25">
      <c r="A12" s="95">
        <v>2</v>
      </c>
      <c r="B12" s="101">
        <v>45085</v>
      </c>
      <c r="C12" s="105" t="s">
        <v>410</v>
      </c>
      <c r="D12" s="95" t="s">
        <v>384</v>
      </c>
      <c r="E12" s="104" t="s">
        <v>391</v>
      </c>
      <c r="F12" s="6" t="s">
        <v>113</v>
      </c>
    </row>
    <row r="13" spans="1:6" x14ac:dyDescent="0.25">
      <c r="A13" s="95">
        <v>2</v>
      </c>
      <c r="B13" s="101">
        <v>45085</v>
      </c>
      <c r="C13" s="105" t="s">
        <v>410</v>
      </c>
      <c r="D13" s="95" t="s">
        <v>384</v>
      </c>
      <c r="E13" s="104" t="s">
        <v>392</v>
      </c>
      <c r="F13" s="6" t="s">
        <v>113</v>
      </c>
    </row>
    <row r="14" spans="1:6" x14ac:dyDescent="0.25">
      <c r="A14" s="95">
        <v>2</v>
      </c>
      <c r="B14" s="101">
        <v>45085</v>
      </c>
      <c r="C14" s="105" t="s">
        <v>410</v>
      </c>
      <c r="D14" s="95" t="s">
        <v>382</v>
      </c>
      <c r="E14" s="104" t="s">
        <v>393</v>
      </c>
      <c r="F14" s="6" t="s">
        <v>113</v>
      </c>
    </row>
    <row r="15" spans="1:6" x14ac:dyDescent="0.25">
      <c r="A15" s="95">
        <v>2</v>
      </c>
      <c r="B15" s="101">
        <v>45085</v>
      </c>
      <c r="C15" s="105" t="s">
        <v>410</v>
      </c>
      <c r="D15" s="95" t="s">
        <v>382</v>
      </c>
      <c r="E15" s="104" t="s">
        <v>394</v>
      </c>
      <c r="F15" s="6" t="s">
        <v>113</v>
      </c>
    </row>
    <row r="16" spans="1:6" x14ac:dyDescent="0.25">
      <c r="A16" s="95">
        <v>2</v>
      </c>
      <c r="B16" s="101">
        <v>45085</v>
      </c>
      <c r="C16" s="105" t="s">
        <v>410</v>
      </c>
      <c r="D16" s="95" t="s">
        <v>382</v>
      </c>
      <c r="E16" s="104" t="s">
        <v>395</v>
      </c>
      <c r="F16" s="6" t="s">
        <v>113</v>
      </c>
    </row>
    <row r="17" spans="1:6" x14ac:dyDescent="0.25">
      <c r="A17" s="95">
        <v>2</v>
      </c>
      <c r="B17" s="101">
        <v>45085</v>
      </c>
      <c r="C17" s="105" t="s">
        <v>410</v>
      </c>
      <c r="D17" s="95" t="s">
        <v>382</v>
      </c>
      <c r="E17" s="104" t="s">
        <v>396</v>
      </c>
      <c r="F17" s="6" t="s">
        <v>113</v>
      </c>
    </row>
    <row r="18" spans="1:6" x14ac:dyDescent="0.25">
      <c r="A18" s="95">
        <v>2</v>
      </c>
      <c r="B18" s="101">
        <v>45085</v>
      </c>
      <c r="C18" s="105" t="s">
        <v>410</v>
      </c>
      <c r="D18" s="95" t="s">
        <v>382</v>
      </c>
      <c r="E18" s="104" t="s">
        <v>397</v>
      </c>
      <c r="F18" s="6" t="s">
        <v>113</v>
      </c>
    </row>
    <row r="19" spans="1:6" x14ac:dyDescent="0.25">
      <c r="A19" s="95">
        <v>2</v>
      </c>
      <c r="B19" s="101">
        <v>45085</v>
      </c>
      <c r="C19" s="105" t="s">
        <v>410</v>
      </c>
      <c r="D19" s="95" t="s">
        <v>382</v>
      </c>
      <c r="E19" s="104" t="s">
        <v>398</v>
      </c>
      <c r="F19" s="6" t="s">
        <v>113</v>
      </c>
    </row>
    <row r="20" spans="1:6" x14ac:dyDescent="0.25">
      <c r="A20" s="95">
        <v>2</v>
      </c>
      <c r="B20" s="101">
        <v>45085</v>
      </c>
      <c r="C20" s="105" t="s">
        <v>410</v>
      </c>
      <c r="D20" s="95" t="s">
        <v>384</v>
      </c>
      <c r="E20" s="104" t="s">
        <v>399</v>
      </c>
      <c r="F20" s="6" t="s">
        <v>113</v>
      </c>
    </row>
    <row r="21" spans="1:6" x14ac:dyDescent="0.25">
      <c r="A21" s="95">
        <v>2</v>
      </c>
      <c r="B21" s="101">
        <v>45085</v>
      </c>
      <c r="C21" s="105" t="s">
        <v>410</v>
      </c>
      <c r="D21" s="95" t="s">
        <v>384</v>
      </c>
      <c r="E21" s="104" t="s">
        <v>400</v>
      </c>
      <c r="F21" s="6" t="s">
        <v>113</v>
      </c>
    </row>
    <row r="22" spans="1:6" x14ac:dyDescent="0.25">
      <c r="A22" s="95">
        <v>2</v>
      </c>
      <c r="B22" s="101">
        <v>45085</v>
      </c>
      <c r="C22" s="105" t="s">
        <v>410</v>
      </c>
      <c r="D22" s="95" t="s">
        <v>384</v>
      </c>
      <c r="E22" s="104" t="s">
        <v>401</v>
      </c>
      <c r="F22" s="6" t="s">
        <v>113</v>
      </c>
    </row>
    <row r="23" spans="1:6" x14ac:dyDescent="0.25">
      <c r="A23" s="95">
        <v>2</v>
      </c>
      <c r="B23" s="101">
        <v>45085</v>
      </c>
      <c r="C23" s="105" t="s">
        <v>410</v>
      </c>
      <c r="D23" s="95" t="s">
        <v>384</v>
      </c>
      <c r="E23" s="104" t="s">
        <v>402</v>
      </c>
      <c r="F23" s="6" t="s">
        <v>113</v>
      </c>
    </row>
    <row r="24" spans="1:6" x14ac:dyDescent="0.25">
      <c r="A24" s="95">
        <v>2</v>
      </c>
      <c r="B24" s="101">
        <v>45085</v>
      </c>
      <c r="C24" s="105" t="s">
        <v>410</v>
      </c>
      <c r="D24" s="95" t="s">
        <v>384</v>
      </c>
      <c r="E24" s="104" t="s">
        <v>403</v>
      </c>
      <c r="F24" s="6" t="s">
        <v>113</v>
      </c>
    </row>
    <row r="25" spans="1:6" x14ac:dyDescent="0.25">
      <c r="A25" s="95">
        <v>2</v>
      </c>
      <c r="B25" s="101">
        <v>45085</v>
      </c>
      <c r="C25" s="105" t="s">
        <v>410</v>
      </c>
      <c r="D25" s="95" t="s">
        <v>384</v>
      </c>
      <c r="E25" s="104" t="s">
        <v>404</v>
      </c>
      <c r="F25" s="6" t="s">
        <v>113</v>
      </c>
    </row>
    <row r="26" spans="1:6" x14ac:dyDescent="0.25">
      <c r="A26" s="95">
        <v>2</v>
      </c>
      <c r="B26" s="101">
        <v>45085</v>
      </c>
      <c r="C26" s="105" t="s">
        <v>410</v>
      </c>
      <c r="D26" s="95" t="s">
        <v>384</v>
      </c>
      <c r="E26" s="104" t="s">
        <v>405</v>
      </c>
      <c r="F26" s="6" t="s">
        <v>113</v>
      </c>
    </row>
    <row r="27" spans="1:6" x14ac:dyDescent="0.25">
      <c r="A27" s="95">
        <v>2</v>
      </c>
      <c r="B27" s="101">
        <v>45085</v>
      </c>
      <c r="C27" s="105" t="s">
        <v>410</v>
      </c>
      <c r="D27" s="95" t="s">
        <v>406</v>
      </c>
      <c r="E27" s="104" t="s">
        <v>407</v>
      </c>
      <c r="F27" s="6" t="s">
        <v>113</v>
      </c>
    </row>
    <row r="28" spans="1:6" x14ac:dyDescent="0.25">
      <c r="A28" s="95">
        <v>2</v>
      </c>
      <c r="B28" s="101">
        <v>45085</v>
      </c>
      <c r="C28" s="105" t="s">
        <v>410</v>
      </c>
      <c r="D28" s="95" t="s">
        <v>382</v>
      </c>
      <c r="E28" s="104" t="s">
        <v>408</v>
      </c>
      <c r="F28" s="6" t="s">
        <v>113</v>
      </c>
    </row>
    <row r="29" spans="1:6" x14ac:dyDescent="0.25">
      <c r="A29" s="95">
        <v>2</v>
      </c>
      <c r="B29" s="101">
        <v>45085</v>
      </c>
      <c r="C29" s="105" t="s">
        <v>410</v>
      </c>
      <c r="D29" s="95" t="s">
        <v>382</v>
      </c>
      <c r="E29" s="104" t="s">
        <v>409</v>
      </c>
      <c r="F29" s="6" t="s">
        <v>113</v>
      </c>
    </row>
    <row r="30" spans="1:6" x14ac:dyDescent="0.25">
      <c r="F30" s="6"/>
    </row>
    <row r="31" spans="1:6" x14ac:dyDescent="0.25">
      <c r="F31" s="6"/>
    </row>
    <row r="32" spans="1:6" x14ac:dyDescent="0.25">
      <c r="F32" s="6"/>
    </row>
    <row r="33" spans="6:6" x14ac:dyDescent="0.25">
      <c r="F33" s="6"/>
    </row>
    <row r="34" spans="6:6" x14ac:dyDescent="0.25">
      <c r="F34" s="6"/>
    </row>
    <row r="35" spans="6:6" x14ac:dyDescent="0.25">
      <c r="F35" s="6"/>
    </row>
    <row r="36" spans="6:6" x14ac:dyDescent="0.25">
      <c r="F36" s="6"/>
    </row>
    <row r="37" spans="6:6" x14ac:dyDescent="0.25">
      <c r="F37" s="6"/>
    </row>
    <row r="38" spans="6:6" x14ac:dyDescent="0.25">
      <c r="F38" s="6"/>
    </row>
    <row r="39" spans="6:6" x14ac:dyDescent="0.25">
      <c r="F39" s="6"/>
    </row>
    <row r="40" spans="6:6" x14ac:dyDescent="0.25">
      <c r="F40" s="6"/>
    </row>
    <row r="41" spans="6:6" x14ac:dyDescent="0.25">
      <c r="F41" s="6"/>
    </row>
    <row r="42" spans="6:6" x14ac:dyDescent="0.25">
      <c r="F42" s="6"/>
    </row>
    <row r="43" spans="6:6" x14ac:dyDescent="0.25">
      <c r="F43" s="6"/>
    </row>
    <row r="44" spans="6:6" x14ac:dyDescent="0.25">
      <c r="F44" s="6"/>
    </row>
  </sheetData>
  <dataValidations count="1">
    <dataValidation allowBlank="1" showInputMessage="1" sqref="E5:E29" xr:uid="{19B0A56C-6822-46F8-B74C-0F6C023A5E68}"/>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991E-9377-41B2-BA9B-BEF7C46A93BA}">
  <sheetPr codeName="Feuil7">
    <tabColor theme="1"/>
  </sheetPr>
  <dimension ref="A1:H111"/>
  <sheetViews>
    <sheetView workbookViewId="0"/>
  </sheetViews>
  <sheetFormatPr baseColWidth="10" defaultRowHeight="15" x14ac:dyDescent="0.25"/>
  <cols>
    <col min="1" max="1" width="18.28515625" bestFit="1" customWidth="1"/>
    <col min="2" max="2" width="74.85546875" customWidth="1"/>
    <col min="3" max="3" width="34.42578125" style="1" bestFit="1" customWidth="1"/>
    <col min="4" max="4" width="23" customWidth="1"/>
    <col min="5" max="5" width="42.5703125" customWidth="1"/>
    <col min="6" max="6" width="40.140625" customWidth="1"/>
    <col min="7" max="7" width="15.7109375" customWidth="1"/>
    <col min="8" max="8" width="26.28515625" bestFit="1" customWidth="1"/>
    <col min="9" max="9" width="15.7109375" customWidth="1"/>
  </cols>
  <sheetData>
    <row r="1" spans="1:8" x14ac:dyDescent="0.25">
      <c r="A1" t="s">
        <v>367</v>
      </c>
      <c r="B1" t="s">
        <v>353</v>
      </c>
      <c r="C1" s="1" t="s">
        <v>361</v>
      </c>
      <c r="D1" t="s">
        <v>354</v>
      </c>
      <c r="E1" s="1" t="s">
        <v>355</v>
      </c>
      <c r="F1" s="1" t="s">
        <v>356</v>
      </c>
      <c r="G1" s="1" t="s">
        <v>357</v>
      </c>
      <c r="H1" s="1" t="s">
        <v>365</v>
      </c>
    </row>
    <row r="2" spans="1:8" ht="30" x14ac:dyDescent="0.25">
      <c r="A2" t="s">
        <v>77</v>
      </c>
      <c r="B2" s="94" t="s">
        <v>322</v>
      </c>
      <c r="C2" s="1" t="s">
        <v>361</v>
      </c>
      <c r="D2" s="1"/>
      <c r="E2" s="1"/>
      <c r="H2" s="1"/>
    </row>
    <row r="3" spans="1:8" ht="30" x14ac:dyDescent="0.25">
      <c r="A3" t="s">
        <v>77</v>
      </c>
      <c r="B3" s="94" t="s">
        <v>323</v>
      </c>
      <c r="C3" s="1" t="s">
        <v>361</v>
      </c>
      <c r="D3" s="1"/>
      <c r="E3" s="1"/>
      <c r="F3" s="1"/>
      <c r="G3" s="1"/>
      <c r="H3" s="1"/>
    </row>
    <row r="4" spans="1:8" x14ac:dyDescent="0.25">
      <c r="A4" t="s">
        <v>77</v>
      </c>
      <c r="B4" s="94" t="s">
        <v>324</v>
      </c>
      <c r="C4" s="1" t="s">
        <v>361</v>
      </c>
      <c r="D4" s="1"/>
      <c r="E4" s="1"/>
      <c r="F4" s="1"/>
      <c r="G4" s="1"/>
      <c r="H4" s="1"/>
    </row>
    <row r="5" spans="1:8" ht="30" x14ac:dyDescent="0.25">
      <c r="A5" t="s">
        <v>77</v>
      </c>
      <c r="B5" s="94" t="s">
        <v>325</v>
      </c>
      <c r="D5" s="1"/>
      <c r="E5" s="1"/>
      <c r="F5" s="1"/>
      <c r="G5" s="1"/>
      <c r="H5" s="1"/>
    </row>
    <row r="6" spans="1:8" x14ac:dyDescent="0.25">
      <c r="A6" t="s">
        <v>77</v>
      </c>
      <c r="B6" s="94" t="s">
        <v>319</v>
      </c>
      <c r="D6" s="1"/>
      <c r="E6" s="1"/>
      <c r="F6" s="1"/>
      <c r="G6" s="1"/>
      <c r="H6" s="1"/>
    </row>
    <row r="7" spans="1:8" x14ac:dyDescent="0.25">
      <c r="A7" t="s">
        <v>77</v>
      </c>
      <c r="B7" s="94" t="s">
        <v>320</v>
      </c>
      <c r="D7" s="1"/>
      <c r="E7" s="1"/>
      <c r="F7" s="1"/>
      <c r="G7" s="1"/>
      <c r="H7" s="1"/>
    </row>
    <row r="8" spans="1:8" ht="30" x14ac:dyDescent="0.25">
      <c r="A8" t="s">
        <v>77</v>
      </c>
      <c r="B8" s="94" t="s">
        <v>321</v>
      </c>
      <c r="D8" s="1"/>
      <c r="E8" s="1"/>
      <c r="F8" s="1"/>
      <c r="G8" s="1"/>
      <c r="H8" s="1"/>
    </row>
    <row r="9" spans="1:8" ht="30" x14ac:dyDescent="0.25">
      <c r="A9" t="s">
        <v>77</v>
      </c>
      <c r="B9" s="94" t="s">
        <v>318</v>
      </c>
    </row>
    <row r="10" spans="1:8" ht="30" x14ac:dyDescent="0.25">
      <c r="A10" t="s">
        <v>77</v>
      </c>
      <c r="B10" s="94" t="s">
        <v>317</v>
      </c>
    </row>
    <row r="11" spans="1:8" ht="30" x14ac:dyDescent="0.25">
      <c r="A11" t="s">
        <v>77</v>
      </c>
      <c r="B11" s="94" t="s">
        <v>326</v>
      </c>
    </row>
    <row r="12" spans="1:8" ht="30" x14ac:dyDescent="0.25">
      <c r="A12" t="s">
        <v>77</v>
      </c>
      <c r="B12" s="94" t="s">
        <v>327</v>
      </c>
    </row>
    <row r="13" spans="1:8" x14ac:dyDescent="0.25">
      <c r="A13" t="s">
        <v>77</v>
      </c>
      <c r="B13" s="94" t="s">
        <v>328</v>
      </c>
    </row>
    <row r="14" spans="1:8" x14ac:dyDescent="0.25">
      <c r="A14" t="s">
        <v>77</v>
      </c>
      <c r="B14" s="94"/>
      <c r="D14" t="s">
        <v>61</v>
      </c>
    </row>
    <row r="15" spans="1:8" x14ac:dyDescent="0.25">
      <c r="A15" t="s">
        <v>77</v>
      </c>
      <c r="B15" s="94"/>
      <c r="D15" t="s">
        <v>359</v>
      </c>
    </row>
    <row r="16" spans="1:8" x14ac:dyDescent="0.25">
      <c r="A16" t="s">
        <v>77</v>
      </c>
      <c r="B16" s="94"/>
      <c r="D16" t="s">
        <v>358</v>
      </c>
    </row>
    <row r="17" spans="1:8" x14ac:dyDescent="0.25">
      <c r="A17" t="s">
        <v>77</v>
      </c>
      <c r="B17" s="94"/>
      <c r="E17" t="s">
        <v>211</v>
      </c>
    </row>
    <row r="18" spans="1:8" x14ac:dyDescent="0.25">
      <c r="A18" t="s">
        <v>77</v>
      </c>
      <c r="B18" s="94"/>
      <c r="E18" t="s">
        <v>212</v>
      </c>
    </row>
    <row r="19" spans="1:8" x14ac:dyDescent="0.25">
      <c r="A19" t="s">
        <v>77</v>
      </c>
      <c r="B19" s="94"/>
      <c r="E19" t="s">
        <v>368</v>
      </c>
    </row>
    <row r="20" spans="1:8" x14ac:dyDescent="0.25">
      <c r="A20" t="s">
        <v>77</v>
      </c>
      <c r="B20" s="94"/>
      <c r="F20" t="s">
        <v>234</v>
      </c>
    </row>
    <row r="21" spans="1:8" x14ac:dyDescent="0.25">
      <c r="A21" t="s">
        <v>77</v>
      </c>
      <c r="B21" s="94"/>
      <c r="F21" t="s">
        <v>233</v>
      </c>
    </row>
    <row r="22" spans="1:8" x14ac:dyDescent="0.25">
      <c r="A22" t="s">
        <v>77</v>
      </c>
      <c r="B22" s="94"/>
      <c r="F22" t="s">
        <v>232</v>
      </c>
    </row>
    <row r="23" spans="1:8" x14ac:dyDescent="0.25">
      <c r="A23" t="s">
        <v>77</v>
      </c>
      <c r="B23" s="94"/>
      <c r="F23" t="s">
        <v>231</v>
      </c>
    </row>
    <row r="24" spans="1:8" x14ac:dyDescent="0.25">
      <c r="A24" t="s">
        <v>77</v>
      </c>
      <c r="B24" s="94"/>
      <c r="G24" s="1" t="s">
        <v>208</v>
      </c>
    </row>
    <row r="25" spans="1:8" x14ac:dyDescent="0.25">
      <c r="A25" t="s">
        <v>77</v>
      </c>
      <c r="B25" s="94"/>
      <c r="G25" s="1" t="s">
        <v>131</v>
      </c>
    </row>
    <row r="26" spans="1:8" x14ac:dyDescent="0.25">
      <c r="A26" t="s">
        <v>77</v>
      </c>
      <c r="B26" s="94"/>
      <c r="G26" s="1" t="s">
        <v>369</v>
      </c>
    </row>
    <row r="27" spans="1:8" x14ac:dyDescent="0.25">
      <c r="A27" t="s">
        <v>77</v>
      </c>
      <c r="B27" s="94"/>
      <c r="G27" s="1" t="s">
        <v>235</v>
      </c>
    </row>
    <row r="28" spans="1:8" x14ac:dyDescent="0.25">
      <c r="A28" t="s">
        <v>77</v>
      </c>
      <c r="B28" s="94"/>
      <c r="H28" t="s">
        <v>218</v>
      </c>
    </row>
    <row r="29" spans="1:8" x14ac:dyDescent="0.25">
      <c r="A29" t="s">
        <v>77</v>
      </c>
      <c r="B29" s="94"/>
      <c r="H29" t="s">
        <v>370</v>
      </c>
    </row>
    <row r="30" spans="1:8" ht="30" x14ac:dyDescent="0.25">
      <c r="A30" t="s">
        <v>77</v>
      </c>
      <c r="B30" s="94" t="s">
        <v>322</v>
      </c>
      <c r="C30" s="1" t="s">
        <v>361</v>
      </c>
      <c r="D30" t="s">
        <v>362</v>
      </c>
    </row>
    <row r="31" spans="1:8" ht="30" x14ac:dyDescent="0.25">
      <c r="A31" t="s">
        <v>77</v>
      </c>
      <c r="B31" s="94" t="s">
        <v>323</v>
      </c>
      <c r="C31" s="1" t="s">
        <v>361</v>
      </c>
      <c r="D31" t="s">
        <v>362</v>
      </c>
    </row>
    <row r="32" spans="1:8" x14ac:dyDescent="0.25">
      <c r="A32" t="s">
        <v>77</v>
      </c>
      <c r="B32" s="94" t="s">
        <v>324</v>
      </c>
      <c r="C32" s="1" t="s">
        <v>361</v>
      </c>
      <c r="D32" t="s">
        <v>362</v>
      </c>
    </row>
    <row r="33" spans="1:5" ht="30" x14ac:dyDescent="0.25">
      <c r="A33" t="s">
        <v>77</v>
      </c>
      <c r="B33" s="94" t="s">
        <v>325</v>
      </c>
      <c r="D33" t="s">
        <v>362</v>
      </c>
    </row>
    <row r="34" spans="1:5" x14ac:dyDescent="0.25">
      <c r="A34" t="s">
        <v>77</v>
      </c>
      <c r="B34" s="94" t="s">
        <v>319</v>
      </c>
      <c r="D34" t="s">
        <v>362</v>
      </c>
    </row>
    <row r="35" spans="1:5" x14ac:dyDescent="0.25">
      <c r="A35" t="s">
        <v>77</v>
      </c>
      <c r="B35" s="94" t="s">
        <v>320</v>
      </c>
      <c r="D35" t="s">
        <v>362</v>
      </c>
    </row>
    <row r="36" spans="1:5" ht="30" x14ac:dyDescent="0.25">
      <c r="A36" t="s">
        <v>77</v>
      </c>
      <c r="B36" s="94" t="s">
        <v>321</v>
      </c>
      <c r="D36" t="s">
        <v>362</v>
      </c>
    </row>
    <row r="37" spans="1:5" ht="30" x14ac:dyDescent="0.25">
      <c r="A37" t="s">
        <v>77</v>
      </c>
      <c r="B37" s="94" t="s">
        <v>318</v>
      </c>
      <c r="D37" t="s">
        <v>362</v>
      </c>
    </row>
    <row r="38" spans="1:5" ht="30" x14ac:dyDescent="0.25">
      <c r="A38" t="s">
        <v>77</v>
      </c>
      <c r="B38" s="94" t="s">
        <v>317</v>
      </c>
      <c r="D38" t="s">
        <v>362</v>
      </c>
    </row>
    <row r="39" spans="1:5" ht="30" x14ac:dyDescent="0.25">
      <c r="A39" t="s">
        <v>77</v>
      </c>
      <c r="B39" s="94" t="s">
        <v>326</v>
      </c>
      <c r="D39" t="s">
        <v>362</v>
      </c>
    </row>
    <row r="40" spans="1:5" ht="30" x14ac:dyDescent="0.25">
      <c r="A40" t="s">
        <v>77</v>
      </c>
      <c r="B40" s="94" t="s">
        <v>327</v>
      </c>
      <c r="D40" t="s">
        <v>362</v>
      </c>
    </row>
    <row r="41" spans="1:5" x14ac:dyDescent="0.25">
      <c r="A41" t="s">
        <v>77</v>
      </c>
      <c r="B41" s="94" t="s">
        <v>328</v>
      </c>
      <c r="D41" t="s">
        <v>362</v>
      </c>
    </row>
    <row r="42" spans="1:5" ht="30" x14ac:dyDescent="0.25">
      <c r="A42" t="s">
        <v>77</v>
      </c>
      <c r="B42" s="94" t="s">
        <v>322</v>
      </c>
      <c r="C42" s="1" t="s">
        <v>361</v>
      </c>
      <c r="E42" t="s">
        <v>360</v>
      </c>
    </row>
    <row r="43" spans="1:5" ht="30" x14ac:dyDescent="0.25">
      <c r="A43" t="s">
        <v>77</v>
      </c>
      <c r="B43" s="94" t="s">
        <v>323</v>
      </c>
      <c r="C43" s="1" t="s">
        <v>361</v>
      </c>
      <c r="E43" t="s">
        <v>360</v>
      </c>
    </row>
    <row r="44" spans="1:5" x14ac:dyDescent="0.25">
      <c r="A44" t="s">
        <v>77</v>
      </c>
      <c r="B44" s="94" t="s">
        <v>324</v>
      </c>
      <c r="C44" s="1" t="s">
        <v>361</v>
      </c>
      <c r="E44" t="s">
        <v>360</v>
      </c>
    </row>
    <row r="45" spans="1:5" ht="30" x14ac:dyDescent="0.25">
      <c r="A45" t="s">
        <v>77</v>
      </c>
      <c r="B45" s="94" t="s">
        <v>325</v>
      </c>
      <c r="E45" t="s">
        <v>360</v>
      </c>
    </row>
    <row r="46" spans="1:5" x14ac:dyDescent="0.25">
      <c r="A46" t="s">
        <v>77</v>
      </c>
      <c r="B46" s="94" t="s">
        <v>319</v>
      </c>
      <c r="E46" t="s">
        <v>360</v>
      </c>
    </row>
    <row r="47" spans="1:5" x14ac:dyDescent="0.25">
      <c r="A47" t="s">
        <v>77</v>
      </c>
      <c r="B47" s="94" t="s">
        <v>320</v>
      </c>
      <c r="E47" t="s">
        <v>360</v>
      </c>
    </row>
    <row r="48" spans="1:5" ht="30" x14ac:dyDescent="0.25">
      <c r="A48" t="s">
        <v>77</v>
      </c>
      <c r="B48" s="94" t="s">
        <v>321</v>
      </c>
      <c r="E48" t="s">
        <v>360</v>
      </c>
    </row>
    <row r="49" spans="1:6" ht="30" x14ac:dyDescent="0.25">
      <c r="A49" t="s">
        <v>77</v>
      </c>
      <c r="B49" s="94" t="s">
        <v>318</v>
      </c>
      <c r="E49" t="s">
        <v>360</v>
      </c>
    </row>
    <row r="50" spans="1:6" ht="30" x14ac:dyDescent="0.25">
      <c r="A50" t="s">
        <v>77</v>
      </c>
      <c r="B50" s="94" t="s">
        <v>317</v>
      </c>
      <c r="E50" t="s">
        <v>360</v>
      </c>
    </row>
    <row r="51" spans="1:6" ht="30" x14ac:dyDescent="0.25">
      <c r="A51" t="s">
        <v>77</v>
      </c>
      <c r="B51" s="94" t="s">
        <v>326</v>
      </c>
      <c r="E51" t="s">
        <v>360</v>
      </c>
    </row>
    <row r="52" spans="1:6" ht="30" x14ac:dyDescent="0.25">
      <c r="A52" t="s">
        <v>77</v>
      </c>
      <c r="B52" s="94" t="s">
        <v>327</v>
      </c>
      <c r="E52" t="s">
        <v>360</v>
      </c>
    </row>
    <row r="53" spans="1:6" x14ac:dyDescent="0.25">
      <c r="A53" t="s">
        <v>77</v>
      </c>
      <c r="B53" s="94" t="s">
        <v>328</v>
      </c>
      <c r="E53" t="s">
        <v>360</v>
      </c>
    </row>
    <row r="54" spans="1:6" ht="30" x14ac:dyDescent="0.25">
      <c r="A54" t="s">
        <v>77</v>
      </c>
      <c r="B54" s="94" t="s">
        <v>322</v>
      </c>
      <c r="C54" s="1" t="s">
        <v>361</v>
      </c>
      <c r="F54" s="1" t="s">
        <v>363</v>
      </c>
    </row>
    <row r="55" spans="1:6" ht="30" x14ac:dyDescent="0.25">
      <c r="A55" t="s">
        <v>77</v>
      </c>
      <c r="B55" s="94" t="s">
        <v>323</v>
      </c>
      <c r="C55" s="1" t="s">
        <v>361</v>
      </c>
      <c r="F55" s="1" t="s">
        <v>363</v>
      </c>
    </row>
    <row r="56" spans="1:6" x14ac:dyDescent="0.25">
      <c r="A56" t="s">
        <v>77</v>
      </c>
      <c r="B56" s="94" t="s">
        <v>324</v>
      </c>
      <c r="C56" s="1" t="s">
        <v>361</v>
      </c>
      <c r="F56" s="1" t="s">
        <v>363</v>
      </c>
    </row>
    <row r="57" spans="1:6" ht="30" x14ac:dyDescent="0.25">
      <c r="A57" t="s">
        <v>77</v>
      </c>
      <c r="B57" s="94" t="s">
        <v>325</v>
      </c>
      <c r="F57" s="1" t="s">
        <v>363</v>
      </c>
    </row>
    <row r="58" spans="1:6" x14ac:dyDescent="0.25">
      <c r="A58" t="s">
        <v>77</v>
      </c>
      <c r="B58" s="94" t="s">
        <v>319</v>
      </c>
      <c r="F58" s="1" t="s">
        <v>363</v>
      </c>
    </row>
    <row r="59" spans="1:6" x14ac:dyDescent="0.25">
      <c r="A59" t="s">
        <v>77</v>
      </c>
      <c r="B59" s="94" t="s">
        <v>320</v>
      </c>
      <c r="F59" s="1" t="s">
        <v>363</v>
      </c>
    </row>
    <row r="60" spans="1:6" ht="30" x14ac:dyDescent="0.25">
      <c r="B60" s="94" t="s">
        <v>321</v>
      </c>
      <c r="F60" s="1" t="s">
        <v>363</v>
      </c>
    </row>
    <row r="61" spans="1:6" ht="30" x14ac:dyDescent="0.25">
      <c r="A61" t="s">
        <v>77</v>
      </c>
      <c r="B61" s="94" t="s">
        <v>318</v>
      </c>
      <c r="F61" s="1" t="s">
        <v>363</v>
      </c>
    </row>
    <row r="62" spans="1:6" ht="30" x14ac:dyDescent="0.25">
      <c r="A62" t="s">
        <v>77</v>
      </c>
      <c r="B62" s="94" t="s">
        <v>317</v>
      </c>
      <c r="F62" s="1" t="s">
        <v>363</v>
      </c>
    </row>
    <row r="63" spans="1:6" ht="30" x14ac:dyDescent="0.25">
      <c r="A63" t="s">
        <v>77</v>
      </c>
      <c r="B63" s="94" t="s">
        <v>326</v>
      </c>
      <c r="F63" s="1" t="s">
        <v>363</v>
      </c>
    </row>
    <row r="64" spans="1:6" ht="30" x14ac:dyDescent="0.25">
      <c r="A64" t="s">
        <v>77</v>
      </c>
      <c r="B64" s="94" t="s">
        <v>327</v>
      </c>
      <c r="F64" s="1" t="s">
        <v>363</v>
      </c>
    </row>
    <row r="65" spans="1:8" x14ac:dyDescent="0.25">
      <c r="A65" t="s">
        <v>77</v>
      </c>
      <c r="B65" s="94" t="s">
        <v>328</v>
      </c>
      <c r="F65" s="1" t="s">
        <v>363</v>
      </c>
    </row>
    <row r="66" spans="1:8" ht="30" x14ac:dyDescent="0.25">
      <c r="A66" t="s">
        <v>77</v>
      </c>
      <c r="B66" s="94" t="s">
        <v>322</v>
      </c>
      <c r="C66" s="1" t="s">
        <v>361</v>
      </c>
      <c r="G66" s="1" t="s">
        <v>364</v>
      </c>
    </row>
    <row r="67" spans="1:8" ht="30" x14ac:dyDescent="0.25">
      <c r="A67" t="s">
        <v>77</v>
      </c>
      <c r="B67" s="94" t="s">
        <v>323</v>
      </c>
      <c r="C67" s="1" t="s">
        <v>361</v>
      </c>
      <c r="G67" s="1" t="s">
        <v>364</v>
      </c>
    </row>
    <row r="68" spans="1:8" x14ac:dyDescent="0.25">
      <c r="A68" t="s">
        <v>77</v>
      </c>
      <c r="B68" s="94" t="s">
        <v>324</v>
      </c>
      <c r="C68" s="1" t="s">
        <v>361</v>
      </c>
      <c r="G68" s="1" t="s">
        <v>364</v>
      </c>
    </row>
    <row r="69" spans="1:8" ht="30" x14ac:dyDescent="0.25">
      <c r="A69" t="s">
        <v>77</v>
      </c>
      <c r="B69" s="94" t="s">
        <v>325</v>
      </c>
      <c r="G69" s="1" t="s">
        <v>364</v>
      </c>
    </row>
    <row r="70" spans="1:8" x14ac:dyDescent="0.25">
      <c r="A70" t="s">
        <v>77</v>
      </c>
      <c r="B70" s="94" t="s">
        <v>319</v>
      </c>
      <c r="G70" s="1" t="s">
        <v>364</v>
      </c>
    </row>
    <row r="71" spans="1:8" x14ac:dyDescent="0.25">
      <c r="A71" t="s">
        <v>77</v>
      </c>
      <c r="B71" s="94" t="s">
        <v>320</v>
      </c>
      <c r="G71" s="1" t="s">
        <v>364</v>
      </c>
    </row>
    <row r="72" spans="1:8" ht="30" x14ac:dyDescent="0.25">
      <c r="B72" s="94" t="s">
        <v>321</v>
      </c>
      <c r="G72" s="1" t="s">
        <v>364</v>
      </c>
    </row>
    <row r="73" spans="1:8" ht="30" x14ac:dyDescent="0.25">
      <c r="A73" t="s">
        <v>77</v>
      </c>
      <c r="B73" s="94" t="s">
        <v>318</v>
      </c>
      <c r="G73" s="1" t="s">
        <v>364</v>
      </c>
    </row>
    <row r="74" spans="1:8" ht="30" x14ac:dyDescent="0.25">
      <c r="A74" t="s">
        <v>77</v>
      </c>
      <c r="B74" s="94" t="s">
        <v>317</v>
      </c>
      <c r="G74" s="1" t="s">
        <v>364</v>
      </c>
    </row>
    <row r="75" spans="1:8" ht="30" x14ac:dyDescent="0.25">
      <c r="A75" t="s">
        <v>77</v>
      </c>
      <c r="B75" s="94" t="s">
        <v>326</v>
      </c>
      <c r="G75" s="1" t="s">
        <v>364</v>
      </c>
    </row>
    <row r="76" spans="1:8" ht="30" x14ac:dyDescent="0.25">
      <c r="A76" t="s">
        <v>77</v>
      </c>
      <c r="B76" s="94" t="s">
        <v>327</v>
      </c>
      <c r="G76" s="1" t="s">
        <v>364</v>
      </c>
    </row>
    <row r="77" spans="1:8" x14ac:dyDescent="0.25">
      <c r="A77" t="s">
        <v>77</v>
      </c>
      <c r="B77" s="94" t="s">
        <v>328</v>
      </c>
      <c r="G77" s="1" t="s">
        <v>364</v>
      </c>
    </row>
    <row r="78" spans="1:8" ht="30" x14ac:dyDescent="0.25">
      <c r="A78" t="s">
        <v>77</v>
      </c>
      <c r="B78" s="94" t="s">
        <v>322</v>
      </c>
      <c r="C78" s="1" t="s">
        <v>361</v>
      </c>
      <c r="H78" t="s">
        <v>366</v>
      </c>
    </row>
    <row r="79" spans="1:8" ht="30" x14ac:dyDescent="0.25">
      <c r="A79" t="s">
        <v>77</v>
      </c>
      <c r="B79" s="94" t="s">
        <v>323</v>
      </c>
      <c r="C79" s="1" t="s">
        <v>361</v>
      </c>
      <c r="H79" t="s">
        <v>366</v>
      </c>
    </row>
    <row r="80" spans="1:8" x14ac:dyDescent="0.25">
      <c r="A80" t="s">
        <v>77</v>
      </c>
      <c r="B80" s="94" t="s">
        <v>324</v>
      </c>
      <c r="C80" s="1" t="s">
        <v>361</v>
      </c>
      <c r="H80" t="s">
        <v>366</v>
      </c>
    </row>
    <row r="81" spans="1:8" ht="30" x14ac:dyDescent="0.25">
      <c r="A81" t="s">
        <v>77</v>
      </c>
      <c r="B81" s="94" t="s">
        <v>325</v>
      </c>
      <c r="H81" t="s">
        <v>366</v>
      </c>
    </row>
    <row r="82" spans="1:8" x14ac:dyDescent="0.25">
      <c r="A82" t="s">
        <v>77</v>
      </c>
      <c r="B82" s="94" t="s">
        <v>319</v>
      </c>
      <c r="H82" t="s">
        <v>366</v>
      </c>
    </row>
    <row r="83" spans="1:8" x14ac:dyDescent="0.25">
      <c r="A83" t="s">
        <v>77</v>
      </c>
      <c r="B83" s="94" t="s">
        <v>320</v>
      </c>
      <c r="H83" t="s">
        <v>366</v>
      </c>
    </row>
    <row r="84" spans="1:8" ht="30" x14ac:dyDescent="0.25">
      <c r="B84" s="94" t="s">
        <v>321</v>
      </c>
      <c r="H84" t="s">
        <v>366</v>
      </c>
    </row>
    <row r="85" spans="1:8" ht="30" x14ac:dyDescent="0.25">
      <c r="A85" t="s">
        <v>77</v>
      </c>
      <c r="B85" s="94" t="s">
        <v>318</v>
      </c>
      <c r="H85" t="s">
        <v>366</v>
      </c>
    </row>
    <row r="86" spans="1:8" ht="30" x14ac:dyDescent="0.25">
      <c r="A86" t="s">
        <v>77</v>
      </c>
      <c r="B86" s="94" t="s">
        <v>317</v>
      </c>
      <c r="H86" t="s">
        <v>366</v>
      </c>
    </row>
    <row r="87" spans="1:8" ht="30" x14ac:dyDescent="0.25">
      <c r="A87" t="s">
        <v>77</v>
      </c>
      <c r="B87" s="94" t="s">
        <v>326</v>
      </c>
      <c r="H87" t="s">
        <v>366</v>
      </c>
    </row>
    <row r="88" spans="1:8" ht="30" x14ac:dyDescent="0.25">
      <c r="A88" t="s">
        <v>77</v>
      </c>
      <c r="B88" s="94" t="s">
        <v>327</v>
      </c>
      <c r="H88" t="s">
        <v>366</v>
      </c>
    </row>
    <row r="89" spans="1:8" x14ac:dyDescent="0.25">
      <c r="A89" t="s">
        <v>77</v>
      </c>
      <c r="B89" s="94" t="s">
        <v>328</v>
      </c>
      <c r="H89" t="s">
        <v>366</v>
      </c>
    </row>
    <row r="90" spans="1:8" s="95" customFormat="1" ht="30" x14ac:dyDescent="0.25">
      <c r="A90" s="95" t="s">
        <v>77</v>
      </c>
      <c r="B90" s="94" t="s">
        <v>322</v>
      </c>
      <c r="C90" s="1" t="s">
        <v>361</v>
      </c>
      <c r="D90" s="95" t="s">
        <v>362</v>
      </c>
      <c r="E90" s="95" t="s">
        <v>360</v>
      </c>
      <c r="F90" s="1" t="s">
        <v>363</v>
      </c>
      <c r="G90" s="1" t="s">
        <v>364</v>
      </c>
      <c r="H90" s="95" t="s">
        <v>366</v>
      </c>
    </row>
    <row r="91" spans="1:8" ht="30" x14ac:dyDescent="0.25">
      <c r="A91" s="95" t="s">
        <v>77</v>
      </c>
      <c r="B91" s="94" t="s">
        <v>322</v>
      </c>
      <c r="C91" s="1" t="s">
        <v>361</v>
      </c>
      <c r="D91" s="95" t="s">
        <v>362</v>
      </c>
      <c r="E91" s="95" t="s">
        <v>360</v>
      </c>
      <c r="F91" s="1"/>
      <c r="G91" s="1"/>
      <c r="H91" s="95"/>
    </row>
    <row r="92" spans="1:8" ht="30" x14ac:dyDescent="0.25">
      <c r="A92" s="95" t="s">
        <v>77</v>
      </c>
      <c r="B92" s="94" t="s">
        <v>322</v>
      </c>
      <c r="C92" s="1" t="s">
        <v>361</v>
      </c>
      <c r="D92" s="95" t="s">
        <v>362</v>
      </c>
      <c r="E92" s="95"/>
      <c r="F92" s="1" t="s">
        <v>363</v>
      </c>
      <c r="G92" s="1"/>
      <c r="H92" s="95"/>
    </row>
    <row r="93" spans="1:8" ht="30" x14ac:dyDescent="0.25">
      <c r="A93" s="95" t="s">
        <v>77</v>
      </c>
      <c r="B93" s="94" t="s">
        <v>322</v>
      </c>
      <c r="C93" s="1" t="s">
        <v>361</v>
      </c>
      <c r="D93" s="95" t="s">
        <v>362</v>
      </c>
      <c r="E93" s="95"/>
      <c r="F93" s="1"/>
      <c r="G93" s="1" t="s">
        <v>364</v>
      </c>
      <c r="H93" s="95"/>
    </row>
    <row r="94" spans="1:8" ht="30" x14ac:dyDescent="0.25">
      <c r="A94" s="95" t="s">
        <v>77</v>
      </c>
      <c r="B94" s="94" t="s">
        <v>322</v>
      </c>
      <c r="C94" s="1" t="s">
        <v>361</v>
      </c>
      <c r="D94" s="95" t="s">
        <v>362</v>
      </c>
      <c r="E94" s="95"/>
      <c r="F94" s="1"/>
      <c r="G94" s="1"/>
      <c r="H94" s="95" t="s">
        <v>366</v>
      </c>
    </row>
    <row r="95" spans="1:8" ht="30" x14ac:dyDescent="0.25">
      <c r="A95" s="95" t="s">
        <v>77</v>
      </c>
      <c r="B95" s="94" t="s">
        <v>322</v>
      </c>
      <c r="C95" s="1" t="s">
        <v>361</v>
      </c>
      <c r="D95" s="95"/>
      <c r="E95" s="95" t="s">
        <v>360</v>
      </c>
      <c r="F95" s="1" t="s">
        <v>363</v>
      </c>
      <c r="G95" s="1"/>
      <c r="H95" s="95"/>
    </row>
    <row r="96" spans="1:8" ht="30" x14ac:dyDescent="0.25">
      <c r="A96" s="95" t="s">
        <v>77</v>
      </c>
      <c r="B96" s="94" t="s">
        <v>322</v>
      </c>
      <c r="C96" s="1" t="s">
        <v>361</v>
      </c>
      <c r="D96" s="95"/>
      <c r="E96" s="95" t="s">
        <v>360</v>
      </c>
      <c r="F96" s="1"/>
      <c r="G96" s="1" t="s">
        <v>364</v>
      </c>
      <c r="H96" s="95"/>
    </row>
    <row r="97" spans="1:8" ht="30" x14ac:dyDescent="0.25">
      <c r="A97" s="95" t="s">
        <v>77</v>
      </c>
      <c r="B97" s="94" t="s">
        <v>322</v>
      </c>
      <c r="C97" s="1" t="s">
        <v>361</v>
      </c>
      <c r="D97" s="95"/>
      <c r="E97" s="95" t="s">
        <v>360</v>
      </c>
      <c r="F97" s="1"/>
      <c r="G97" s="1"/>
      <c r="H97" s="95" t="s">
        <v>366</v>
      </c>
    </row>
    <row r="98" spans="1:8" ht="30" x14ac:dyDescent="0.25">
      <c r="A98" s="95" t="s">
        <v>77</v>
      </c>
      <c r="B98" s="94" t="s">
        <v>322</v>
      </c>
      <c r="C98" s="1" t="s">
        <v>361</v>
      </c>
      <c r="D98" s="95"/>
      <c r="E98" s="95" t="s">
        <v>360</v>
      </c>
      <c r="F98" s="1" t="s">
        <v>363</v>
      </c>
      <c r="G98" s="1"/>
      <c r="H98" s="95"/>
    </row>
    <row r="99" spans="1:8" ht="30" x14ac:dyDescent="0.25">
      <c r="A99" s="95" t="s">
        <v>77</v>
      </c>
      <c r="B99" s="94" t="s">
        <v>322</v>
      </c>
      <c r="C99" s="1" t="s">
        <v>361</v>
      </c>
      <c r="D99" s="95"/>
      <c r="E99" s="95" t="s">
        <v>360</v>
      </c>
      <c r="F99" s="1"/>
      <c r="G99" s="1" t="s">
        <v>364</v>
      </c>
      <c r="H99" s="95"/>
    </row>
    <row r="100" spans="1:8" ht="30" x14ac:dyDescent="0.25">
      <c r="A100" s="95" t="s">
        <v>77</v>
      </c>
      <c r="B100" s="94" t="s">
        <v>322</v>
      </c>
      <c r="C100" s="1" t="s">
        <v>361</v>
      </c>
      <c r="D100" s="95"/>
      <c r="E100" s="95" t="s">
        <v>360</v>
      </c>
      <c r="F100" s="1"/>
      <c r="G100" s="1"/>
      <c r="H100" s="95" t="s">
        <v>366</v>
      </c>
    </row>
    <row r="101" spans="1:8" ht="30" x14ac:dyDescent="0.25">
      <c r="A101" s="95" t="s">
        <v>77</v>
      </c>
      <c r="B101" s="94" t="s">
        <v>322</v>
      </c>
      <c r="C101" s="1" t="s">
        <v>361</v>
      </c>
      <c r="D101" s="95"/>
      <c r="E101" s="95"/>
      <c r="F101" s="1" t="s">
        <v>363</v>
      </c>
      <c r="G101" s="1" t="s">
        <v>364</v>
      </c>
      <c r="H101" s="95"/>
    </row>
    <row r="102" spans="1:8" ht="30" x14ac:dyDescent="0.25">
      <c r="A102" s="95" t="s">
        <v>77</v>
      </c>
      <c r="B102" s="94" t="s">
        <v>322</v>
      </c>
      <c r="C102" s="1" t="s">
        <v>361</v>
      </c>
      <c r="D102" s="95"/>
      <c r="E102" s="95"/>
      <c r="F102" s="1" t="s">
        <v>363</v>
      </c>
      <c r="G102" s="1"/>
      <c r="H102" s="95" t="s">
        <v>366</v>
      </c>
    </row>
    <row r="103" spans="1:8" ht="30" x14ac:dyDescent="0.25">
      <c r="A103" s="95" t="s">
        <v>77</v>
      </c>
      <c r="B103" s="94" t="s">
        <v>322</v>
      </c>
      <c r="C103" s="1" t="s">
        <v>361</v>
      </c>
      <c r="D103" s="95"/>
      <c r="E103" s="95"/>
      <c r="F103" s="1"/>
      <c r="G103" s="1" t="s">
        <v>364</v>
      </c>
      <c r="H103" s="95" t="s">
        <v>366</v>
      </c>
    </row>
    <row r="104" spans="1:8" x14ac:dyDescent="0.25">
      <c r="B104" s="94"/>
      <c r="D104" s="95"/>
      <c r="E104" s="95"/>
      <c r="F104" s="1"/>
      <c r="G104" s="1"/>
      <c r="H104" s="95"/>
    </row>
    <row r="105" spans="1:8" x14ac:dyDescent="0.25">
      <c r="B105" s="94"/>
      <c r="D105" s="95"/>
      <c r="E105" s="95"/>
      <c r="F105" s="1"/>
      <c r="G105" s="1"/>
      <c r="H105" s="95"/>
    </row>
    <row r="106" spans="1:8" x14ac:dyDescent="0.25">
      <c r="B106" s="94"/>
      <c r="D106" s="95"/>
      <c r="E106" s="95"/>
      <c r="F106" s="1"/>
      <c r="G106" s="1"/>
      <c r="H106" s="95"/>
    </row>
    <row r="107" spans="1:8" x14ac:dyDescent="0.25">
      <c r="B107" s="94"/>
      <c r="D107" s="95"/>
      <c r="E107" s="95"/>
      <c r="F107" s="1"/>
      <c r="G107" s="1"/>
      <c r="H107" s="95"/>
    </row>
    <row r="108" spans="1:8" x14ac:dyDescent="0.25">
      <c r="B108" s="94"/>
      <c r="D108" s="95"/>
      <c r="E108" s="95"/>
      <c r="F108" s="1"/>
      <c r="G108" s="1"/>
      <c r="H108" s="95"/>
    </row>
    <row r="109" spans="1:8" x14ac:dyDescent="0.25">
      <c r="B109" s="94"/>
      <c r="D109" s="95"/>
      <c r="E109" s="95"/>
      <c r="F109" s="1"/>
      <c r="G109" s="1"/>
      <c r="H109" s="95"/>
    </row>
    <row r="110" spans="1:8" x14ac:dyDescent="0.25">
      <c r="B110" s="94"/>
      <c r="D110" s="95"/>
      <c r="E110" s="95"/>
      <c r="F110" s="1"/>
      <c r="G110" s="1"/>
      <c r="H110" s="95"/>
    </row>
    <row r="111" spans="1:8" x14ac:dyDescent="0.25">
      <c r="B111" s="94"/>
      <c r="D111" s="95"/>
      <c r="E111" s="95"/>
      <c r="F111" s="1"/>
      <c r="G111" s="1"/>
      <c r="H111" s="95"/>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29</vt:i4>
      </vt:variant>
    </vt:vector>
  </HeadingPairs>
  <TitlesOfParts>
    <vt:vector size="37" baseType="lpstr">
      <vt:lpstr>ACCUEIL</vt:lpstr>
      <vt:lpstr>NOTICE D'AIDE</vt:lpstr>
      <vt:lpstr>MODULE DE RECHERCHE</vt:lpstr>
      <vt:lpstr>BDD_ISOLANTS_BIOSOURCES</vt:lpstr>
      <vt:lpstr>LISTE</vt:lpstr>
      <vt:lpstr>PR-tampon</vt:lpstr>
      <vt:lpstr>SUIVI DES VERSIONS</vt:lpstr>
      <vt:lpstr>ANALYSE SCENARIOS</vt:lpstr>
      <vt:lpstr>APPLI_VISE</vt:lpstr>
      <vt:lpstr>BÂTIMENT_VISE</vt:lpstr>
      <vt:lpstr>CATEG_VISEE</vt:lpstr>
      <vt:lpstr>CODE_DU_TRAVAIL</vt:lpstr>
      <vt:lpstr>ERP</vt:lpstr>
      <vt:lpstr>FAMILLE_VISEE</vt:lpstr>
      <vt:lpstr>HAUT_VISEE</vt:lpstr>
      <vt:lpstr>LIMITE_VISE</vt:lpstr>
      <vt:lpstr>LISTE_APPLICATION</vt:lpstr>
      <vt:lpstr>LISTE_BATIMENT</vt:lpstr>
      <vt:lpstr>LISTE_CLASSEMENT</vt:lpstr>
      <vt:lpstr>LISTE_CLIMAT</vt:lpstr>
      <vt:lpstr>LISTE_HYGRO</vt:lpstr>
      <vt:lpstr>LISTE_LOCAUX_VISE</vt:lpstr>
      <vt:lpstr>LISTE_TRI</vt:lpstr>
      <vt:lpstr>LOGEMENT_HABITATION</vt:lpstr>
      <vt:lpstr>NB_PRODUITS_TROVUES</vt:lpstr>
      <vt:lpstr>NOM_FR</vt:lpstr>
      <vt:lpstr>PAREMENT_VISE</vt:lpstr>
      <vt:lpstr>RECH_</vt:lpstr>
      <vt:lpstr>RECH_APPLI</vt:lpstr>
      <vt:lpstr>'PR-tampon'!RECH_BATIMENT</vt:lpstr>
      <vt:lpstr>RECH_CLASSEMENT</vt:lpstr>
      <vt:lpstr>'PR-tampon'!RECH_CLIMAT</vt:lpstr>
      <vt:lpstr>'PR-tampon'!RECH_HYGRO</vt:lpstr>
      <vt:lpstr>RECH_LOCAUX</vt:lpstr>
      <vt:lpstr>SITUA_VISEE</vt:lpstr>
      <vt:lpstr>'NOTICE D''AIDE'!Zone_d_impression</vt:lpstr>
      <vt:lpstr>ZONE_SIS_VISEE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2023-08-10T07:34:49Z</dcterms:modified>
</cp:coreProperties>
</file>